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INST.SANITARIAS-ANA PAOLA\"/>
    </mc:Choice>
  </mc:AlternateContent>
  <xr:revisionPtr revIDLastSave="0" documentId="13_ncr:1_{CDE8B567-1D39-489D-A66C-8D06F356AEFC}" xr6:coauthVersionLast="47" xr6:coauthVersionMax="47" xr10:uidLastSave="{00000000-0000-0000-0000-000000000000}"/>
  <bookViews>
    <workbookView minimized="1" xWindow="5760" yWindow="3360" windowWidth="17280" windowHeight="8880" firstSheet="1" activeTab="2" xr2:uid="{00000000-000D-0000-FFFF-FFFF00000000}"/>
  </bookViews>
  <sheets>
    <sheet name="MET-I.S." sheetId="10" state="hidden" r:id="rId1"/>
    <sheet name="MET-AGUA" sheetId="6" r:id="rId2"/>
    <sheet name="MET-DRENAJE" sheetId="8" r:id="rId3"/>
    <sheet name="MET-DRENAJE actual" sheetId="12" r:id="rId4"/>
    <sheet name="MET-DRENAJE pn" sheetId="13" r:id="rId5"/>
    <sheet name="MET-DESAGUE" sheetId="9" r:id="rId6"/>
    <sheet name="MET-T.E." sheetId="3" r:id="rId7"/>
    <sheet name="MET-T.C. " sheetId="5" r:id="rId8"/>
    <sheet name="Hoja1" sheetId="11" r:id="rId9"/>
    <sheet name="Hoja2" sheetId="4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5">#REF!</definedName>
    <definedName name="A" localSheetId="2">#REF!</definedName>
    <definedName name="A" localSheetId="3">#REF!</definedName>
    <definedName name="A" localSheetId="4">#REF!</definedName>
    <definedName name="A" localSheetId="0">#REF!</definedName>
    <definedName name="A">#REF!</definedName>
    <definedName name="_xlnm.Extract">[1]MATERIAL!$U$9:$U$39</definedName>
    <definedName name="_xlnm.Print_Area" localSheetId="8">Hoja1!$A$1:$H$60</definedName>
    <definedName name="_xlnm.Print_Area" localSheetId="9">Hoja2!$B$1:$J$136</definedName>
    <definedName name="_xlnm.Print_Area" localSheetId="1">'MET-AGUA'!$B$1:$J$3416</definedName>
    <definedName name="_xlnm.Print_Area" localSheetId="2">'MET-DRENAJE'!$B$1:$J$2529</definedName>
    <definedName name="_xlnm.Print_Area" localSheetId="3">'MET-DRENAJE actual'!$B$1:$J$2519</definedName>
    <definedName name="_xlnm.Print_Area" localSheetId="4">'MET-DRENAJE pn'!$B$1:$J$2690</definedName>
    <definedName name="_xlnm.Print_Area" localSheetId="0">'MET-I.S.'!$B$1:$J$171</definedName>
    <definedName name="_xlnm.Print_Area" localSheetId="7">'MET-T.C. '!$B$1:$J$370</definedName>
    <definedName name="_xlnm.Print_Area" localSheetId="6">'MET-T.E.'!$B$1:$J$2066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1">#REF!</definedName>
    <definedName name="datos" localSheetId="5">#REF!</definedName>
    <definedName name="datos" localSheetId="2">#REF!</definedName>
    <definedName name="datos" localSheetId="3">#REF!</definedName>
    <definedName name="datos" localSheetId="4">#REF!</definedName>
    <definedName name="datos" localSheetId="0">#REF!</definedName>
    <definedName name="datos" localSheetId="7">#REF!</definedName>
    <definedName name="datos">#REF!</definedName>
    <definedName name="Extracción_IM">[1]MATERIAL!$U$9:$U$39</definedName>
    <definedName name="FIERRO" localSheetId="1">#REF!</definedName>
    <definedName name="FIERRO" localSheetId="5">#REF!</definedName>
    <definedName name="FIERRO" localSheetId="2">#REF!</definedName>
    <definedName name="FIERRO" localSheetId="3">#REF!</definedName>
    <definedName name="FIERRO" localSheetId="4">#REF!</definedName>
    <definedName name="FIERRO" localSheetId="0">#REF!</definedName>
    <definedName name="FIERRO" localSheetId="7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1">#REF!</definedName>
    <definedName name="MEDIA" localSheetId="5">#REF!</definedName>
    <definedName name="MEDIA" localSheetId="2">#REF!</definedName>
    <definedName name="MEDIA" localSheetId="3">#REF!</definedName>
    <definedName name="MEDIA" localSheetId="4">#REF!</definedName>
    <definedName name="MEDIA" localSheetId="0">#REF!</definedName>
    <definedName name="MEDIA" localSheetId="7">#REF!</definedName>
    <definedName name="MEDIA">#REF!</definedName>
    <definedName name="NUEVO">[3]SOCTA2!$A$2:$R$57</definedName>
    <definedName name="Pileta" localSheetId="1">#REF!</definedName>
    <definedName name="Pileta" localSheetId="5">#REF!</definedName>
    <definedName name="Pileta" localSheetId="2">#REF!</definedName>
    <definedName name="Pileta" localSheetId="3">#REF!</definedName>
    <definedName name="Pileta" localSheetId="4">#REF!</definedName>
    <definedName name="Pileta" localSheetId="0">#REF!</definedName>
    <definedName name="Pileta" localSheetId="7">#REF!</definedName>
    <definedName name="Pileta">#REF!</definedName>
    <definedName name="_xlnm.Print_Titles" localSheetId="8">Hoja1!$1:$9</definedName>
    <definedName name="_xlnm.Print_Titles" localSheetId="0">'MET-I.S.'!$1:$16</definedName>
    <definedName name="TOTAL" localSheetId="1">#REF!</definedName>
    <definedName name="TOTAL" localSheetId="5">#REF!</definedName>
    <definedName name="TOTAL" localSheetId="2">#REF!</definedName>
    <definedName name="TOTAL" localSheetId="3">#REF!</definedName>
    <definedName name="TOTAL" localSheetId="4">#REF!</definedName>
    <definedName name="TOTAL" localSheetId="0">#REF!</definedName>
    <definedName name="TOTAL" localSheetId="7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3" l="1"/>
  <c r="I19" i="13"/>
  <c r="H2048" i="13"/>
  <c r="J2047" i="13"/>
  <c r="I2047" i="13"/>
  <c r="H2046" i="13"/>
  <c r="J2045" i="13"/>
  <c r="I2045" i="13"/>
  <c r="H2044" i="13"/>
  <c r="J2043" i="13"/>
  <c r="I2043" i="13"/>
  <c r="H2042" i="13"/>
  <c r="J2041" i="13"/>
  <c r="I2041" i="13"/>
  <c r="H2040" i="13"/>
  <c r="H2039" i="13"/>
  <c r="H2038" i="13"/>
  <c r="I2037" i="13" s="1"/>
  <c r="J2037" i="13"/>
  <c r="H2036" i="13"/>
  <c r="H2034" i="13"/>
  <c r="H2032" i="13"/>
  <c r="I2030" i="13" s="1"/>
  <c r="J2030" i="13"/>
  <c r="H2029" i="13"/>
  <c r="H2028" i="13"/>
  <c r="I2027" i="13" s="1"/>
  <c r="J2027" i="13"/>
  <c r="H2025" i="13"/>
  <c r="I2024" i="13" s="1"/>
  <c r="J2024" i="13"/>
  <c r="H2023" i="13"/>
  <c r="J2022" i="13"/>
  <c r="I2022" i="13"/>
  <c r="H2021" i="13"/>
  <c r="I2020" i="13" s="1"/>
  <c r="J2020" i="13"/>
  <c r="J2019" i="13"/>
  <c r="J2018" i="13" s="1"/>
  <c r="H2019" i="13"/>
  <c r="I2018" i="13" s="1"/>
  <c r="J2017" i="13"/>
  <c r="H2017" i="13"/>
  <c r="J2016" i="13"/>
  <c r="I2016" i="13"/>
  <c r="J2015" i="13"/>
  <c r="J2014" i="13" s="1"/>
  <c r="H2015" i="13"/>
  <c r="I2014" i="13" s="1"/>
  <c r="J2013" i="13"/>
  <c r="J2012" i="13" s="1"/>
  <c r="H2013" i="13"/>
  <c r="I2012" i="13" s="1"/>
  <c r="J2011" i="13"/>
  <c r="H2011" i="13"/>
  <c r="J2010" i="13"/>
  <c r="H2010" i="13"/>
  <c r="J2009" i="13"/>
  <c r="I2009" i="13"/>
  <c r="J2008" i="13"/>
  <c r="H2008" i="13"/>
  <c r="J2007" i="13"/>
  <c r="I2007" i="13"/>
  <c r="J2006" i="13"/>
  <c r="J2005" i="13" s="1"/>
  <c r="H2006" i="13"/>
  <c r="I2005" i="13" s="1"/>
  <c r="J2004" i="13"/>
  <c r="H2004" i="13"/>
  <c r="J2003" i="13"/>
  <c r="H2003" i="13"/>
  <c r="I2001" i="13" s="1"/>
  <c r="J2002" i="13"/>
  <c r="H2002" i="13"/>
  <c r="J2001" i="13"/>
  <c r="J2000" i="13"/>
  <c r="J1999" i="13" s="1"/>
  <c r="H2000" i="13"/>
  <c r="I1999" i="13" s="1"/>
  <c r="J1998" i="13"/>
  <c r="H1998" i="13"/>
  <c r="J1997" i="13"/>
  <c r="I1997" i="13"/>
  <c r="J1996" i="13"/>
  <c r="H1996" i="13"/>
  <c r="J1995" i="13"/>
  <c r="H1995" i="13"/>
  <c r="J1994" i="13"/>
  <c r="J1993" i="13" s="1"/>
  <c r="H1994" i="13"/>
  <c r="I1993" i="13" s="1"/>
  <c r="H1992" i="13"/>
  <c r="J1991" i="13"/>
  <c r="H1991" i="13"/>
  <c r="I1990" i="13" s="1"/>
  <c r="J1990" i="13"/>
  <c r="H1988" i="13"/>
  <c r="J1987" i="13"/>
  <c r="I1987" i="13"/>
  <c r="H1986" i="13"/>
  <c r="I1985" i="13" s="1"/>
  <c r="J1985" i="13"/>
  <c r="J1984" i="13"/>
  <c r="H1984" i="13"/>
  <c r="J1983" i="13"/>
  <c r="H1983" i="13"/>
  <c r="J1982" i="13"/>
  <c r="H1982" i="13"/>
  <c r="J1981" i="13"/>
  <c r="H1981" i="13"/>
  <c r="I1977" i="13" s="1"/>
  <c r="J1980" i="13"/>
  <c r="H1980" i="13"/>
  <c r="J1979" i="13"/>
  <c r="H1979" i="13"/>
  <c r="J1978" i="13"/>
  <c r="H1978" i="13"/>
  <c r="J1977" i="13"/>
  <c r="J1976" i="13"/>
  <c r="H1976" i="13"/>
  <c r="J1975" i="13"/>
  <c r="H1975" i="13"/>
  <c r="I1969" i="13" s="1"/>
  <c r="J1974" i="13"/>
  <c r="H1974" i="13"/>
  <c r="J1973" i="13"/>
  <c r="H1973" i="13"/>
  <c r="J1972" i="13"/>
  <c r="H1972" i="13"/>
  <c r="J1971" i="13"/>
  <c r="H1971" i="13"/>
  <c r="J1970" i="13"/>
  <c r="J1969" i="13" s="1"/>
  <c r="H1970" i="13"/>
  <c r="J1968" i="13"/>
  <c r="H1968" i="13"/>
  <c r="J1967" i="13"/>
  <c r="J1966" i="13"/>
  <c r="H1966" i="13"/>
  <c r="J1965" i="13"/>
  <c r="J1964" i="13"/>
  <c r="H1964" i="13"/>
  <c r="J1963" i="13"/>
  <c r="J1961" i="13" s="1"/>
  <c r="H1963" i="13"/>
  <c r="I1961" i="13"/>
  <c r="H1960" i="13"/>
  <c r="H1959" i="13"/>
  <c r="I1958" i="13" s="1"/>
  <c r="J1958" i="13"/>
  <c r="H1957" i="13"/>
  <c r="H1956" i="13"/>
  <c r="J1955" i="13"/>
  <c r="I1955" i="13"/>
  <c r="H2523" i="13"/>
  <c r="H2522" i="13"/>
  <c r="J2521" i="13"/>
  <c r="H2520" i="13"/>
  <c r="H2519" i="13"/>
  <c r="J2518" i="13"/>
  <c r="H2335" i="13"/>
  <c r="H2334" i="13"/>
  <c r="J2333" i="13"/>
  <c r="H2332" i="13"/>
  <c r="H2331" i="13"/>
  <c r="J2330" i="13"/>
  <c r="H2147" i="13"/>
  <c r="H2146" i="13"/>
  <c r="J2145" i="13"/>
  <c r="H2144" i="13"/>
  <c r="H2143" i="13"/>
  <c r="J2142" i="13"/>
  <c r="H1773" i="13"/>
  <c r="H1772" i="13"/>
  <c r="J1771" i="13"/>
  <c r="H1770" i="13"/>
  <c r="H1769" i="13"/>
  <c r="J1768" i="13"/>
  <c r="H1586" i="13"/>
  <c r="H1585" i="13"/>
  <c r="J1584" i="13"/>
  <c r="H1583" i="13"/>
  <c r="H1582" i="13"/>
  <c r="J1581" i="13"/>
  <c r="H1399" i="13"/>
  <c r="H1398" i="13"/>
  <c r="J1397" i="13"/>
  <c r="H1396" i="13"/>
  <c r="H1395" i="13"/>
  <c r="I1394" i="13" s="1"/>
  <c r="J1394" i="13"/>
  <c r="H1210" i="13"/>
  <c r="H1209" i="13"/>
  <c r="J1208" i="13"/>
  <c r="H1207" i="13"/>
  <c r="H1206" i="13"/>
  <c r="J1205" i="13"/>
  <c r="H1023" i="13"/>
  <c r="H1022" i="13"/>
  <c r="J1021" i="13"/>
  <c r="H1020" i="13"/>
  <c r="H1019" i="13"/>
  <c r="J1018" i="13"/>
  <c r="H836" i="13"/>
  <c r="H835" i="13"/>
  <c r="J834" i="13"/>
  <c r="H833" i="13"/>
  <c r="H832" i="13"/>
  <c r="J831" i="13"/>
  <c r="H648" i="13"/>
  <c r="H647" i="13"/>
  <c r="J646" i="13"/>
  <c r="H645" i="13"/>
  <c r="H644" i="13"/>
  <c r="J643" i="13"/>
  <c r="H460" i="13"/>
  <c r="H459" i="13"/>
  <c r="J458" i="13"/>
  <c r="H457" i="13"/>
  <c r="H456" i="13"/>
  <c r="J455" i="13"/>
  <c r="H271" i="13"/>
  <c r="H270" i="13"/>
  <c r="J269" i="13"/>
  <c r="H268" i="13"/>
  <c r="H267" i="13"/>
  <c r="J266" i="13"/>
  <c r="J77" i="13"/>
  <c r="H79" i="13"/>
  <c r="H78" i="13"/>
  <c r="H76" i="13"/>
  <c r="J74" i="13"/>
  <c r="H75" i="13"/>
  <c r="I1021" i="13" l="1"/>
  <c r="I1397" i="13"/>
  <c r="I2333" i="13"/>
  <c r="I1768" i="13"/>
  <c r="I458" i="13"/>
  <c r="I1208" i="13"/>
  <c r="I2521" i="13"/>
  <c r="I74" i="13"/>
  <c r="I831" i="13"/>
  <c r="I1581" i="13"/>
  <c r="I2145" i="13"/>
  <c r="I2330" i="13"/>
  <c r="I1771" i="13"/>
  <c r="I1205" i="13"/>
  <c r="I2142" i="13"/>
  <c r="I1584" i="13"/>
  <c r="I2518" i="13"/>
  <c r="I834" i="13"/>
  <c r="I643" i="13"/>
  <c r="I1018" i="13"/>
  <c r="I646" i="13"/>
  <c r="I77" i="13"/>
  <c r="I266" i="13"/>
  <c r="I269" i="13"/>
  <c r="I455" i="13"/>
  <c r="H2614" i="13"/>
  <c r="I2613" i="13" s="1"/>
  <c r="J2613" i="13"/>
  <c r="H2612" i="13"/>
  <c r="I2611" i="13" s="1"/>
  <c r="J2611" i="13"/>
  <c r="H2610" i="13"/>
  <c r="I2609" i="13" s="1"/>
  <c r="J2609" i="13"/>
  <c r="H2608" i="13"/>
  <c r="I2607" i="13" s="1"/>
  <c r="J2607" i="13"/>
  <c r="H2606" i="13"/>
  <c r="H2605" i="13"/>
  <c r="H2604" i="13"/>
  <c r="J2603" i="13"/>
  <c r="H2602" i="13"/>
  <c r="H2600" i="13"/>
  <c r="H2598" i="13"/>
  <c r="J2596" i="13"/>
  <c r="H2595" i="13"/>
  <c r="H2594" i="13"/>
  <c r="J2593" i="13"/>
  <c r="H2591" i="13"/>
  <c r="I2590" i="13" s="1"/>
  <c r="J2590" i="13"/>
  <c r="H2589" i="13"/>
  <c r="I2588" i="13" s="1"/>
  <c r="J2588" i="13"/>
  <c r="H2587" i="13"/>
  <c r="I2586" i="13" s="1"/>
  <c r="J2586" i="13"/>
  <c r="J2585" i="13"/>
  <c r="J2584" i="13" s="1"/>
  <c r="H2585" i="13"/>
  <c r="I2584" i="13" s="1"/>
  <c r="J2583" i="13"/>
  <c r="J2582" i="13" s="1"/>
  <c r="H2583" i="13"/>
  <c r="I2582" i="13" s="1"/>
  <c r="J2581" i="13"/>
  <c r="J2580" i="13" s="1"/>
  <c r="H2581" i="13"/>
  <c r="I2580" i="13" s="1"/>
  <c r="J2579" i="13"/>
  <c r="J2578" i="13" s="1"/>
  <c r="H2579" i="13"/>
  <c r="I2578" i="13" s="1"/>
  <c r="J2577" i="13"/>
  <c r="J2575" i="13" s="1"/>
  <c r="H2577" i="13"/>
  <c r="J2576" i="13"/>
  <c r="H2576" i="13"/>
  <c r="J2574" i="13"/>
  <c r="J2573" i="13" s="1"/>
  <c r="H2574" i="13"/>
  <c r="I2573" i="13" s="1"/>
  <c r="J2572" i="13"/>
  <c r="J2571" i="13" s="1"/>
  <c r="H2572" i="13"/>
  <c r="I2571" i="13" s="1"/>
  <c r="J2570" i="13"/>
  <c r="H2570" i="13"/>
  <c r="J2569" i="13"/>
  <c r="H2569" i="13"/>
  <c r="J2568" i="13"/>
  <c r="J2567" i="13" s="1"/>
  <c r="H2568" i="13"/>
  <c r="J2566" i="13"/>
  <c r="J2565" i="13" s="1"/>
  <c r="H2566" i="13"/>
  <c r="I2565" i="13" s="1"/>
  <c r="J2564" i="13"/>
  <c r="J2563" i="13" s="1"/>
  <c r="H2564" i="13"/>
  <c r="I2563" i="13" s="1"/>
  <c r="J2562" i="13"/>
  <c r="H2562" i="13"/>
  <c r="J2561" i="13"/>
  <c r="H2561" i="13"/>
  <c r="J2560" i="13"/>
  <c r="J2559" i="13" s="1"/>
  <c r="H2560" i="13"/>
  <c r="H2558" i="13"/>
  <c r="J2557" i="13"/>
  <c r="J2556" i="13" s="1"/>
  <c r="H2557" i="13"/>
  <c r="H2554" i="13"/>
  <c r="I2553" i="13" s="1"/>
  <c r="J2553" i="13"/>
  <c r="H2552" i="13"/>
  <c r="I2551" i="13" s="1"/>
  <c r="J2551" i="13"/>
  <c r="J2550" i="13"/>
  <c r="H2550" i="13"/>
  <c r="J2549" i="13"/>
  <c r="H2549" i="13"/>
  <c r="J2548" i="13"/>
  <c r="H2548" i="13"/>
  <c r="J2547" i="13"/>
  <c r="H2547" i="13"/>
  <c r="J2546" i="13"/>
  <c r="H2546" i="13"/>
  <c r="J2545" i="13"/>
  <c r="H2545" i="13"/>
  <c r="J2544" i="13"/>
  <c r="J2543" i="13" s="1"/>
  <c r="H2544" i="13"/>
  <c r="J2542" i="13"/>
  <c r="H2542" i="13"/>
  <c r="J2541" i="13"/>
  <c r="H2541" i="13"/>
  <c r="J2540" i="13"/>
  <c r="H2540" i="13"/>
  <c r="J2539" i="13"/>
  <c r="H2539" i="13"/>
  <c r="J2538" i="13"/>
  <c r="H2538" i="13"/>
  <c r="J2537" i="13"/>
  <c r="H2537" i="13"/>
  <c r="J2536" i="13"/>
  <c r="J2535" i="13" s="1"/>
  <c r="H2536" i="13"/>
  <c r="J2534" i="13"/>
  <c r="H2534" i="13"/>
  <c r="J2533" i="13"/>
  <c r="H2533" i="13"/>
  <c r="J2532" i="13"/>
  <c r="H2532" i="13"/>
  <c r="J2531" i="13"/>
  <c r="H2531" i="13"/>
  <c r="J2530" i="13"/>
  <c r="H2530" i="13"/>
  <c r="J2529" i="13"/>
  <c r="J2527" i="13" s="1"/>
  <c r="H2529" i="13"/>
  <c r="J2526" i="13"/>
  <c r="H2526" i="13"/>
  <c r="J2525" i="13"/>
  <c r="J2524" i="13" s="1"/>
  <c r="H2525" i="13"/>
  <c r="I2524" i="13" s="1"/>
  <c r="H2423" i="13"/>
  <c r="I2422" i="13" s="1"/>
  <c r="J2422" i="13"/>
  <c r="H2421" i="13"/>
  <c r="I2420" i="13" s="1"/>
  <c r="J2420" i="13"/>
  <c r="H2419" i="13"/>
  <c r="I2418" i="13" s="1"/>
  <c r="J2418" i="13"/>
  <c r="H2417" i="13"/>
  <c r="I2416" i="13" s="1"/>
  <c r="J2416" i="13"/>
  <c r="H2415" i="13"/>
  <c r="H2414" i="13"/>
  <c r="H2413" i="13"/>
  <c r="J2412" i="13"/>
  <c r="H2411" i="13"/>
  <c r="H2409" i="13"/>
  <c r="H2407" i="13"/>
  <c r="J2405" i="13"/>
  <c r="H2404" i="13"/>
  <c r="H2403" i="13"/>
  <c r="J2402" i="13"/>
  <c r="H2400" i="13"/>
  <c r="I2399" i="13" s="1"/>
  <c r="J2399" i="13"/>
  <c r="H2398" i="13"/>
  <c r="I2397" i="13" s="1"/>
  <c r="J2397" i="13"/>
  <c r="H2396" i="13"/>
  <c r="I2395" i="13" s="1"/>
  <c r="J2395" i="13"/>
  <c r="J2394" i="13"/>
  <c r="J2393" i="13" s="1"/>
  <c r="H2394" i="13"/>
  <c r="I2393" i="13" s="1"/>
  <c r="J2392" i="13"/>
  <c r="J2391" i="13" s="1"/>
  <c r="H2392" i="13"/>
  <c r="I2391" i="13" s="1"/>
  <c r="J2390" i="13"/>
  <c r="J2389" i="13" s="1"/>
  <c r="H2390" i="13"/>
  <c r="I2389" i="13" s="1"/>
  <c r="J2388" i="13"/>
  <c r="J2387" i="13" s="1"/>
  <c r="H2388" i="13"/>
  <c r="I2387" i="13" s="1"/>
  <c r="J2386" i="13"/>
  <c r="J2384" i="13" s="1"/>
  <c r="H2386" i="13"/>
  <c r="J2385" i="13"/>
  <c r="H2385" i="13"/>
  <c r="J2383" i="13"/>
  <c r="J2382" i="13" s="1"/>
  <c r="H2383" i="13"/>
  <c r="I2382" i="13" s="1"/>
  <c r="J2381" i="13"/>
  <c r="J2380" i="13" s="1"/>
  <c r="H2381" i="13"/>
  <c r="I2380" i="13" s="1"/>
  <c r="J2379" i="13"/>
  <c r="H2379" i="13"/>
  <c r="J2378" i="13"/>
  <c r="H2378" i="13"/>
  <c r="J2377" i="13"/>
  <c r="J2376" i="13" s="1"/>
  <c r="H2377" i="13"/>
  <c r="J2375" i="13"/>
  <c r="J2374" i="13" s="1"/>
  <c r="H2375" i="13"/>
  <c r="I2374" i="13" s="1"/>
  <c r="J2373" i="13"/>
  <c r="J2372" i="13" s="1"/>
  <c r="H2373" i="13"/>
  <c r="I2372" i="13" s="1"/>
  <c r="J2371" i="13"/>
  <c r="H2371" i="13"/>
  <c r="J2370" i="13"/>
  <c r="H2370" i="13"/>
  <c r="J2369" i="13"/>
  <c r="J2368" i="13" s="1"/>
  <c r="H2369" i="13"/>
  <c r="H2367" i="13"/>
  <c r="J2366" i="13"/>
  <c r="J2365" i="13" s="1"/>
  <c r="H2366" i="13"/>
  <c r="H2363" i="13"/>
  <c r="I2362" i="13" s="1"/>
  <c r="J2362" i="13"/>
  <c r="H2361" i="13"/>
  <c r="I2360" i="13" s="1"/>
  <c r="J2360" i="13"/>
  <c r="J2359" i="13"/>
  <c r="H2359" i="13"/>
  <c r="J2358" i="13"/>
  <c r="H2358" i="13"/>
  <c r="J2357" i="13"/>
  <c r="H2357" i="13"/>
  <c r="J2356" i="13"/>
  <c r="H2356" i="13"/>
  <c r="J2355" i="13"/>
  <c r="H2355" i="13"/>
  <c r="J2354" i="13"/>
  <c r="H2354" i="13"/>
  <c r="J2353" i="13"/>
  <c r="J2352" i="13" s="1"/>
  <c r="H2353" i="13"/>
  <c r="J2351" i="13"/>
  <c r="H2351" i="13"/>
  <c r="J2350" i="13"/>
  <c r="H2350" i="13"/>
  <c r="J2349" i="13"/>
  <c r="H2349" i="13"/>
  <c r="J2348" i="13"/>
  <c r="H2348" i="13"/>
  <c r="J2347" i="13"/>
  <c r="H2347" i="13"/>
  <c r="J2346" i="13"/>
  <c r="H2346" i="13"/>
  <c r="J2345" i="13"/>
  <c r="J2344" i="13" s="1"/>
  <c r="H2345" i="13"/>
  <c r="J2343" i="13"/>
  <c r="H2343" i="13"/>
  <c r="J2342" i="13"/>
  <c r="H2342" i="13"/>
  <c r="J2341" i="13"/>
  <c r="H2341" i="13"/>
  <c r="J2340" i="13"/>
  <c r="H2340" i="13"/>
  <c r="J2339" i="13"/>
  <c r="H2339" i="13"/>
  <c r="J2338" i="13"/>
  <c r="J2336" i="13" s="1"/>
  <c r="H2338" i="13"/>
  <c r="H2235" i="13"/>
  <c r="I2234" i="13" s="1"/>
  <c r="J2234" i="13"/>
  <c r="H2233" i="13"/>
  <c r="I2232" i="13" s="1"/>
  <c r="J2232" i="13"/>
  <c r="H2231" i="13"/>
  <c r="I2230" i="13" s="1"/>
  <c r="J2230" i="13"/>
  <c r="H2229" i="13"/>
  <c r="I2228" i="13" s="1"/>
  <c r="J2228" i="13"/>
  <c r="H2227" i="13"/>
  <c r="H2226" i="13"/>
  <c r="H2225" i="13"/>
  <c r="J2224" i="13"/>
  <c r="H2223" i="13"/>
  <c r="H2221" i="13"/>
  <c r="H2219" i="13"/>
  <c r="J2217" i="13"/>
  <c r="H2216" i="13"/>
  <c r="H2215" i="13"/>
  <c r="J2214" i="13"/>
  <c r="H2212" i="13"/>
  <c r="I2211" i="13" s="1"/>
  <c r="J2211" i="13"/>
  <c r="H2210" i="13"/>
  <c r="I2209" i="13" s="1"/>
  <c r="J2209" i="13"/>
  <c r="H2208" i="13"/>
  <c r="I2207" i="13" s="1"/>
  <c r="J2207" i="13"/>
  <c r="J2206" i="13"/>
  <c r="J2205" i="13" s="1"/>
  <c r="H2206" i="13"/>
  <c r="I2205" i="13" s="1"/>
  <c r="J2204" i="13"/>
  <c r="J2203" i="13" s="1"/>
  <c r="H2204" i="13"/>
  <c r="I2203" i="13" s="1"/>
  <c r="J2202" i="13"/>
  <c r="J2201" i="13" s="1"/>
  <c r="H2202" i="13"/>
  <c r="I2201" i="13" s="1"/>
  <c r="J2200" i="13"/>
  <c r="J2199" i="13" s="1"/>
  <c r="H2200" i="13"/>
  <c r="I2199" i="13" s="1"/>
  <c r="J2198" i="13"/>
  <c r="J2196" i="13" s="1"/>
  <c r="H2198" i="13"/>
  <c r="J2197" i="13"/>
  <c r="H2197" i="13"/>
  <c r="J2195" i="13"/>
  <c r="J2194" i="13" s="1"/>
  <c r="H2195" i="13"/>
  <c r="I2194" i="13" s="1"/>
  <c r="J2193" i="13"/>
  <c r="J2192" i="13" s="1"/>
  <c r="H2193" i="13"/>
  <c r="I2192" i="13" s="1"/>
  <c r="J2191" i="13"/>
  <c r="H2191" i="13"/>
  <c r="J2190" i="13"/>
  <c r="H2190" i="13"/>
  <c r="J2189" i="13"/>
  <c r="J2188" i="13" s="1"/>
  <c r="H2189" i="13"/>
  <c r="J2187" i="13"/>
  <c r="J2186" i="13" s="1"/>
  <c r="H2187" i="13"/>
  <c r="I2186" i="13" s="1"/>
  <c r="J2185" i="13"/>
  <c r="J2184" i="13" s="1"/>
  <c r="H2185" i="13"/>
  <c r="I2184" i="13" s="1"/>
  <c r="J2183" i="13"/>
  <c r="H2183" i="13"/>
  <c r="J2182" i="13"/>
  <c r="H2182" i="13"/>
  <c r="J2181" i="13"/>
  <c r="J2180" i="13" s="1"/>
  <c r="H2181" i="13"/>
  <c r="H2179" i="13"/>
  <c r="J2178" i="13"/>
  <c r="J2177" i="13" s="1"/>
  <c r="H2178" i="13"/>
  <c r="H2175" i="13"/>
  <c r="I2174" i="13" s="1"/>
  <c r="J2174" i="13"/>
  <c r="H2173" i="13"/>
  <c r="I2172" i="13" s="1"/>
  <c r="J2172" i="13"/>
  <c r="J2171" i="13"/>
  <c r="H2171" i="13"/>
  <c r="J2170" i="13"/>
  <c r="H2170" i="13"/>
  <c r="J2169" i="13"/>
  <c r="H2169" i="13"/>
  <c r="J2168" i="13"/>
  <c r="H2168" i="13"/>
  <c r="J2167" i="13"/>
  <c r="H2167" i="13"/>
  <c r="J2166" i="13"/>
  <c r="H2166" i="13"/>
  <c r="J2165" i="13"/>
  <c r="J2164" i="13" s="1"/>
  <c r="H2165" i="13"/>
  <c r="J2163" i="13"/>
  <c r="H2163" i="13"/>
  <c r="J2162" i="13"/>
  <c r="H2162" i="13"/>
  <c r="J2161" i="13"/>
  <c r="H2161" i="13"/>
  <c r="J2160" i="13"/>
  <c r="H2160" i="13"/>
  <c r="J2159" i="13"/>
  <c r="H2159" i="13"/>
  <c r="J2158" i="13"/>
  <c r="H2158" i="13"/>
  <c r="J2157" i="13"/>
  <c r="J2156" i="13" s="1"/>
  <c r="H2157" i="13"/>
  <c r="J2155" i="13"/>
  <c r="H2155" i="13"/>
  <c r="J2154" i="13"/>
  <c r="H2154" i="13"/>
  <c r="J2153" i="13"/>
  <c r="H2153" i="13"/>
  <c r="J2152" i="13"/>
  <c r="H2152" i="13"/>
  <c r="J2151" i="13"/>
  <c r="H2151" i="13"/>
  <c r="J2150" i="13"/>
  <c r="J2148" i="13" s="1"/>
  <c r="H2150" i="13"/>
  <c r="H1861" i="13"/>
  <c r="I1860" i="13" s="1"/>
  <c r="J1860" i="13"/>
  <c r="H1859" i="13"/>
  <c r="I1858" i="13" s="1"/>
  <c r="J1858" i="13"/>
  <c r="H1857" i="13"/>
  <c r="I1856" i="13" s="1"/>
  <c r="J1856" i="13"/>
  <c r="H1855" i="13"/>
  <c r="I1854" i="13" s="1"/>
  <c r="J1854" i="13"/>
  <c r="H1853" i="13"/>
  <c r="H1852" i="13"/>
  <c r="H1851" i="13"/>
  <c r="J1850" i="13"/>
  <c r="H1849" i="13"/>
  <c r="H1847" i="13"/>
  <c r="H1845" i="13"/>
  <c r="J1843" i="13"/>
  <c r="H1842" i="13"/>
  <c r="H1841" i="13"/>
  <c r="J1840" i="13"/>
  <c r="H1838" i="13"/>
  <c r="I1837" i="13" s="1"/>
  <c r="J1837" i="13"/>
  <c r="H1836" i="13"/>
  <c r="I1835" i="13" s="1"/>
  <c r="J1835" i="13"/>
  <c r="H1834" i="13"/>
  <c r="I1833" i="13" s="1"/>
  <c r="J1833" i="13"/>
  <c r="J1832" i="13"/>
  <c r="J1831" i="13" s="1"/>
  <c r="H1832" i="13"/>
  <c r="I1831" i="13" s="1"/>
  <c r="J1830" i="13"/>
  <c r="J1829" i="13" s="1"/>
  <c r="H1830" i="13"/>
  <c r="I1829" i="13" s="1"/>
  <c r="J1828" i="13"/>
  <c r="J1827" i="13" s="1"/>
  <c r="H1828" i="13"/>
  <c r="I1827" i="13" s="1"/>
  <c r="J1826" i="13"/>
  <c r="J1825" i="13" s="1"/>
  <c r="H1826" i="13"/>
  <c r="I1825" i="13" s="1"/>
  <c r="J1824" i="13"/>
  <c r="J1822" i="13" s="1"/>
  <c r="H1824" i="13"/>
  <c r="J1823" i="13"/>
  <c r="H1823" i="13"/>
  <c r="J1821" i="13"/>
  <c r="J1820" i="13" s="1"/>
  <c r="H1821" i="13"/>
  <c r="I1820" i="13" s="1"/>
  <c r="J1819" i="13"/>
  <c r="J1818" i="13" s="1"/>
  <c r="H1819" i="13"/>
  <c r="I1818" i="13" s="1"/>
  <c r="J1817" i="13"/>
  <c r="H1817" i="13"/>
  <c r="J1816" i="13"/>
  <c r="H1816" i="13"/>
  <c r="J1815" i="13"/>
  <c r="J1814" i="13" s="1"/>
  <c r="H1815" i="13"/>
  <c r="J1813" i="13"/>
  <c r="J1812" i="13" s="1"/>
  <c r="H1813" i="13"/>
  <c r="I1812" i="13" s="1"/>
  <c r="J1811" i="13"/>
  <c r="J1810" i="13" s="1"/>
  <c r="H1811" i="13"/>
  <c r="I1810" i="13" s="1"/>
  <c r="J1809" i="13"/>
  <c r="H1809" i="13"/>
  <c r="J1808" i="13"/>
  <c r="H1808" i="13"/>
  <c r="J1807" i="13"/>
  <c r="J1806" i="13" s="1"/>
  <c r="H1807" i="13"/>
  <c r="H1805" i="13"/>
  <c r="J1804" i="13"/>
  <c r="J1803" i="13" s="1"/>
  <c r="H1804" i="13"/>
  <c r="H1801" i="13"/>
  <c r="I1800" i="13" s="1"/>
  <c r="J1800" i="13"/>
  <c r="H1799" i="13"/>
  <c r="I1798" i="13" s="1"/>
  <c r="J1798" i="13"/>
  <c r="J1797" i="13"/>
  <c r="H1797" i="13"/>
  <c r="J1796" i="13"/>
  <c r="H1796" i="13"/>
  <c r="J1795" i="13"/>
  <c r="H1795" i="13"/>
  <c r="J1794" i="13"/>
  <c r="H1794" i="13"/>
  <c r="J1793" i="13"/>
  <c r="H1793" i="13"/>
  <c r="J1792" i="13"/>
  <c r="H1792" i="13"/>
  <c r="J1791" i="13"/>
  <c r="J1790" i="13" s="1"/>
  <c r="H1791" i="13"/>
  <c r="J1789" i="13"/>
  <c r="H1789" i="13"/>
  <c r="J1788" i="13"/>
  <c r="H1788" i="13"/>
  <c r="J1787" i="13"/>
  <c r="H1787" i="13"/>
  <c r="J1786" i="13"/>
  <c r="H1786" i="13"/>
  <c r="J1785" i="13"/>
  <c r="H1785" i="13"/>
  <c r="J1784" i="13"/>
  <c r="H1784" i="13"/>
  <c r="J1783" i="13"/>
  <c r="J1782" i="13" s="1"/>
  <c r="H1783" i="13"/>
  <c r="J1781" i="13"/>
  <c r="H1781" i="13"/>
  <c r="J1780" i="13"/>
  <c r="J1779" i="13"/>
  <c r="H1779" i="13"/>
  <c r="J1778" i="13"/>
  <c r="J1777" i="13"/>
  <c r="H1777" i="13"/>
  <c r="J1776" i="13"/>
  <c r="J1774" i="13" s="1"/>
  <c r="H1776" i="13"/>
  <c r="H1670" i="13"/>
  <c r="I1669" i="13" s="1"/>
  <c r="J1669" i="13"/>
  <c r="H1668" i="13"/>
  <c r="I1667" i="13" s="1"/>
  <c r="J1667" i="13"/>
  <c r="H1666" i="13"/>
  <c r="I1665" i="13" s="1"/>
  <c r="J1665" i="13"/>
  <c r="H1664" i="13"/>
  <c r="I1663" i="13" s="1"/>
  <c r="J1663" i="13"/>
  <c r="H1662" i="13"/>
  <c r="H1661" i="13"/>
  <c r="H1660" i="13"/>
  <c r="J1659" i="13"/>
  <c r="H1658" i="13"/>
  <c r="H1656" i="13"/>
  <c r="H1654" i="13"/>
  <c r="J1652" i="13"/>
  <c r="H1651" i="13"/>
  <c r="H1650" i="13"/>
  <c r="J1649" i="13"/>
  <c r="H1647" i="13"/>
  <c r="I1646" i="13" s="1"/>
  <c r="J1646" i="13"/>
  <c r="H1645" i="13"/>
  <c r="I1644" i="13" s="1"/>
  <c r="J1644" i="13"/>
  <c r="H1643" i="13"/>
  <c r="I1642" i="13" s="1"/>
  <c r="J1642" i="13"/>
  <c r="J1641" i="13"/>
  <c r="J1640" i="13" s="1"/>
  <c r="H1641" i="13"/>
  <c r="I1640" i="13" s="1"/>
  <c r="J1639" i="13"/>
  <c r="J1638" i="13" s="1"/>
  <c r="H1639" i="13"/>
  <c r="I1638" i="13" s="1"/>
  <c r="J1637" i="13"/>
  <c r="J1636" i="13" s="1"/>
  <c r="H1637" i="13"/>
  <c r="I1636" i="13" s="1"/>
  <c r="J1635" i="13"/>
  <c r="J1634" i="13" s="1"/>
  <c r="H1635" i="13"/>
  <c r="I1634" i="13" s="1"/>
  <c r="J1633" i="13"/>
  <c r="J1631" i="13" s="1"/>
  <c r="H1633" i="13"/>
  <c r="J1632" i="13"/>
  <c r="H1632" i="13"/>
  <c r="J1630" i="13"/>
  <c r="J1629" i="13" s="1"/>
  <c r="H1630" i="13"/>
  <c r="I1629" i="13" s="1"/>
  <c r="J1628" i="13"/>
  <c r="J1627" i="13" s="1"/>
  <c r="H1628" i="13"/>
  <c r="I1627" i="13" s="1"/>
  <c r="J1626" i="13"/>
  <c r="J1625" i="13" s="1"/>
  <c r="H1626" i="13"/>
  <c r="I1625" i="13" s="1"/>
  <c r="J1624" i="13"/>
  <c r="J1623" i="13" s="1"/>
  <c r="H1624" i="13"/>
  <c r="I1623" i="13" s="1"/>
  <c r="J1622" i="13"/>
  <c r="J1621" i="13" s="1"/>
  <c r="H1622" i="13"/>
  <c r="I1621" i="13" s="1"/>
  <c r="J1620" i="13"/>
  <c r="J1619" i="13" s="1"/>
  <c r="H1620" i="13"/>
  <c r="I1619" i="13" s="1"/>
  <c r="H1618" i="13"/>
  <c r="J1617" i="13"/>
  <c r="J1616" i="13" s="1"/>
  <c r="H1617" i="13"/>
  <c r="H1614" i="13"/>
  <c r="I1613" i="13" s="1"/>
  <c r="J1613" i="13"/>
  <c r="H1612" i="13"/>
  <c r="I1611" i="13" s="1"/>
  <c r="J1611" i="13"/>
  <c r="J1610" i="13"/>
  <c r="H1610" i="13"/>
  <c r="J1609" i="13"/>
  <c r="H1609" i="13"/>
  <c r="J1608" i="13"/>
  <c r="H1608" i="13"/>
  <c r="J1607" i="13"/>
  <c r="H1607" i="13"/>
  <c r="J1606" i="13"/>
  <c r="H1606" i="13"/>
  <c r="J1605" i="13"/>
  <c r="H1605" i="13"/>
  <c r="J1604" i="13"/>
  <c r="J1603" i="13" s="1"/>
  <c r="H1604" i="13"/>
  <c r="J1602" i="13"/>
  <c r="H1602" i="13"/>
  <c r="J1601" i="13"/>
  <c r="H1601" i="13"/>
  <c r="J1600" i="13"/>
  <c r="H1600" i="13"/>
  <c r="J1599" i="13"/>
  <c r="H1599" i="13"/>
  <c r="J1598" i="13"/>
  <c r="H1598" i="13"/>
  <c r="J1597" i="13"/>
  <c r="H1597" i="13"/>
  <c r="J1596" i="13"/>
  <c r="J1595" i="13" s="1"/>
  <c r="H1596" i="13"/>
  <c r="J1594" i="13"/>
  <c r="H1594" i="13"/>
  <c r="J1593" i="13"/>
  <c r="H1593" i="13"/>
  <c r="J1592" i="13"/>
  <c r="H1592" i="13"/>
  <c r="J1591" i="13"/>
  <c r="H1591" i="13"/>
  <c r="J1590" i="13"/>
  <c r="H1590" i="13"/>
  <c r="J1589" i="13"/>
  <c r="J1587" i="13" s="1"/>
  <c r="H1589" i="13"/>
  <c r="H1483" i="13"/>
  <c r="I1482" i="13" s="1"/>
  <c r="J1482" i="13"/>
  <c r="H1481" i="13"/>
  <c r="I1480" i="13" s="1"/>
  <c r="J1480" i="13"/>
  <c r="H1479" i="13"/>
  <c r="I1478" i="13" s="1"/>
  <c r="J1478" i="13"/>
  <c r="H1477" i="13"/>
  <c r="I1476" i="13" s="1"/>
  <c r="J1476" i="13"/>
  <c r="H1475" i="13"/>
  <c r="H1474" i="13"/>
  <c r="H1473" i="13"/>
  <c r="J1472" i="13"/>
  <c r="H1471" i="13"/>
  <c r="H1469" i="13"/>
  <c r="H1467" i="13"/>
  <c r="J1465" i="13"/>
  <c r="H1464" i="13"/>
  <c r="H1463" i="13"/>
  <c r="J1462" i="13"/>
  <c r="H1460" i="13"/>
  <c r="I1459" i="13" s="1"/>
  <c r="J1459" i="13"/>
  <c r="H1458" i="13"/>
  <c r="I1457" i="13" s="1"/>
  <c r="J1457" i="13"/>
  <c r="H1456" i="13"/>
  <c r="I1455" i="13" s="1"/>
  <c r="J1455" i="13"/>
  <c r="J1454" i="13"/>
  <c r="J1453" i="13" s="1"/>
  <c r="H1454" i="13"/>
  <c r="I1453" i="13" s="1"/>
  <c r="J1452" i="13"/>
  <c r="J1451" i="13" s="1"/>
  <c r="H1452" i="13"/>
  <c r="I1451" i="13" s="1"/>
  <c r="J1450" i="13"/>
  <c r="J1449" i="13" s="1"/>
  <c r="H1450" i="13"/>
  <c r="I1449" i="13" s="1"/>
  <c r="J1448" i="13"/>
  <c r="J1447" i="13" s="1"/>
  <c r="H1448" i="13"/>
  <c r="I1447" i="13" s="1"/>
  <c r="J1446" i="13"/>
  <c r="J1444" i="13" s="1"/>
  <c r="H1446" i="13"/>
  <c r="J1445" i="13"/>
  <c r="H1445" i="13"/>
  <c r="J1443" i="13"/>
  <c r="J1442" i="13" s="1"/>
  <c r="H1443" i="13"/>
  <c r="I1442" i="13" s="1"/>
  <c r="J1441" i="13"/>
  <c r="J1440" i="13" s="1"/>
  <c r="H1441" i="13"/>
  <c r="I1440" i="13" s="1"/>
  <c r="J1439" i="13"/>
  <c r="J1438" i="13" s="1"/>
  <c r="H1439" i="13"/>
  <c r="I1438" i="13" s="1"/>
  <c r="J1437" i="13"/>
  <c r="J1436" i="13" s="1"/>
  <c r="H1437" i="13"/>
  <c r="I1436" i="13" s="1"/>
  <c r="J1435" i="13"/>
  <c r="J1434" i="13" s="1"/>
  <c r="H1435" i="13"/>
  <c r="I1434" i="13" s="1"/>
  <c r="J1433" i="13"/>
  <c r="J1432" i="13" s="1"/>
  <c r="H1433" i="13"/>
  <c r="I1432" i="13" s="1"/>
  <c r="H1431" i="13"/>
  <c r="J1430" i="13"/>
  <c r="J1429" i="13" s="1"/>
  <c r="H1430" i="13"/>
  <c r="H1427" i="13"/>
  <c r="I1426" i="13" s="1"/>
  <c r="J1426" i="13"/>
  <c r="H1425" i="13"/>
  <c r="I1424" i="13" s="1"/>
  <c r="J1424" i="13"/>
  <c r="J1423" i="13"/>
  <c r="H1423" i="13"/>
  <c r="J1422" i="13"/>
  <c r="H1422" i="13"/>
  <c r="J1421" i="13"/>
  <c r="H1421" i="13"/>
  <c r="J1420" i="13"/>
  <c r="H1420" i="13"/>
  <c r="J1419" i="13"/>
  <c r="H1419" i="13"/>
  <c r="J1418" i="13"/>
  <c r="H1418" i="13"/>
  <c r="J1417" i="13"/>
  <c r="J1416" i="13" s="1"/>
  <c r="H1417" i="13"/>
  <c r="J1415" i="13"/>
  <c r="H1415" i="13"/>
  <c r="J1414" i="13"/>
  <c r="H1414" i="13"/>
  <c r="J1413" i="13"/>
  <c r="H1413" i="13"/>
  <c r="J1412" i="13"/>
  <c r="H1412" i="13"/>
  <c r="J1411" i="13"/>
  <c r="H1411" i="13"/>
  <c r="J1410" i="13"/>
  <c r="H1410" i="13"/>
  <c r="J1409" i="13"/>
  <c r="J1408" i="13" s="1"/>
  <c r="H1409" i="13"/>
  <c r="J1407" i="13"/>
  <c r="H1407" i="13"/>
  <c r="J1406" i="13"/>
  <c r="J1405" i="13"/>
  <c r="H1405" i="13"/>
  <c r="J1404" i="13"/>
  <c r="J1403" i="13"/>
  <c r="H1403" i="13"/>
  <c r="J1402" i="13"/>
  <c r="J1400" i="13" s="1"/>
  <c r="H1402" i="13"/>
  <c r="H1292" i="13"/>
  <c r="I1291" i="13" s="1"/>
  <c r="J1291" i="13"/>
  <c r="H1290" i="13"/>
  <c r="I1289" i="13" s="1"/>
  <c r="J1289" i="13"/>
  <c r="H1288" i="13"/>
  <c r="I1287" i="13" s="1"/>
  <c r="J1287" i="13"/>
  <c r="H1286" i="13"/>
  <c r="I1285" i="13" s="1"/>
  <c r="J1285" i="13"/>
  <c r="H1284" i="13"/>
  <c r="H1283" i="13"/>
  <c r="H1282" i="13"/>
  <c r="J1281" i="13"/>
  <c r="H1280" i="13"/>
  <c r="H1278" i="13"/>
  <c r="H1276" i="13"/>
  <c r="J1274" i="13"/>
  <c r="H1273" i="13"/>
  <c r="H1272" i="13"/>
  <c r="J1271" i="13"/>
  <c r="H1269" i="13"/>
  <c r="I1268" i="13" s="1"/>
  <c r="J1268" i="13"/>
  <c r="H1267" i="13"/>
  <c r="I1266" i="13" s="1"/>
  <c r="J1266" i="13"/>
  <c r="H1265" i="13"/>
  <c r="H1264" i="13"/>
  <c r="H1263" i="13"/>
  <c r="J1262" i="13"/>
  <c r="J1261" i="13"/>
  <c r="J1260" i="13" s="1"/>
  <c r="H1261" i="13"/>
  <c r="I1260" i="13" s="1"/>
  <c r="J1259" i="13"/>
  <c r="J1258" i="13" s="1"/>
  <c r="H1259" i="13"/>
  <c r="I1258" i="13" s="1"/>
  <c r="J1257" i="13"/>
  <c r="J1256" i="13" s="1"/>
  <c r="H1257" i="13"/>
  <c r="I1256" i="13" s="1"/>
  <c r="J1255" i="13"/>
  <c r="J1254" i="13" s="1"/>
  <c r="H1255" i="13"/>
  <c r="I1254" i="13" s="1"/>
  <c r="J1253" i="13"/>
  <c r="J1251" i="13" s="1"/>
  <c r="H1253" i="13"/>
  <c r="J1252" i="13"/>
  <c r="H1252" i="13"/>
  <c r="J1250" i="13"/>
  <c r="J1249" i="13" s="1"/>
  <c r="H1250" i="13"/>
  <c r="I1249" i="13" s="1"/>
  <c r="J1248" i="13"/>
  <c r="J1247" i="13" s="1"/>
  <c r="H1248" i="13"/>
  <c r="I1247" i="13" s="1"/>
  <c r="J1246" i="13"/>
  <c r="J1245" i="13" s="1"/>
  <c r="H1246" i="13"/>
  <c r="I1245" i="13" s="1"/>
  <c r="J1244" i="13"/>
  <c r="J1243" i="13" s="1"/>
  <c r="H1244" i="13"/>
  <c r="I1243" i="13" s="1"/>
  <c r="J1242" i="13"/>
  <c r="J1241" i="13" s="1"/>
  <c r="H1242" i="13"/>
  <c r="I1241" i="13" s="1"/>
  <c r="J1240" i="13"/>
  <c r="H1240" i="13"/>
  <c r="J1239" i="13"/>
  <c r="J1238" i="13" s="1"/>
  <c r="H1239" i="13"/>
  <c r="J1237" i="13"/>
  <c r="J1236" i="13" s="1"/>
  <c r="H1237" i="13"/>
  <c r="I1236" i="13" s="1"/>
  <c r="D1234" i="13"/>
  <c r="H1234" i="13" s="1"/>
  <c r="I1233" i="13" s="1"/>
  <c r="J1233" i="13"/>
  <c r="H1232" i="13"/>
  <c r="I1231" i="13" s="1"/>
  <c r="J1231" i="13"/>
  <c r="J1230" i="13"/>
  <c r="H1230" i="13"/>
  <c r="J1229" i="13"/>
  <c r="H1229" i="13"/>
  <c r="J1228" i="13"/>
  <c r="J1227" i="13" s="1"/>
  <c r="H1228" i="13"/>
  <c r="J1226" i="13"/>
  <c r="H1226" i="13"/>
  <c r="J1225" i="13"/>
  <c r="H1225" i="13"/>
  <c r="J1224" i="13"/>
  <c r="H1224" i="13"/>
  <c r="J1223" i="13"/>
  <c r="H1223" i="13"/>
  <c r="J1222" i="13"/>
  <c r="H1222" i="13"/>
  <c r="J1221" i="13"/>
  <c r="H1221" i="13"/>
  <c r="J1220" i="13"/>
  <c r="J1219" i="13" s="1"/>
  <c r="H1220" i="13"/>
  <c r="J1218" i="13"/>
  <c r="H1218" i="13"/>
  <c r="J1217" i="13"/>
  <c r="H1217" i="13"/>
  <c r="J1216" i="13"/>
  <c r="H1216" i="13"/>
  <c r="J1215" i="13"/>
  <c r="H1215" i="13"/>
  <c r="J1214" i="13"/>
  <c r="H1214" i="13"/>
  <c r="J1213" i="13"/>
  <c r="J1211" i="13" s="1"/>
  <c r="H1213" i="13"/>
  <c r="H1108" i="13"/>
  <c r="I1107" i="13" s="1"/>
  <c r="J1107" i="13"/>
  <c r="H1106" i="13"/>
  <c r="I1105" i="13" s="1"/>
  <c r="J1105" i="13"/>
  <c r="H1104" i="13"/>
  <c r="I1103" i="13" s="1"/>
  <c r="J1103" i="13"/>
  <c r="H1102" i="13"/>
  <c r="I1101" i="13" s="1"/>
  <c r="J1101" i="13"/>
  <c r="H1100" i="13"/>
  <c r="H1099" i="13"/>
  <c r="H1098" i="13"/>
  <c r="J1097" i="13"/>
  <c r="H1096" i="13"/>
  <c r="H1094" i="13"/>
  <c r="H1092" i="13"/>
  <c r="J1090" i="13"/>
  <c r="H1089" i="13"/>
  <c r="H1088" i="13"/>
  <c r="J1087" i="13"/>
  <c r="H1085" i="13"/>
  <c r="I1084" i="13" s="1"/>
  <c r="J1084" i="13"/>
  <c r="H1083" i="13"/>
  <c r="I1082" i="13" s="1"/>
  <c r="J1082" i="13"/>
  <c r="H1081" i="13"/>
  <c r="I1080" i="13" s="1"/>
  <c r="J1080" i="13"/>
  <c r="J1079" i="13"/>
  <c r="J1078" i="13" s="1"/>
  <c r="H1079" i="13"/>
  <c r="I1078" i="13" s="1"/>
  <c r="J1077" i="13"/>
  <c r="J1076" i="13" s="1"/>
  <c r="H1077" i="13"/>
  <c r="I1076" i="13" s="1"/>
  <c r="J1075" i="13"/>
  <c r="J1074" i="13" s="1"/>
  <c r="H1075" i="13"/>
  <c r="I1074" i="13" s="1"/>
  <c r="J1073" i="13"/>
  <c r="J1072" i="13" s="1"/>
  <c r="H1073" i="13"/>
  <c r="I1072" i="13" s="1"/>
  <c r="J1071" i="13"/>
  <c r="J1069" i="13" s="1"/>
  <c r="H1071" i="13"/>
  <c r="J1070" i="13"/>
  <c r="H1070" i="13"/>
  <c r="J1068" i="13"/>
  <c r="J1067" i="13" s="1"/>
  <c r="H1068" i="13"/>
  <c r="I1067" i="13" s="1"/>
  <c r="J1066" i="13"/>
  <c r="J1065" i="13" s="1"/>
  <c r="H1066" i="13"/>
  <c r="I1065" i="13" s="1"/>
  <c r="J1064" i="13"/>
  <c r="H1064" i="13"/>
  <c r="J1063" i="13"/>
  <c r="J1062" i="13" s="1"/>
  <c r="H1063" i="13"/>
  <c r="J1061" i="13"/>
  <c r="J1060" i="13" s="1"/>
  <c r="H1061" i="13"/>
  <c r="I1060" i="13" s="1"/>
  <c r="J1059" i="13"/>
  <c r="J1058" i="13" s="1"/>
  <c r="H1059" i="13"/>
  <c r="I1058" i="13" s="1"/>
  <c r="J1057" i="13"/>
  <c r="H1057" i="13"/>
  <c r="J1056" i="13"/>
  <c r="J1055" i="13" s="1"/>
  <c r="H1056" i="13"/>
  <c r="J1054" i="13"/>
  <c r="J1053" i="13" s="1"/>
  <c r="H1054" i="13"/>
  <c r="I1053" i="13" s="1"/>
  <c r="H1051" i="13"/>
  <c r="I1050" i="13" s="1"/>
  <c r="J1050" i="13"/>
  <c r="H1049" i="13"/>
  <c r="I1048" i="13" s="1"/>
  <c r="J1048" i="13"/>
  <c r="J1047" i="13"/>
  <c r="H1047" i="13"/>
  <c r="J1046" i="13"/>
  <c r="H1046" i="13"/>
  <c r="J1045" i="13"/>
  <c r="H1045" i="13"/>
  <c r="J1044" i="13"/>
  <c r="H1044" i="13"/>
  <c r="J1043" i="13"/>
  <c r="H1043" i="13"/>
  <c r="J1042" i="13"/>
  <c r="H1042" i="13"/>
  <c r="J1041" i="13"/>
  <c r="J1040" i="13" s="1"/>
  <c r="H1041" i="13"/>
  <c r="J1039" i="13"/>
  <c r="H1039" i="13"/>
  <c r="J1038" i="13"/>
  <c r="H1038" i="13"/>
  <c r="J1037" i="13"/>
  <c r="H1037" i="13"/>
  <c r="J1036" i="13"/>
  <c r="H1036" i="13"/>
  <c r="J1035" i="13"/>
  <c r="H1035" i="13"/>
  <c r="J1034" i="13"/>
  <c r="H1034" i="13"/>
  <c r="J1033" i="13"/>
  <c r="J1032" i="13" s="1"/>
  <c r="H1033" i="13"/>
  <c r="J1031" i="13"/>
  <c r="H1031" i="13"/>
  <c r="J1030" i="13"/>
  <c r="H1030" i="13"/>
  <c r="J1029" i="13"/>
  <c r="H1029" i="13"/>
  <c r="J1028" i="13"/>
  <c r="H1028" i="13"/>
  <c r="J1027" i="13"/>
  <c r="H1027" i="13"/>
  <c r="J1026" i="13"/>
  <c r="J1024" i="13" s="1"/>
  <c r="H1026" i="13"/>
  <c r="H920" i="13"/>
  <c r="I919" i="13" s="1"/>
  <c r="J919" i="13"/>
  <c r="H918" i="13"/>
  <c r="I917" i="13" s="1"/>
  <c r="J917" i="13"/>
  <c r="H916" i="13"/>
  <c r="I915" i="13" s="1"/>
  <c r="J915" i="13"/>
  <c r="H914" i="13"/>
  <c r="I913" i="13" s="1"/>
  <c r="J913" i="13"/>
  <c r="H912" i="13"/>
  <c r="H911" i="13"/>
  <c r="H910" i="13"/>
  <c r="J909" i="13"/>
  <c r="H908" i="13"/>
  <c r="H906" i="13"/>
  <c r="H904" i="13"/>
  <c r="J902" i="13"/>
  <c r="H901" i="13"/>
  <c r="H900" i="13"/>
  <c r="J899" i="13"/>
  <c r="H897" i="13"/>
  <c r="I896" i="13" s="1"/>
  <c r="J896" i="13"/>
  <c r="H895" i="13"/>
  <c r="I894" i="13" s="1"/>
  <c r="J894" i="13"/>
  <c r="H893" i="13"/>
  <c r="I892" i="13" s="1"/>
  <c r="J892" i="13"/>
  <c r="J891" i="13"/>
  <c r="J890" i="13" s="1"/>
  <c r="H891" i="13"/>
  <c r="I890" i="13" s="1"/>
  <c r="J889" i="13"/>
  <c r="J888" i="13" s="1"/>
  <c r="H889" i="13"/>
  <c r="I888" i="13" s="1"/>
  <c r="J887" i="13"/>
  <c r="J886" i="13" s="1"/>
  <c r="H887" i="13"/>
  <c r="I886" i="13" s="1"/>
  <c r="J885" i="13"/>
  <c r="J884" i="13" s="1"/>
  <c r="H885" i="13"/>
  <c r="I884" i="13" s="1"/>
  <c r="J883" i="13"/>
  <c r="J881" i="13" s="1"/>
  <c r="H883" i="13"/>
  <c r="J882" i="13"/>
  <c r="H882" i="13"/>
  <c r="J880" i="13"/>
  <c r="J879" i="13" s="1"/>
  <c r="H880" i="13"/>
  <c r="I879" i="13" s="1"/>
  <c r="J878" i="13"/>
  <c r="J877" i="13" s="1"/>
  <c r="H878" i="13"/>
  <c r="I877" i="13" s="1"/>
  <c r="J876" i="13"/>
  <c r="J875" i="13" s="1"/>
  <c r="H876" i="13"/>
  <c r="I875" i="13" s="1"/>
  <c r="J874" i="13"/>
  <c r="J873" i="13" s="1"/>
  <c r="H874" i="13"/>
  <c r="I873" i="13" s="1"/>
  <c r="J872" i="13"/>
  <c r="J871" i="13" s="1"/>
  <c r="H872" i="13"/>
  <c r="I871" i="13" s="1"/>
  <c r="J870" i="13"/>
  <c r="H870" i="13"/>
  <c r="J869" i="13"/>
  <c r="J868" i="13" s="1"/>
  <c r="H869" i="13"/>
  <c r="J867" i="13"/>
  <c r="J866" i="13" s="1"/>
  <c r="H867" i="13"/>
  <c r="I866" i="13" s="1"/>
  <c r="H864" i="13"/>
  <c r="I863" i="13" s="1"/>
  <c r="J863" i="13"/>
  <c r="H862" i="13"/>
  <c r="I861" i="13" s="1"/>
  <c r="J861" i="13"/>
  <c r="J860" i="13"/>
  <c r="H860" i="13"/>
  <c r="J859" i="13"/>
  <c r="H859" i="13"/>
  <c r="J858" i="13"/>
  <c r="H858" i="13"/>
  <c r="J857" i="13"/>
  <c r="H857" i="13"/>
  <c r="J856" i="13"/>
  <c r="H856" i="13"/>
  <c r="J855" i="13"/>
  <c r="H855" i="13"/>
  <c r="J854" i="13"/>
  <c r="J853" i="13" s="1"/>
  <c r="H854" i="13"/>
  <c r="J852" i="13"/>
  <c r="H852" i="13"/>
  <c r="J851" i="13"/>
  <c r="H851" i="13"/>
  <c r="J850" i="13"/>
  <c r="H850" i="13"/>
  <c r="J849" i="13"/>
  <c r="H849" i="13"/>
  <c r="J848" i="13"/>
  <c r="H848" i="13"/>
  <c r="J847" i="13"/>
  <c r="H847" i="13"/>
  <c r="J846" i="13"/>
  <c r="J845" i="13" s="1"/>
  <c r="H846" i="13"/>
  <c r="J844" i="13"/>
  <c r="H844" i="13"/>
  <c r="J843" i="13"/>
  <c r="H843" i="13"/>
  <c r="J842" i="13"/>
  <c r="H842" i="13"/>
  <c r="J841" i="13"/>
  <c r="H841" i="13"/>
  <c r="J840" i="13"/>
  <c r="H840" i="13"/>
  <c r="J839" i="13"/>
  <c r="J837" i="13" s="1"/>
  <c r="H839" i="13"/>
  <c r="H752" i="13"/>
  <c r="I751" i="13" s="1"/>
  <c r="J751" i="13"/>
  <c r="H750" i="13"/>
  <c r="I749" i="13" s="1"/>
  <c r="J749" i="13"/>
  <c r="H748" i="13"/>
  <c r="I747" i="13" s="1"/>
  <c r="J747" i="13"/>
  <c r="H746" i="13"/>
  <c r="I745" i="13" s="1"/>
  <c r="J745" i="13"/>
  <c r="H744" i="13"/>
  <c r="H743" i="13"/>
  <c r="H742" i="13"/>
  <c r="J741" i="13"/>
  <c r="H740" i="13"/>
  <c r="H738" i="13"/>
  <c r="H736" i="13"/>
  <c r="J734" i="13"/>
  <c r="H733" i="13"/>
  <c r="H732" i="13"/>
  <c r="J731" i="13"/>
  <c r="H729" i="13"/>
  <c r="I728" i="13" s="1"/>
  <c r="J728" i="13"/>
  <c r="H727" i="13"/>
  <c r="H726" i="13"/>
  <c r="H725" i="13"/>
  <c r="H724" i="13"/>
  <c r="H723" i="13"/>
  <c r="H722" i="13"/>
  <c r="H721" i="13"/>
  <c r="H720" i="13"/>
  <c r="H719" i="13"/>
  <c r="H718" i="13"/>
  <c r="J717" i="13"/>
  <c r="H716" i="13"/>
  <c r="H715" i="13"/>
  <c r="H714" i="13"/>
  <c r="J713" i="13"/>
  <c r="J712" i="13"/>
  <c r="H712" i="13"/>
  <c r="J711" i="13"/>
  <c r="H711" i="13"/>
  <c r="J710" i="13"/>
  <c r="H710" i="13"/>
  <c r="J709" i="13"/>
  <c r="H709" i="13"/>
  <c r="J708" i="13"/>
  <c r="H708" i="13"/>
  <c r="J707" i="13"/>
  <c r="H707" i="13"/>
  <c r="J706" i="13"/>
  <c r="H706" i="13"/>
  <c r="J705" i="13"/>
  <c r="H705" i="13"/>
  <c r="J704" i="13"/>
  <c r="H704" i="13"/>
  <c r="J703" i="13"/>
  <c r="J702" i="13" s="1"/>
  <c r="H703" i="13"/>
  <c r="J701" i="13"/>
  <c r="J700" i="13" s="1"/>
  <c r="H701" i="13"/>
  <c r="I700" i="13" s="1"/>
  <c r="J699" i="13"/>
  <c r="J698" i="13" s="1"/>
  <c r="H699" i="13"/>
  <c r="I698" i="13" s="1"/>
  <c r="J697" i="13"/>
  <c r="J696" i="13" s="1"/>
  <c r="H697" i="13"/>
  <c r="I696" i="13" s="1"/>
  <c r="J695" i="13"/>
  <c r="J693" i="13" s="1"/>
  <c r="H695" i="13"/>
  <c r="J694" i="13"/>
  <c r="H694" i="13"/>
  <c r="J692" i="13"/>
  <c r="J691" i="13" s="1"/>
  <c r="H692" i="13"/>
  <c r="I691" i="13" s="1"/>
  <c r="J690" i="13"/>
  <c r="J689" i="13" s="1"/>
  <c r="H690" i="13"/>
  <c r="I689" i="13" s="1"/>
  <c r="J688" i="13"/>
  <c r="J687" i="13" s="1"/>
  <c r="H688" i="13"/>
  <c r="I687" i="13" s="1"/>
  <c r="J686" i="13"/>
  <c r="J685" i="13" s="1"/>
  <c r="H686" i="13"/>
  <c r="I685" i="13" s="1"/>
  <c r="J684" i="13"/>
  <c r="J683" i="13" s="1"/>
  <c r="H684" i="13"/>
  <c r="I683" i="13" s="1"/>
  <c r="J682" i="13"/>
  <c r="H682" i="13"/>
  <c r="J681" i="13"/>
  <c r="J680" i="13" s="1"/>
  <c r="H681" i="13"/>
  <c r="J679" i="13"/>
  <c r="J678" i="13" s="1"/>
  <c r="H679" i="13"/>
  <c r="I678" i="13" s="1"/>
  <c r="H676" i="13"/>
  <c r="I675" i="13" s="1"/>
  <c r="J675" i="13"/>
  <c r="H674" i="13"/>
  <c r="I673" i="13" s="1"/>
  <c r="J673" i="13"/>
  <c r="J672" i="13"/>
  <c r="H672" i="13"/>
  <c r="J671" i="13"/>
  <c r="H671" i="13"/>
  <c r="J670" i="13"/>
  <c r="H670" i="13"/>
  <c r="J669" i="13"/>
  <c r="H669" i="13"/>
  <c r="J668" i="13"/>
  <c r="H668" i="13"/>
  <c r="J667" i="13"/>
  <c r="H667" i="13"/>
  <c r="J666" i="13"/>
  <c r="J665" i="13" s="1"/>
  <c r="H666" i="13"/>
  <c r="J664" i="13"/>
  <c r="H664" i="13"/>
  <c r="J663" i="13"/>
  <c r="H663" i="13"/>
  <c r="J662" i="13"/>
  <c r="H662" i="13"/>
  <c r="J661" i="13"/>
  <c r="H661" i="13"/>
  <c r="J660" i="13"/>
  <c r="H660" i="13"/>
  <c r="J659" i="13"/>
  <c r="H659" i="13"/>
  <c r="J658" i="13"/>
  <c r="J657" i="13" s="1"/>
  <c r="H658" i="13"/>
  <c r="J656" i="13"/>
  <c r="H656" i="13"/>
  <c r="J655" i="13"/>
  <c r="H655" i="13"/>
  <c r="J654" i="13"/>
  <c r="H654" i="13"/>
  <c r="J653" i="13"/>
  <c r="H653" i="13"/>
  <c r="J652" i="13"/>
  <c r="H652" i="13"/>
  <c r="J651" i="13"/>
  <c r="J649" i="13" s="1"/>
  <c r="H651" i="13"/>
  <c r="H542" i="13"/>
  <c r="I541" i="13" s="1"/>
  <c r="J541" i="13"/>
  <c r="H540" i="13"/>
  <c r="I539" i="13" s="1"/>
  <c r="J539" i="13"/>
  <c r="H538" i="13"/>
  <c r="I537" i="13" s="1"/>
  <c r="J537" i="13"/>
  <c r="H536" i="13"/>
  <c r="I535" i="13" s="1"/>
  <c r="J535" i="13"/>
  <c r="H534" i="13"/>
  <c r="H533" i="13"/>
  <c r="H532" i="13"/>
  <c r="J531" i="13"/>
  <c r="H530" i="13"/>
  <c r="H528" i="13"/>
  <c r="H526" i="13"/>
  <c r="J524" i="13"/>
  <c r="H523" i="13"/>
  <c r="H522" i="13"/>
  <c r="J521" i="13"/>
  <c r="H519" i="13"/>
  <c r="I518" i="13" s="1"/>
  <c r="J518" i="13"/>
  <c r="H517" i="13"/>
  <c r="I516" i="13" s="1"/>
  <c r="J516" i="13"/>
  <c r="H515" i="13"/>
  <c r="H514" i="13"/>
  <c r="H513" i="13"/>
  <c r="J512" i="13"/>
  <c r="J511" i="13"/>
  <c r="J510" i="13" s="1"/>
  <c r="H511" i="13"/>
  <c r="I510" i="13" s="1"/>
  <c r="J509" i="13"/>
  <c r="J508" i="13" s="1"/>
  <c r="H509" i="13"/>
  <c r="I508" i="13" s="1"/>
  <c r="J507" i="13"/>
  <c r="J506" i="13" s="1"/>
  <c r="H507" i="13"/>
  <c r="I506" i="13" s="1"/>
  <c r="J505" i="13"/>
  <c r="J504" i="13" s="1"/>
  <c r="H505" i="13"/>
  <c r="I504" i="13" s="1"/>
  <c r="J503" i="13"/>
  <c r="J501" i="13" s="1"/>
  <c r="H503" i="13"/>
  <c r="J502" i="13"/>
  <c r="H502" i="13"/>
  <c r="J500" i="13"/>
  <c r="J499" i="13" s="1"/>
  <c r="H500" i="13"/>
  <c r="I499" i="13" s="1"/>
  <c r="J498" i="13"/>
  <c r="J497" i="13" s="1"/>
  <c r="H498" i="13"/>
  <c r="I497" i="13" s="1"/>
  <c r="J496" i="13"/>
  <c r="J495" i="13" s="1"/>
  <c r="H496" i="13"/>
  <c r="I495" i="13" s="1"/>
  <c r="J494" i="13"/>
  <c r="J493" i="13" s="1"/>
  <c r="H494" i="13"/>
  <c r="I493" i="13" s="1"/>
  <c r="J492" i="13"/>
  <c r="J491" i="13" s="1"/>
  <c r="H492" i="13"/>
  <c r="I491" i="13" s="1"/>
  <c r="J490" i="13"/>
  <c r="H490" i="13"/>
  <c r="J489" i="13"/>
  <c r="J488" i="13" s="1"/>
  <c r="H489" i="13"/>
  <c r="J487" i="13"/>
  <c r="J486" i="13" s="1"/>
  <c r="H487" i="13"/>
  <c r="I486" i="13" s="1"/>
  <c r="D484" i="13"/>
  <c r="H484" i="13" s="1"/>
  <c r="I483" i="13" s="1"/>
  <c r="J483" i="13"/>
  <c r="H482" i="13"/>
  <c r="I481" i="13" s="1"/>
  <c r="J481" i="13"/>
  <c r="J480" i="13"/>
  <c r="H480" i="13"/>
  <c r="J479" i="13"/>
  <c r="H479" i="13"/>
  <c r="J478" i="13"/>
  <c r="J477" i="13" s="1"/>
  <c r="H478" i="13"/>
  <c r="J476" i="13"/>
  <c r="H476" i="13"/>
  <c r="J475" i="13"/>
  <c r="H475" i="13"/>
  <c r="J474" i="13"/>
  <c r="H474" i="13"/>
  <c r="J473" i="13"/>
  <c r="H473" i="13"/>
  <c r="J472" i="13"/>
  <c r="H472" i="13"/>
  <c r="J471" i="13"/>
  <c r="H471" i="13"/>
  <c r="J470" i="13"/>
  <c r="J469" i="13" s="1"/>
  <c r="H470" i="13"/>
  <c r="J468" i="13"/>
  <c r="H468" i="13"/>
  <c r="J467" i="13"/>
  <c r="H467" i="13"/>
  <c r="J466" i="13"/>
  <c r="H466" i="13"/>
  <c r="J465" i="13"/>
  <c r="H465" i="13"/>
  <c r="J464" i="13"/>
  <c r="H464" i="13"/>
  <c r="J463" i="13"/>
  <c r="J461" i="13" s="1"/>
  <c r="H463" i="13"/>
  <c r="H351" i="13"/>
  <c r="I350" i="13" s="1"/>
  <c r="J350" i="13"/>
  <c r="H349" i="13"/>
  <c r="I348" i="13" s="1"/>
  <c r="J348" i="13"/>
  <c r="H347" i="13"/>
  <c r="I346" i="13" s="1"/>
  <c r="J346" i="13"/>
  <c r="H345" i="13"/>
  <c r="I344" i="13" s="1"/>
  <c r="J344" i="13"/>
  <c r="H343" i="13"/>
  <c r="H342" i="13"/>
  <c r="H341" i="13"/>
  <c r="J340" i="13"/>
  <c r="H339" i="13"/>
  <c r="H338" i="13"/>
  <c r="H337" i="13"/>
  <c r="J335" i="13"/>
  <c r="H333" i="13"/>
  <c r="J332" i="13"/>
  <c r="H330" i="13"/>
  <c r="I329" i="13" s="1"/>
  <c r="J329" i="13"/>
  <c r="H328" i="13"/>
  <c r="I327" i="13" s="1"/>
  <c r="J327" i="13"/>
  <c r="H326" i="13"/>
  <c r="H325" i="13"/>
  <c r="H324" i="13"/>
  <c r="J323" i="13"/>
  <c r="J322" i="13"/>
  <c r="J321" i="13" s="1"/>
  <c r="H322" i="13"/>
  <c r="I321" i="13" s="1"/>
  <c r="J320" i="13"/>
  <c r="J319" i="13" s="1"/>
  <c r="H320" i="13"/>
  <c r="I319" i="13" s="1"/>
  <c r="J318" i="13"/>
  <c r="J317" i="13" s="1"/>
  <c r="H318" i="13"/>
  <c r="I317" i="13" s="1"/>
  <c r="J316" i="13"/>
  <c r="J315" i="13" s="1"/>
  <c r="H316" i="13"/>
  <c r="I315" i="13" s="1"/>
  <c r="J314" i="13"/>
  <c r="J312" i="13" s="1"/>
  <c r="H314" i="13"/>
  <c r="J313" i="13"/>
  <c r="H313" i="13"/>
  <c r="J311" i="13"/>
  <c r="J310" i="13" s="1"/>
  <c r="H311" i="13"/>
  <c r="I310" i="13" s="1"/>
  <c r="J309" i="13"/>
  <c r="J308" i="13" s="1"/>
  <c r="H309" i="13"/>
  <c r="I308" i="13" s="1"/>
  <c r="J307" i="13"/>
  <c r="J306" i="13" s="1"/>
  <c r="H307" i="13"/>
  <c r="I306" i="13" s="1"/>
  <c r="J305" i="13"/>
  <c r="J304" i="13" s="1"/>
  <c r="H305" i="13"/>
  <c r="I304" i="13" s="1"/>
  <c r="J303" i="13"/>
  <c r="J302" i="13" s="1"/>
  <c r="H303" i="13"/>
  <c r="I302" i="13" s="1"/>
  <c r="J301" i="13"/>
  <c r="H301" i="13"/>
  <c r="J300" i="13"/>
  <c r="J299" i="13" s="1"/>
  <c r="H300" i="13"/>
  <c r="J298" i="13"/>
  <c r="J297" i="13" s="1"/>
  <c r="H298" i="13"/>
  <c r="I297" i="13" s="1"/>
  <c r="D295" i="13"/>
  <c r="D334" i="13" s="1"/>
  <c r="H334" i="13" s="1"/>
  <c r="J294" i="13"/>
  <c r="H293" i="13"/>
  <c r="I292" i="13" s="1"/>
  <c r="J292" i="13"/>
  <c r="J291" i="13"/>
  <c r="H291" i="13"/>
  <c r="J290" i="13"/>
  <c r="H290" i="13"/>
  <c r="J289" i="13"/>
  <c r="J288" i="13" s="1"/>
  <c r="H289" i="13"/>
  <c r="J287" i="13"/>
  <c r="H287" i="13"/>
  <c r="J286" i="13"/>
  <c r="H286" i="13"/>
  <c r="J285" i="13"/>
  <c r="H285" i="13"/>
  <c r="J284" i="13"/>
  <c r="H284" i="13"/>
  <c r="J283" i="13"/>
  <c r="J282" i="13" s="1"/>
  <c r="H283" i="13"/>
  <c r="J281" i="13"/>
  <c r="H281" i="13"/>
  <c r="J280" i="13"/>
  <c r="J279" i="13"/>
  <c r="H279" i="13"/>
  <c r="J278" i="13"/>
  <c r="J277" i="13"/>
  <c r="H277" i="13"/>
  <c r="J276" i="13"/>
  <c r="J274" i="13" s="1"/>
  <c r="H276" i="13"/>
  <c r="J273" i="13"/>
  <c r="J272" i="13" s="1"/>
  <c r="H273" i="13"/>
  <c r="I272" i="13" s="1"/>
  <c r="H154" i="13"/>
  <c r="I153" i="13" s="1"/>
  <c r="J153" i="13"/>
  <c r="H152" i="13"/>
  <c r="I151" i="13" s="1"/>
  <c r="J151" i="13"/>
  <c r="H150" i="13"/>
  <c r="I149" i="13" s="1"/>
  <c r="J149" i="13"/>
  <c r="H148" i="13"/>
  <c r="I147" i="13" s="1"/>
  <c r="J147" i="13"/>
  <c r="H146" i="13"/>
  <c r="H145" i="13"/>
  <c r="H144" i="13"/>
  <c r="J143" i="13"/>
  <c r="H142" i="13"/>
  <c r="H141" i="13"/>
  <c r="H140" i="13"/>
  <c r="J138" i="13"/>
  <c r="H137" i="13"/>
  <c r="H136" i="13"/>
  <c r="J135" i="13"/>
  <c r="H133" i="13"/>
  <c r="I132" i="13" s="1"/>
  <c r="J132" i="13"/>
  <c r="H131" i="13"/>
  <c r="I130" i="13" s="1"/>
  <c r="J130" i="13"/>
  <c r="H129" i="13"/>
  <c r="H128" i="13"/>
  <c r="J127" i="13"/>
  <c r="J126" i="13"/>
  <c r="J125" i="13" s="1"/>
  <c r="H126" i="13"/>
  <c r="I125" i="13" s="1"/>
  <c r="J124" i="13"/>
  <c r="J123" i="13" s="1"/>
  <c r="H124" i="13"/>
  <c r="I123" i="13" s="1"/>
  <c r="J122" i="13"/>
  <c r="J121" i="13" s="1"/>
  <c r="H122" i="13"/>
  <c r="I121" i="13" s="1"/>
  <c r="J120" i="13"/>
  <c r="J119" i="13" s="1"/>
  <c r="H120" i="13"/>
  <c r="I119" i="13" s="1"/>
  <c r="J118" i="13"/>
  <c r="J116" i="13" s="1"/>
  <c r="H118" i="13"/>
  <c r="J117" i="13"/>
  <c r="H117" i="13"/>
  <c r="J115" i="13"/>
  <c r="J114" i="13" s="1"/>
  <c r="H115" i="13"/>
  <c r="I114" i="13" s="1"/>
  <c r="J113" i="13"/>
  <c r="J112" i="13" s="1"/>
  <c r="H113" i="13"/>
  <c r="I112" i="13" s="1"/>
  <c r="J111" i="13"/>
  <c r="J110" i="13" s="1"/>
  <c r="H111" i="13"/>
  <c r="I110" i="13" s="1"/>
  <c r="J109" i="13"/>
  <c r="J108" i="13" s="1"/>
  <c r="H109" i="13"/>
  <c r="I108" i="13" s="1"/>
  <c r="J107" i="13"/>
  <c r="J106" i="13" s="1"/>
  <c r="H107" i="13"/>
  <c r="I106" i="13" s="1"/>
  <c r="J105" i="13"/>
  <c r="H105" i="13"/>
  <c r="J104" i="13"/>
  <c r="J103" i="13" s="1"/>
  <c r="H104" i="13"/>
  <c r="J102" i="13"/>
  <c r="J101" i="13" s="1"/>
  <c r="H102" i="13"/>
  <c r="I101" i="13" s="1"/>
  <c r="H99" i="13"/>
  <c r="I98" i="13" s="1"/>
  <c r="J98" i="13"/>
  <c r="H97" i="13"/>
  <c r="I96" i="13" s="1"/>
  <c r="J96" i="13"/>
  <c r="J95" i="13"/>
  <c r="H95" i="13"/>
  <c r="J94" i="13"/>
  <c r="H94" i="13"/>
  <c r="J93" i="13"/>
  <c r="J92" i="13" s="1"/>
  <c r="H93" i="13"/>
  <c r="J91" i="13"/>
  <c r="H91" i="13"/>
  <c r="J90" i="13"/>
  <c r="H90" i="13"/>
  <c r="J89" i="13"/>
  <c r="H89" i="13"/>
  <c r="J88" i="13"/>
  <c r="H88" i="13"/>
  <c r="J87" i="13"/>
  <c r="J86" i="13" s="1"/>
  <c r="H87" i="13"/>
  <c r="J85" i="13"/>
  <c r="H85" i="13"/>
  <c r="J84" i="13"/>
  <c r="J82" i="13" s="1"/>
  <c r="H84" i="13"/>
  <c r="J81" i="13"/>
  <c r="J80" i="13" s="1"/>
  <c r="H81" i="13"/>
  <c r="I80" i="13" s="1"/>
  <c r="B50" i="13"/>
  <c r="B49" i="13"/>
  <c r="B48" i="13"/>
  <c r="C48" i="13" s="1"/>
  <c r="B47" i="13"/>
  <c r="C47" i="13" s="1"/>
  <c r="B46" i="13"/>
  <c r="B45" i="13"/>
  <c r="C45" i="13" s="1"/>
  <c r="B44" i="13"/>
  <c r="C44" i="13" s="1"/>
  <c r="B43" i="13"/>
  <c r="C43" i="13" s="1"/>
  <c r="B42" i="13"/>
  <c r="B41" i="13"/>
  <c r="B40" i="13"/>
  <c r="J40" i="13" s="1"/>
  <c r="B39" i="13"/>
  <c r="B38" i="13"/>
  <c r="J38" i="13" s="1"/>
  <c r="B37" i="13"/>
  <c r="B36" i="13"/>
  <c r="J36" i="13" s="1"/>
  <c r="B35" i="13"/>
  <c r="J35" i="13" s="1"/>
  <c r="B34" i="13"/>
  <c r="B33" i="13"/>
  <c r="C33" i="13" s="1"/>
  <c r="B32" i="13"/>
  <c r="B31" i="13"/>
  <c r="B30" i="13"/>
  <c r="C30" i="13" s="1"/>
  <c r="B29" i="13"/>
  <c r="B28" i="13"/>
  <c r="B27" i="13"/>
  <c r="C27" i="13" s="1"/>
  <c r="B26" i="13"/>
  <c r="C26" i="13" s="1"/>
  <c r="B25" i="13"/>
  <c r="C25" i="13" s="1"/>
  <c r="B24" i="13"/>
  <c r="B23" i="13"/>
  <c r="C23" i="13" s="1"/>
  <c r="B22" i="13"/>
  <c r="C22" i="13" s="1"/>
  <c r="B21" i="13"/>
  <c r="C21" i="13" s="1"/>
  <c r="B18" i="13"/>
  <c r="C18" i="13" s="1"/>
  <c r="B17" i="13"/>
  <c r="C17" i="13" s="1"/>
  <c r="H269" i="12"/>
  <c r="I268" i="12" s="1"/>
  <c r="J269" i="12"/>
  <c r="J268" i="12" s="1"/>
  <c r="H270" i="12"/>
  <c r="J270" i="12"/>
  <c r="I2593" i="13" l="1"/>
  <c r="J32" i="13"/>
  <c r="J34" i="13"/>
  <c r="I1803" i="13"/>
  <c r="I299" i="13"/>
  <c r="J29" i="13"/>
  <c r="C36" i="13"/>
  <c r="J41" i="13"/>
  <c r="I1062" i="13"/>
  <c r="I340" i="13"/>
  <c r="I713" i="13"/>
  <c r="J49" i="13"/>
  <c r="I1840" i="13"/>
  <c r="I143" i="13"/>
  <c r="I734" i="13"/>
  <c r="I501" i="13"/>
  <c r="I2603" i="13"/>
  <c r="J31" i="13"/>
  <c r="J42" i="13"/>
  <c r="I680" i="13"/>
  <c r="I1238" i="13"/>
  <c r="I1069" i="13"/>
  <c r="I1429" i="13"/>
  <c r="I1603" i="13"/>
  <c r="I521" i="13"/>
  <c r="I731" i="13"/>
  <c r="I1616" i="13"/>
  <c r="I1850" i="13"/>
  <c r="I1271" i="13"/>
  <c r="I1652" i="13"/>
  <c r="I2214" i="13"/>
  <c r="I2596" i="13"/>
  <c r="J46" i="13"/>
  <c r="I2384" i="13"/>
  <c r="I2556" i="13"/>
  <c r="I2575" i="13"/>
  <c r="J24" i="13"/>
  <c r="I1262" i="13"/>
  <c r="I2376" i="13"/>
  <c r="I902" i="13"/>
  <c r="I1087" i="13"/>
  <c r="I881" i="13"/>
  <c r="I86" i="13"/>
  <c r="C29" i="13"/>
  <c r="J39" i="13"/>
  <c r="J23" i="13"/>
  <c r="I92" i="13"/>
  <c r="I1055" i="13"/>
  <c r="I909" i="13"/>
  <c r="I2535" i="13"/>
  <c r="I649" i="13"/>
  <c r="I2412" i="13"/>
  <c r="I2567" i="13"/>
  <c r="I1219" i="13"/>
  <c r="I1631" i="13"/>
  <c r="I288" i="13"/>
  <c r="I477" i="13"/>
  <c r="C24" i="13"/>
  <c r="J25" i="13"/>
  <c r="J21" i="13"/>
  <c r="I116" i="13"/>
  <c r="I127" i="13"/>
  <c r="I899" i="13"/>
  <c r="I1814" i="13"/>
  <c r="I32" i="13" s="1"/>
  <c r="I1843" i="13"/>
  <c r="I2177" i="13"/>
  <c r="J26" i="13"/>
  <c r="I82" i="13"/>
  <c r="I312" i="13"/>
  <c r="I335" i="13"/>
  <c r="I488" i="13"/>
  <c r="I2196" i="13"/>
  <c r="I2217" i="13"/>
  <c r="I2365" i="13"/>
  <c r="I2402" i="13"/>
  <c r="I323" i="13"/>
  <c r="J22" i="13"/>
  <c r="I693" i="13"/>
  <c r="I837" i="13"/>
  <c r="I1090" i="13"/>
  <c r="I1251" i="13"/>
  <c r="I1462" i="13"/>
  <c r="J48" i="13"/>
  <c r="I21" i="13"/>
  <c r="I512" i="13"/>
  <c r="I524" i="13"/>
  <c r="I657" i="13"/>
  <c r="I702" i="13"/>
  <c r="I2559" i="13"/>
  <c r="J30" i="13"/>
  <c r="J37" i="13"/>
  <c r="C49" i="13"/>
  <c r="I25" i="13"/>
  <c r="I138" i="13"/>
  <c r="I1097" i="13"/>
  <c r="I1227" i="13"/>
  <c r="I1032" i="13"/>
  <c r="I2188" i="13"/>
  <c r="I2336" i="13"/>
  <c r="I50" i="13"/>
  <c r="I49" i="13"/>
  <c r="I469" i="13"/>
  <c r="I531" i="13"/>
  <c r="J44" i="13"/>
  <c r="I1472" i="13"/>
  <c r="J45" i="13"/>
  <c r="C50" i="13"/>
  <c r="I282" i="13"/>
  <c r="I1024" i="13"/>
  <c r="I1274" i="13"/>
  <c r="I2405" i="13"/>
  <c r="C38" i="13"/>
  <c r="C32" i="13"/>
  <c r="C39" i="13"/>
  <c r="C46" i="13"/>
  <c r="J50" i="13"/>
  <c r="I38" i="13"/>
  <c r="I274" i="13"/>
  <c r="I461" i="13"/>
  <c r="I1040" i="13"/>
  <c r="I1211" i="13"/>
  <c r="I1444" i="13"/>
  <c r="I1595" i="13"/>
  <c r="I2164" i="13"/>
  <c r="I2224" i="13"/>
  <c r="J33" i="13"/>
  <c r="I1416" i="13"/>
  <c r="I1659" i="13"/>
  <c r="I1782" i="13"/>
  <c r="I2148" i="13"/>
  <c r="I2156" i="13"/>
  <c r="I2344" i="13"/>
  <c r="I2527" i="13"/>
  <c r="I47" i="13"/>
  <c r="I1281" i="13"/>
  <c r="I1408" i="13"/>
  <c r="I135" i="13"/>
  <c r="I1587" i="13"/>
  <c r="I1774" i="13"/>
  <c r="J47" i="13"/>
  <c r="I48" i="13"/>
  <c r="I741" i="13"/>
  <c r="I1400" i="13"/>
  <c r="I1790" i="13"/>
  <c r="I2352" i="13"/>
  <c r="C41" i="13"/>
  <c r="J28" i="13"/>
  <c r="C35" i="13"/>
  <c r="C42" i="13"/>
  <c r="I103" i="13"/>
  <c r="I665" i="13"/>
  <c r="I717" i="13"/>
  <c r="I41" i="13" s="1"/>
  <c r="I845" i="13"/>
  <c r="I853" i="13"/>
  <c r="I868" i="13"/>
  <c r="I1465" i="13"/>
  <c r="I1649" i="13"/>
  <c r="I1806" i="13"/>
  <c r="I1822" i="13"/>
  <c r="I35" i="13" s="1"/>
  <c r="I2180" i="13"/>
  <c r="I2368" i="13"/>
  <c r="I2543" i="13"/>
  <c r="I332" i="13"/>
  <c r="I30" i="13"/>
  <c r="I33" i="13"/>
  <c r="I36" i="13"/>
  <c r="I39" i="13"/>
  <c r="I42" i="13"/>
  <c r="H295" i="13"/>
  <c r="I294" i="13" s="1"/>
  <c r="I26" i="13" s="1"/>
  <c r="I28" i="13"/>
  <c r="I31" i="13"/>
  <c r="I34" i="13"/>
  <c r="I37" i="13"/>
  <c r="I40" i="13"/>
  <c r="C28" i="13"/>
  <c r="C31" i="13"/>
  <c r="C34" i="13"/>
  <c r="C37" i="13"/>
  <c r="C40" i="13"/>
  <c r="I24" i="13" l="1"/>
  <c r="I44" i="13"/>
  <c r="I22" i="13"/>
  <c r="I46" i="13"/>
  <c r="I23" i="13"/>
  <c r="I29" i="13"/>
  <c r="I45" i="13"/>
  <c r="D464" i="8" l="1"/>
  <c r="D469" i="8" s="1"/>
  <c r="D467" i="8" l="1"/>
  <c r="D465" i="8"/>
  <c r="H75" i="12" l="1"/>
  <c r="H266" i="12"/>
  <c r="I265" i="12" s="1"/>
  <c r="J75" i="12"/>
  <c r="H2443" i="12"/>
  <c r="I2442" i="12" s="1"/>
  <c r="J2442" i="12"/>
  <c r="H2441" i="12"/>
  <c r="I2440" i="12" s="1"/>
  <c r="J2440" i="12"/>
  <c r="H2439" i="12"/>
  <c r="I2438" i="12" s="1"/>
  <c r="J2438" i="12"/>
  <c r="H2437" i="12"/>
  <c r="I2436" i="12" s="1"/>
  <c r="J2436" i="12"/>
  <c r="H2435" i="12"/>
  <c r="H2434" i="12"/>
  <c r="H2433" i="12"/>
  <c r="J2432" i="12"/>
  <c r="H2431" i="12"/>
  <c r="H2429" i="12"/>
  <c r="H2427" i="12"/>
  <c r="J2425" i="12"/>
  <c r="H2424" i="12"/>
  <c r="H2423" i="12"/>
  <c r="J2422" i="12"/>
  <c r="H2420" i="12"/>
  <c r="I2419" i="12" s="1"/>
  <c r="J2419" i="12"/>
  <c r="H2418" i="12"/>
  <c r="I2417" i="12" s="1"/>
  <c r="J2417" i="12"/>
  <c r="H2416" i="12"/>
  <c r="I2415" i="12" s="1"/>
  <c r="J2415" i="12"/>
  <c r="J2414" i="12"/>
  <c r="J2413" i="12" s="1"/>
  <c r="H2414" i="12"/>
  <c r="I2413" i="12" s="1"/>
  <c r="J2412" i="12"/>
  <c r="J2411" i="12" s="1"/>
  <c r="H2412" i="12"/>
  <c r="I2411" i="12" s="1"/>
  <c r="J2410" i="12"/>
  <c r="J2409" i="12" s="1"/>
  <c r="H2410" i="12"/>
  <c r="I2409" i="12" s="1"/>
  <c r="J2408" i="12"/>
  <c r="J2407" i="12" s="1"/>
  <c r="H2408" i="12"/>
  <c r="I2407" i="12" s="1"/>
  <c r="J2406" i="12"/>
  <c r="J2404" i="12" s="1"/>
  <c r="H2406" i="12"/>
  <c r="J2405" i="12"/>
  <c r="H2405" i="12"/>
  <c r="J2403" i="12"/>
  <c r="J2402" i="12" s="1"/>
  <c r="H2403" i="12"/>
  <c r="I2402" i="12" s="1"/>
  <c r="J2401" i="12"/>
  <c r="J2400" i="12" s="1"/>
  <c r="H2401" i="12"/>
  <c r="I2400" i="12" s="1"/>
  <c r="J2399" i="12"/>
  <c r="H2399" i="12"/>
  <c r="J2398" i="12"/>
  <c r="H2398" i="12"/>
  <c r="J2397" i="12"/>
  <c r="J2396" i="12" s="1"/>
  <c r="H2397" i="12"/>
  <c r="J2395" i="12"/>
  <c r="J2394" i="12" s="1"/>
  <c r="H2395" i="12"/>
  <c r="I2394" i="12" s="1"/>
  <c r="J2393" i="12"/>
  <c r="J2392" i="12" s="1"/>
  <c r="H2393" i="12"/>
  <c r="I2392" i="12" s="1"/>
  <c r="J2391" i="12"/>
  <c r="H2391" i="12"/>
  <c r="J2390" i="12"/>
  <c r="H2390" i="12"/>
  <c r="J2389" i="12"/>
  <c r="J2388" i="12" s="1"/>
  <c r="H2389" i="12"/>
  <c r="H2387" i="12"/>
  <c r="J2386" i="12"/>
  <c r="J2385" i="12" s="1"/>
  <c r="H2386" i="12"/>
  <c r="H2383" i="12"/>
  <c r="I2382" i="12" s="1"/>
  <c r="J2382" i="12"/>
  <c r="H2381" i="12"/>
  <c r="I2380" i="12" s="1"/>
  <c r="J2380" i="12"/>
  <c r="J2379" i="12"/>
  <c r="H2379" i="12"/>
  <c r="J2378" i="12"/>
  <c r="H2378" i="12"/>
  <c r="J2377" i="12"/>
  <c r="H2377" i="12"/>
  <c r="J2376" i="12"/>
  <c r="H2376" i="12"/>
  <c r="J2375" i="12"/>
  <c r="H2375" i="12"/>
  <c r="J2374" i="12"/>
  <c r="H2374" i="12"/>
  <c r="J2373" i="12"/>
  <c r="J2372" i="12" s="1"/>
  <c r="H2373" i="12"/>
  <c r="J2371" i="12"/>
  <c r="H2371" i="12"/>
  <c r="J2370" i="12"/>
  <c r="H2370" i="12"/>
  <c r="J2369" i="12"/>
  <c r="H2369" i="12"/>
  <c r="J2368" i="12"/>
  <c r="H2368" i="12"/>
  <c r="J2367" i="12"/>
  <c r="H2367" i="12"/>
  <c r="J2366" i="12"/>
  <c r="H2366" i="12"/>
  <c r="J2365" i="12"/>
  <c r="J2364" i="12" s="1"/>
  <c r="H2365" i="12"/>
  <c r="J2363" i="12"/>
  <c r="H2363" i="12"/>
  <c r="J2362" i="12"/>
  <c r="H2362" i="12"/>
  <c r="J2361" i="12"/>
  <c r="H2361" i="12"/>
  <c r="J2360" i="12"/>
  <c r="H2360" i="12"/>
  <c r="J2359" i="12"/>
  <c r="H2359" i="12"/>
  <c r="J2358" i="12"/>
  <c r="J2356" i="12" s="1"/>
  <c r="H2358" i="12"/>
  <c r="J2355" i="12"/>
  <c r="H2355" i="12"/>
  <c r="J2354" i="12"/>
  <c r="J2353" i="12" s="1"/>
  <c r="H2354" i="12"/>
  <c r="I2353" i="12" s="1"/>
  <c r="J2352" i="12"/>
  <c r="H2352" i="12"/>
  <c r="J2351" i="12"/>
  <c r="J2350" i="12" s="1"/>
  <c r="H2351" i="12"/>
  <c r="I2350" i="12" s="1"/>
  <c r="J2349" i="12"/>
  <c r="H2349" i="12"/>
  <c r="J2348" i="12"/>
  <c r="J2347" i="12" s="1"/>
  <c r="H2348" i="12"/>
  <c r="H2252" i="12"/>
  <c r="I2251" i="12" s="1"/>
  <c r="J2251" i="12"/>
  <c r="H2250" i="12"/>
  <c r="I2249" i="12" s="1"/>
  <c r="J2249" i="12"/>
  <c r="H2248" i="12"/>
  <c r="I2247" i="12" s="1"/>
  <c r="J2247" i="12"/>
  <c r="H2246" i="12"/>
  <c r="I2245" i="12" s="1"/>
  <c r="J2245" i="12"/>
  <c r="H2244" i="12"/>
  <c r="H2243" i="12"/>
  <c r="H2242" i="12"/>
  <c r="J2241" i="12"/>
  <c r="H2240" i="12"/>
  <c r="H2238" i="12"/>
  <c r="H2236" i="12"/>
  <c r="J2234" i="12"/>
  <c r="H2233" i="12"/>
  <c r="H2232" i="12"/>
  <c r="J2231" i="12"/>
  <c r="H2229" i="12"/>
  <c r="I2228" i="12" s="1"/>
  <c r="J2228" i="12"/>
  <c r="H2227" i="12"/>
  <c r="I2226" i="12" s="1"/>
  <c r="J2226" i="12"/>
  <c r="H2225" i="12"/>
  <c r="I2224" i="12" s="1"/>
  <c r="J2224" i="12"/>
  <c r="J2223" i="12"/>
  <c r="J2222" i="12" s="1"/>
  <c r="H2223" i="12"/>
  <c r="I2222" i="12" s="1"/>
  <c r="J2221" i="12"/>
  <c r="J2220" i="12" s="1"/>
  <c r="H2221" i="12"/>
  <c r="I2220" i="12" s="1"/>
  <c r="J2219" i="12"/>
  <c r="J2218" i="12" s="1"/>
  <c r="H2219" i="12"/>
  <c r="I2218" i="12" s="1"/>
  <c r="J2217" i="12"/>
  <c r="J2216" i="12" s="1"/>
  <c r="H2217" i="12"/>
  <c r="I2216" i="12" s="1"/>
  <c r="J2215" i="12"/>
  <c r="J2213" i="12" s="1"/>
  <c r="H2215" i="12"/>
  <c r="J2214" i="12"/>
  <c r="H2214" i="12"/>
  <c r="J2212" i="12"/>
  <c r="J2211" i="12" s="1"/>
  <c r="H2212" i="12"/>
  <c r="I2211" i="12" s="1"/>
  <c r="J2210" i="12"/>
  <c r="J2209" i="12" s="1"/>
  <c r="H2210" i="12"/>
  <c r="I2209" i="12" s="1"/>
  <c r="J2208" i="12"/>
  <c r="H2208" i="12"/>
  <c r="J2207" i="12"/>
  <c r="H2207" i="12"/>
  <c r="J2206" i="12"/>
  <c r="J2205" i="12" s="1"/>
  <c r="H2206" i="12"/>
  <c r="J2204" i="12"/>
  <c r="J2203" i="12" s="1"/>
  <c r="H2204" i="12"/>
  <c r="I2203" i="12" s="1"/>
  <c r="J2202" i="12"/>
  <c r="J2201" i="12" s="1"/>
  <c r="H2202" i="12"/>
  <c r="I2201" i="12" s="1"/>
  <c r="J2200" i="12"/>
  <c r="H2200" i="12"/>
  <c r="J2199" i="12"/>
  <c r="H2199" i="12"/>
  <c r="J2198" i="12"/>
  <c r="J2197" i="12" s="1"/>
  <c r="H2198" i="12"/>
  <c r="H2196" i="12"/>
  <c r="J2195" i="12"/>
  <c r="J2194" i="12" s="1"/>
  <c r="H2195" i="12"/>
  <c r="H2192" i="12"/>
  <c r="I2191" i="12" s="1"/>
  <c r="J2191" i="12"/>
  <c r="H2190" i="12"/>
  <c r="I2189" i="12" s="1"/>
  <c r="J2189" i="12"/>
  <c r="J2188" i="12"/>
  <c r="H2188" i="12"/>
  <c r="J2187" i="12"/>
  <c r="H2187" i="12"/>
  <c r="J2186" i="12"/>
  <c r="H2186" i="12"/>
  <c r="J2185" i="12"/>
  <c r="H2185" i="12"/>
  <c r="J2184" i="12"/>
  <c r="H2184" i="12"/>
  <c r="J2183" i="12"/>
  <c r="H2183" i="12"/>
  <c r="J2182" i="12"/>
  <c r="J2181" i="12" s="1"/>
  <c r="H2182" i="12"/>
  <c r="J2180" i="12"/>
  <c r="H2180" i="12"/>
  <c r="J2179" i="12"/>
  <c r="H2179" i="12"/>
  <c r="J2178" i="12"/>
  <c r="H2178" i="12"/>
  <c r="J2177" i="12"/>
  <c r="H2177" i="12"/>
  <c r="J2176" i="12"/>
  <c r="H2176" i="12"/>
  <c r="J2175" i="12"/>
  <c r="H2175" i="12"/>
  <c r="J2174" i="12"/>
  <c r="J2173" i="12" s="1"/>
  <c r="H2174" i="12"/>
  <c r="J2172" i="12"/>
  <c r="H2172" i="12"/>
  <c r="J2171" i="12"/>
  <c r="H2171" i="12"/>
  <c r="J2170" i="12"/>
  <c r="H2170" i="12"/>
  <c r="J2169" i="12"/>
  <c r="H2169" i="12"/>
  <c r="J2168" i="12"/>
  <c r="H2168" i="12"/>
  <c r="J2167" i="12"/>
  <c r="J2165" i="12" s="1"/>
  <c r="H2167" i="12"/>
  <c r="J2164" i="12"/>
  <c r="H2164" i="12"/>
  <c r="J2163" i="12"/>
  <c r="J2162" i="12" s="1"/>
  <c r="H2163" i="12"/>
  <c r="I2162" i="12" s="1"/>
  <c r="J2161" i="12"/>
  <c r="H2161" i="12"/>
  <c r="J2160" i="12"/>
  <c r="J2159" i="12" s="1"/>
  <c r="H2160" i="12"/>
  <c r="I2159" i="12" s="1"/>
  <c r="J2158" i="12"/>
  <c r="J2157" i="12" s="1"/>
  <c r="H2158" i="12"/>
  <c r="I2157" i="12" s="1"/>
  <c r="H2062" i="12"/>
  <c r="I2061" i="12" s="1"/>
  <c r="J2061" i="12"/>
  <c r="H2060" i="12"/>
  <c r="I2059" i="12" s="1"/>
  <c r="J2059" i="12"/>
  <c r="H2058" i="12"/>
  <c r="I2057" i="12" s="1"/>
  <c r="J2057" i="12"/>
  <c r="H2056" i="12"/>
  <c r="I2055" i="12" s="1"/>
  <c r="J2055" i="12"/>
  <c r="H2054" i="12"/>
  <c r="H2053" i="12"/>
  <c r="H2052" i="12"/>
  <c r="J2051" i="12"/>
  <c r="H2050" i="12"/>
  <c r="H2048" i="12"/>
  <c r="H2046" i="12"/>
  <c r="J2044" i="12"/>
  <c r="H2043" i="12"/>
  <c r="H2042" i="12"/>
  <c r="J2041" i="12"/>
  <c r="H2039" i="12"/>
  <c r="I2038" i="12" s="1"/>
  <c r="J2038" i="12"/>
  <c r="H2037" i="12"/>
  <c r="I2036" i="12" s="1"/>
  <c r="J2036" i="12"/>
  <c r="H2035" i="12"/>
  <c r="I2034" i="12" s="1"/>
  <c r="J2034" i="12"/>
  <c r="J2033" i="12"/>
  <c r="J2032" i="12" s="1"/>
  <c r="H2033" i="12"/>
  <c r="I2032" i="12" s="1"/>
  <c r="J2031" i="12"/>
  <c r="J2030" i="12" s="1"/>
  <c r="H2031" i="12"/>
  <c r="I2030" i="12" s="1"/>
  <c r="J2029" i="12"/>
  <c r="J2028" i="12" s="1"/>
  <c r="H2029" i="12"/>
  <c r="I2028" i="12" s="1"/>
  <c r="J2027" i="12"/>
  <c r="J2026" i="12" s="1"/>
  <c r="H2027" i="12"/>
  <c r="I2026" i="12" s="1"/>
  <c r="J2025" i="12"/>
  <c r="J2023" i="12" s="1"/>
  <c r="H2025" i="12"/>
  <c r="J2024" i="12"/>
  <c r="H2024" i="12"/>
  <c r="J2022" i="12"/>
  <c r="J2021" i="12" s="1"/>
  <c r="H2022" i="12"/>
  <c r="I2021" i="12" s="1"/>
  <c r="J2020" i="12"/>
  <c r="J2019" i="12" s="1"/>
  <c r="H2020" i="12"/>
  <c r="I2019" i="12" s="1"/>
  <c r="J2018" i="12"/>
  <c r="H2018" i="12"/>
  <c r="J2017" i="12"/>
  <c r="H2017" i="12"/>
  <c r="J2016" i="12"/>
  <c r="J2015" i="12" s="1"/>
  <c r="H2016" i="12"/>
  <c r="J2014" i="12"/>
  <c r="J2013" i="12" s="1"/>
  <c r="H2014" i="12"/>
  <c r="I2013" i="12" s="1"/>
  <c r="J2012" i="12"/>
  <c r="J2011" i="12" s="1"/>
  <c r="H2012" i="12"/>
  <c r="I2011" i="12" s="1"/>
  <c r="J2010" i="12"/>
  <c r="H2010" i="12"/>
  <c r="J2009" i="12"/>
  <c r="H2009" i="12"/>
  <c r="J2008" i="12"/>
  <c r="J2007" i="12" s="1"/>
  <c r="H2008" i="12"/>
  <c r="H2006" i="12"/>
  <c r="J2005" i="12"/>
  <c r="J2004" i="12" s="1"/>
  <c r="H2005" i="12"/>
  <c r="H2002" i="12"/>
  <c r="I2001" i="12" s="1"/>
  <c r="J2001" i="12"/>
  <c r="H2000" i="12"/>
  <c r="I1999" i="12" s="1"/>
  <c r="J1999" i="12"/>
  <c r="J1998" i="12"/>
  <c r="H1998" i="12"/>
  <c r="J1997" i="12"/>
  <c r="H1997" i="12"/>
  <c r="J1996" i="12"/>
  <c r="H1996" i="12"/>
  <c r="J1995" i="12"/>
  <c r="H1995" i="12"/>
  <c r="J1994" i="12"/>
  <c r="H1994" i="12"/>
  <c r="J1993" i="12"/>
  <c r="H1993" i="12"/>
  <c r="J1992" i="12"/>
  <c r="J1991" i="12" s="1"/>
  <c r="H1992" i="12"/>
  <c r="J1990" i="12"/>
  <c r="H1990" i="12"/>
  <c r="J1989" i="12"/>
  <c r="H1989" i="12"/>
  <c r="J1988" i="12"/>
  <c r="H1988" i="12"/>
  <c r="J1987" i="12"/>
  <c r="H1987" i="12"/>
  <c r="J1986" i="12"/>
  <c r="H1986" i="12"/>
  <c r="J1985" i="12"/>
  <c r="H1985" i="12"/>
  <c r="J1984" i="12"/>
  <c r="J1983" i="12" s="1"/>
  <c r="H1984" i="12"/>
  <c r="J1982" i="12"/>
  <c r="H1982" i="12"/>
  <c r="J1981" i="12"/>
  <c r="H1981" i="12"/>
  <c r="J1980" i="12"/>
  <c r="H1980" i="12"/>
  <c r="J1979" i="12"/>
  <c r="H1979" i="12"/>
  <c r="J1978" i="12"/>
  <c r="H1978" i="12"/>
  <c r="J1977" i="12"/>
  <c r="J1975" i="12" s="1"/>
  <c r="H1977" i="12"/>
  <c r="J1974" i="12"/>
  <c r="H1974" i="12"/>
  <c r="J1973" i="12"/>
  <c r="J1972" i="12" s="1"/>
  <c r="H1973" i="12"/>
  <c r="I1972" i="12" s="1"/>
  <c r="J1971" i="12"/>
  <c r="H1971" i="12"/>
  <c r="J1970" i="12"/>
  <c r="J1969" i="12" s="1"/>
  <c r="H1970" i="12"/>
  <c r="I1969" i="12" s="1"/>
  <c r="J1968" i="12"/>
  <c r="J1967" i="12" s="1"/>
  <c r="H1968" i="12"/>
  <c r="I1967" i="12" s="1"/>
  <c r="H1873" i="12"/>
  <c r="I1872" i="12" s="1"/>
  <c r="J1872" i="12"/>
  <c r="H1871" i="12"/>
  <c r="I1870" i="12" s="1"/>
  <c r="J1870" i="12"/>
  <c r="H1869" i="12"/>
  <c r="I1868" i="12" s="1"/>
  <c r="J1868" i="12"/>
  <c r="H1867" i="12"/>
  <c r="I1866" i="12" s="1"/>
  <c r="J1866" i="12"/>
  <c r="H1865" i="12"/>
  <c r="H1864" i="12"/>
  <c r="H1863" i="12"/>
  <c r="J1862" i="12"/>
  <c r="H1861" i="12"/>
  <c r="H1859" i="12"/>
  <c r="H1857" i="12"/>
  <c r="J1855" i="12"/>
  <c r="H1854" i="12"/>
  <c r="H1853" i="12"/>
  <c r="J1852" i="12"/>
  <c r="H1850" i="12"/>
  <c r="I1849" i="12" s="1"/>
  <c r="J1849" i="12"/>
  <c r="H1848" i="12"/>
  <c r="I1847" i="12" s="1"/>
  <c r="J1847" i="12"/>
  <c r="H1846" i="12"/>
  <c r="I1845" i="12" s="1"/>
  <c r="J1845" i="12"/>
  <c r="J1844" i="12"/>
  <c r="J1843" i="12" s="1"/>
  <c r="H1844" i="12"/>
  <c r="I1843" i="12" s="1"/>
  <c r="J1842" i="12"/>
  <c r="J1841" i="12" s="1"/>
  <c r="H1842" i="12"/>
  <c r="I1841" i="12" s="1"/>
  <c r="J1840" i="12"/>
  <c r="J1839" i="12" s="1"/>
  <c r="H1840" i="12"/>
  <c r="I1839" i="12" s="1"/>
  <c r="J1838" i="12"/>
  <c r="J1837" i="12" s="1"/>
  <c r="H1838" i="12"/>
  <c r="I1837" i="12" s="1"/>
  <c r="J1836" i="12"/>
  <c r="J1834" i="12" s="1"/>
  <c r="H1836" i="12"/>
  <c r="J1835" i="12"/>
  <c r="H1835" i="12"/>
  <c r="J1833" i="12"/>
  <c r="J1832" i="12" s="1"/>
  <c r="H1833" i="12"/>
  <c r="I1832" i="12" s="1"/>
  <c r="J1831" i="12"/>
  <c r="J1830" i="12" s="1"/>
  <c r="H1831" i="12"/>
  <c r="I1830" i="12" s="1"/>
  <c r="J1829" i="12"/>
  <c r="H1829" i="12"/>
  <c r="J1828" i="12"/>
  <c r="H1828" i="12"/>
  <c r="J1827" i="12"/>
  <c r="J1826" i="12" s="1"/>
  <c r="H1827" i="12"/>
  <c r="J1825" i="12"/>
  <c r="J1824" i="12" s="1"/>
  <c r="H1825" i="12"/>
  <c r="I1824" i="12" s="1"/>
  <c r="J1823" i="12"/>
  <c r="J1822" i="12" s="1"/>
  <c r="H1823" i="12"/>
  <c r="I1822" i="12" s="1"/>
  <c r="J1821" i="12"/>
  <c r="H1821" i="12"/>
  <c r="J1820" i="12"/>
  <c r="H1820" i="12"/>
  <c r="J1819" i="12"/>
  <c r="J1818" i="12" s="1"/>
  <c r="H1819" i="12"/>
  <c r="H1817" i="12"/>
  <c r="J1816" i="12"/>
  <c r="J1815" i="12" s="1"/>
  <c r="H1816" i="12"/>
  <c r="H1813" i="12"/>
  <c r="I1812" i="12" s="1"/>
  <c r="J1812" i="12"/>
  <c r="H1811" i="12"/>
  <c r="I1810" i="12" s="1"/>
  <c r="J1810" i="12"/>
  <c r="J1809" i="12"/>
  <c r="H1809" i="12"/>
  <c r="J1808" i="12"/>
  <c r="H1808" i="12"/>
  <c r="J1807" i="12"/>
  <c r="H1807" i="12"/>
  <c r="J1806" i="12"/>
  <c r="H1806" i="12"/>
  <c r="J1805" i="12"/>
  <c r="H1805" i="12"/>
  <c r="J1804" i="12"/>
  <c r="H1804" i="12"/>
  <c r="J1803" i="12"/>
  <c r="J1802" i="12" s="1"/>
  <c r="H1803" i="12"/>
  <c r="J1801" i="12"/>
  <c r="H1801" i="12"/>
  <c r="J1800" i="12"/>
  <c r="H1800" i="12"/>
  <c r="J1799" i="12"/>
  <c r="H1799" i="12"/>
  <c r="J1798" i="12"/>
  <c r="H1798" i="12"/>
  <c r="J1797" i="12"/>
  <c r="H1797" i="12"/>
  <c r="J1796" i="12"/>
  <c r="H1796" i="12"/>
  <c r="J1795" i="12"/>
  <c r="J1794" i="12" s="1"/>
  <c r="H1795" i="12"/>
  <c r="J1793" i="12"/>
  <c r="H1793" i="12"/>
  <c r="J1792" i="12"/>
  <c r="J1791" i="12"/>
  <c r="H1791" i="12"/>
  <c r="J1790" i="12"/>
  <c r="J1789" i="12"/>
  <c r="H1789" i="12"/>
  <c r="J1788" i="12"/>
  <c r="J1786" i="12" s="1"/>
  <c r="H1788" i="12"/>
  <c r="J1785" i="12"/>
  <c r="H1785" i="12"/>
  <c r="J1784" i="12"/>
  <c r="J1783" i="12" s="1"/>
  <c r="H1784" i="12"/>
  <c r="I1783" i="12" s="1"/>
  <c r="J1782" i="12"/>
  <c r="H1782" i="12"/>
  <c r="J1781" i="12"/>
  <c r="J1780" i="12" s="1"/>
  <c r="H1781" i="12"/>
  <c r="I1780" i="12" s="1"/>
  <c r="J1779" i="12"/>
  <c r="J1778" i="12" s="1"/>
  <c r="H1779" i="12"/>
  <c r="I1778" i="12" s="1"/>
  <c r="H1680" i="12"/>
  <c r="I1679" i="12" s="1"/>
  <c r="J1679" i="12"/>
  <c r="H1678" i="12"/>
  <c r="I1677" i="12" s="1"/>
  <c r="J1677" i="12"/>
  <c r="H1676" i="12"/>
  <c r="I1675" i="12" s="1"/>
  <c r="J1675" i="12"/>
  <c r="H1674" i="12"/>
  <c r="I1673" i="12" s="1"/>
  <c r="J1673" i="12"/>
  <c r="H1672" i="12"/>
  <c r="H1671" i="12"/>
  <c r="H1670" i="12"/>
  <c r="J1669" i="12"/>
  <c r="H1668" i="12"/>
  <c r="H1666" i="12"/>
  <c r="H1664" i="12"/>
  <c r="J1662" i="12"/>
  <c r="H1661" i="12"/>
  <c r="H1660" i="12"/>
  <c r="J1659" i="12"/>
  <c r="H1657" i="12"/>
  <c r="I1656" i="12" s="1"/>
  <c r="J1656" i="12"/>
  <c r="H1655" i="12"/>
  <c r="I1654" i="12" s="1"/>
  <c r="J1654" i="12"/>
  <c r="H1653" i="12"/>
  <c r="I1652" i="12" s="1"/>
  <c r="J1652" i="12"/>
  <c r="J1651" i="12"/>
  <c r="J1650" i="12" s="1"/>
  <c r="H1651" i="12"/>
  <c r="I1650" i="12" s="1"/>
  <c r="J1649" i="12"/>
  <c r="J1648" i="12" s="1"/>
  <c r="H1649" i="12"/>
  <c r="I1648" i="12" s="1"/>
  <c r="J1647" i="12"/>
  <c r="J1646" i="12" s="1"/>
  <c r="H1647" i="12"/>
  <c r="I1646" i="12" s="1"/>
  <c r="J1645" i="12"/>
  <c r="J1644" i="12" s="1"/>
  <c r="H1645" i="12"/>
  <c r="I1644" i="12" s="1"/>
  <c r="J1643" i="12"/>
  <c r="J1641" i="12" s="1"/>
  <c r="H1643" i="12"/>
  <c r="J1642" i="12"/>
  <c r="H1642" i="12"/>
  <c r="J1640" i="12"/>
  <c r="J1639" i="12" s="1"/>
  <c r="H1640" i="12"/>
  <c r="I1639" i="12" s="1"/>
  <c r="J1638" i="12"/>
  <c r="J1637" i="12" s="1"/>
  <c r="H1638" i="12"/>
  <c r="I1637" i="12" s="1"/>
  <c r="J1636" i="12"/>
  <c r="J1635" i="12" s="1"/>
  <c r="H1636" i="12"/>
  <c r="I1635" i="12" s="1"/>
  <c r="J1634" i="12"/>
  <c r="J1633" i="12" s="1"/>
  <c r="H1634" i="12"/>
  <c r="I1633" i="12" s="1"/>
  <c r="J1632" i="12"/>
  <c r="J1631" i="12" s="1"/>
  <c r="H1632" i="12"/>
  <c r="I1631" i="12" s="1"/>
  <c r="J1630" i="12"/>
  <c r="J1629" i="12" s="1"/>
  <c r="H1630" i="12"/>
  <c r="I1629" i="12" s="1"/>
  <c r="H1628" i="12"/>
  <c r="J1627" i="12"/>
  <c r="J1626" i="12" s="1"/>
  <c r="H1627" i="12"/>
  <c r="H1624" i="12"/>
  <c r="I1623" i="12" s="1"/>
  <c r="J1623" i="12"/>
  <c r="H1622" i="12"/>
  <c r="I1621" i="12" s="1"/>
  <c r="J1621" i="12"/>
  <c r="J1620" i="12"/>
  <c r="H1620" i="12"/>
  <c r="J1619" i="12"/>
  <c r="H1619" i="12"/>
  <c r="J1618" i="12"/>
  <c r="H1618" i="12"/>
  <c r="J1617" i="12"/>
  <c r="H1617" i="12"/>
  <c r="J1616" i="12"/>
  <c r="H1616" i="12"/>
  <c r="J1615" i="12"/>
  <c r="H1615" i="12"/>
  <c r="J1614" i="12"/>
  <c r="J1613" i="12" s="1"/>
  <c r="H1614" i="12"/>
  <c r="J1612" i="12"/>
  <c r="H1612" i="12"/>
  <c r="J1611" i="12"/>
  <c r="H1611" i="12"/>
  <c r="J1610" i="12"/>
  <c r="H1610" i="12"/>
  <c r="J1609" i="12"/>
  <c r="H1609" i="12"/>
  <c r="J1608" i="12"/>
  <c r="H1608" i="12"/>
  <c r="J1607" i="12"/>
  <c r="H1607" i="12"/>
  <c r="J1606" i="12"/>
  <c r="J1605" i="12" s="1"/>
  <c r="H1606" i="12"/>
  <c r="J1604" i="12"/>
  <c r="H1604" i="12"/>
  <c r="J1603" i="12"/>
  <c r="H1603" i="12"/>
  <c r="J1602" i="12"/>
  <c r="H1602" i="12"/>
  <c r="J1601" i="12"/>
  <c r="H1601" i="12"/>
  <c r="J1600" i="12"/>
  <c r="H1600" i="12"/>
  <c r="J1599" i="12"/>
  <c r="J1597" i="12" s="1"/>
  <c r="H1599" i="12"/>
  <c r="J1596" i="12"/>
  <c r="H1596" i="12"/>
  <c r="J1595" i="12"/>
  <c r="J1594" i="12" s="1"/>
  <c r="H1595" i="12"/>
  <c r="I1594" i="12" s="1"/>
  <c r="J1593" i="12"/>
  <c r="H1593" i="12"/>
  <c r="J1592" i="12"/>
  <c r="J1591" i="12" s="1"/>
  <c r="H1592" i="12"/>
  <c r="I1591" i="12" s="1"/>
  <c r="J1590" i="12"/>
  <c r="J1589" i="12" s="1"/>
  <c r="H1590" i="12"/>
  <c r="I1589" i="12" s="1"/>
  <c r="H1491" i="12"/>
  <c r="I1490" i="12" s="1"/>
  <c r="J1490" i="12"/>
  <c r="H1489" i="12"/>
  <c r="I1488" i="12" s="1"/>
  <c r="J1488" i="12"/>
  <c r="H1487" i="12"/>
  <c r="I1486" i="12" s="1"/>
  <c r="J1486" i="12"/>
  <c r="H1485" i="12"/>
  <c r="I1484" i="12" s="1"/>
  <c r="J1484" i="12"/>
  <c r="H1483" i="12"/>
  <c r="H1482" i="12"/>
  <c r="H1481" i="12"/>
  <c r="J1480" i="12"/>
  <c r="H1479" i="12"/>
  <c r="H1477" i="12"/>
  <c r="H1475" i="12"/>
  <c r="J1473" i="12"/>
  <c r="H1472" i="12"/>
  <c r="H1471" i="12"/>
  <c r="J1470" i="12"/>
  <c r="H1468" i="12"/>
  <c r="I1467" i="12" s="1"/>
  <c r="J1467" i="12"/>
  <c r="H1466" i="12"/>
  <c r="I1465" i="12" s="1"/>
  <c r="J1465" i="12"/>
  <c r="H1464" i="12"/>
  <c r="I1463" i="12" s="1"/>
  <c r="J1463" i="12"/>
  <c r="J1462" i="12"/>
  <c r="J1461" i="12" s="1"/>
  <c r="H1462" i="12"/>
  <c r="I1461" i="12" s="1"/>
  <c r="J1460" i="12"/>
  <c r="J1459" i="12" s="1"/>
  <c r="H1460" i="12"/>
  <c r="I1459" i="12" s="1"/>
  <c r="J1458" i="12"/>
  <c r="J1457" i="12" s="1"/>
  <c r="H1458" i="12"/>
  <c r="I1457" i="12" s="1"/>
  <c r="J1456" i="12"/>
  <c r="J1455" i="12" s="1"/>
  <c r="H1456" i="12"/>
  <c r="I1455" i="12" s="1"/>
  <c r="J1454" i="12"/>
  <c r="J1452" i="12" s="1"/>
  <c r="H1454" i="12"/>
  <c r="J1453" i="12"/>
  <c r="H1453" i="12"/>
  <c r="J1451" i="12"/>
  <c r="J1450" i="12" s="1"/>
  <c r="H1451" i="12"/>
  <c r="I1450" i="12" s="1"/>
  <c r="J1449" i="12"/>
  <c r="J1448" i="12" s="1"/>
  <c r="H1449" i="12"/>
  <c r="I1448" i="12" s="1"/>
  <c r="J1447" i="12"/>
  <c r="J1446" i="12" s="1"/>
  <c r="H1447" i="12"/>
  <c r="I1446" i="12" s="1"/>
  <c r="J1445" i="12"/>
  <c r="J1444" i="12" s="1"/>
  <c r="H1445" i="12"/>
  <c r="I1444" i="12" s="1"/>
  <c r="J1443" i="12"/>
  <c r="J1442" i="12" s="1"/>
  <c r="H1443" i="12"/>
  <c r="I1442" i="12" s="1"/>
  <c r="J1441" i="12"/>
  <c r="J1440" i="12" s="1"/>
  <c r="H1441" i="12"/>
  <c r="I1440" i="12" s="1"/>
  <c r="H1439" i="12"/>
  <c r="J1438" i="12"/>
  <c r="J1437" i="12" s="1"/>
  <c r="H1438" i="12"/>
  <c r="H1435" i="12"/>
  <c r="I1434" i="12" s="1"/>
  <c r="J1434" i="12"/>
  <c r="H1433" i="12"/>
  <c r="I1432" i="12" s="1"/>
  <c r="J1432" i="12"/>
  <c r="J1431" i="12"/>
  <c r="H1431" i="12"/>
  <c r="J1430" i="12"/>
  <c r="H1430" i="12"/>
  <c r="J1429" i="12"/>
  <c r="H1429" i="12"/>
  <c r="J1428" i="12"/>
  <c r="H1428" i="12"/>
  <c r="J1427" i="12"/>
  <c r="H1427" i="12"/>
  <c r="J1426" i="12"/>
  <c r="H1426" i="12"/>
  <c r="J1425" i="12"/>
  <c r="J1424" i="12" s="1"/>
  <c r="H1425" i="12"/>
  <c r="J1423" i="12"/>
  <c r="H1423" i="12"/>
  <c r="J1422" i="12"/>
  <c r="H1422" i="12"/>
  <c r="J1421" i="12"/>
  <c r="H1421" i="12"/>
  <c r="J1420" i="12"/>
  <c r="H1420" i="12"/>
  <c r="J1419" i="12"/>
  <c r="H1419" i="12"/>
  <c r="J1418" i="12"/>
  <c r="H1418" i="12"/>
  <c r="J1417" i="12"/>
  <c r="J1416" i="12" s="1"/>
  <c r="H1417" i="12"/>
  <c r="J1415" i="12"/>
  <c r="H1415" i="12"/>
  <c r="J1414" i="12"/>
  <c r="J1413" i="12"/>
  <c r="H1413" i="12"/>
  <c r="J1412" i="12"/>
  <c r="J1411" i="12"/>
  <c r="H1411" i="12"/>
  <c r="J1410" i="12"/>
  <c r="J1408" i="12" s="1"/>
  <c r="H1410" i="12"/>
  <c r="J1407" i="12"/>
  <c r="H1407" i="12"/>
  <c r="J1406" i="12"/>
  <c r="J1405" i="12" s="1"/>
  <c r="H1406" i="12"/>
  <c r="I1405" i="12" s="1"/>
  <c r="J1404" i="12"/>
  <c r="H1404" i="12"/>
  <c r="J1403" i="12"/>
  <c r="J1402" i="12" s="1"/>
  <c r="H1403" i="12"/>
  <c r="I1402" i="12" s="1"/>
  <c r="J1401" i="12"/>
  <c r="J1400" i="12" s="1"/>
  <c r="H1401" i="12"/>
  <c r="I1400" i="12" s="1"/>
  <c r="H1298" i="12"/>
  <c r="I1297" i="12" s="1"/>
  <c r="J1297" i="12"/>
  <c r="H1296" i="12"/>
  <c r="I1295" i="12" s="1"/>
  <c r="J1295" i="12"/>
  <c r="H1294" i="12"/>
  <c r="I1293" i="12" s="1"/>
  <c r="J1293" i="12"/>
  <c r="H1292" i="12"/>
  <c r="I1291" i="12" s="1"/>
  <c r="J1291" i="12"/>
  <c r="H1290" i="12"/>
  <c r="H1289" i="12"/>
  <c r="H1288" i="12"/>
  <c r="J1287" i="12"/>
  <c r="H1286" i="12"/>
  <c r="H1284" i="12"/>
  <c r="H1282" i="12"/>
  <c r="J1280" i="12"/>
  <c r="H1279" i="12"/>
  <c r="H1278" i="12"/>
  <c r="J1277" i="12"/>
  <c r="H1275" i="12"/>
  <c r="I1274" i="12" s="1"/>
  <c r="J1274" i="12"/>
  <c r="H1273" i="12"/>
  <c r="I1272" i="12" s="1"/>
  <c r="J1272" i="12"/>
  <c r="H1271" i="12"/>
  <c r="H1270" i="12"/>
  <c r="H1269" i="12"/>
  <c r="J1268" i="12"/>
  <c r="J1267" i="12"/>
  <c r="J1266" i="12" s="1"/>
  <c r="H1267" i="12"/>
  <c r="I1266" i="12" s="1"/>
  <c r="J1265" i="12"/>
  <c r="J1264" i="12" s="1"/>
  <c r="H1265" i="12"/>
  <c r="I1264" i="12" s="1"/>
  <c r="J1263" i="12"/>
  <c r="J1262" i="12" s="1"/>
  <c r="H1263" i="12"/>
  <c r="I1262" i="12" s="1"/>
  <c r="J1261" i="12"/>
  <c r="J1260" i="12" s="1"/>
  <c r="H1261" i="12"/>
  <c r="I1260" i="12" s="1"/>
  <c r="J1259" i="12"/>
  <c r="J1257" i="12" s="1"/>
  <c r="H1259" i="12"/>
  <c r="J1258" i="12"/>
  <c r="H1258" i="12"/>
  <c r="J1256" i="12"/>
  <c r="J1255" i="12" s="1"/>
  <c r="H1256" i="12"/>
  <c r="I1255" i="12" s="1"/>
  <c r="J1254" i="12"/>
  <c r="J1253" i="12" s="1"/>
  <c r="H1254" i="12"/>
  <c r="I1253" i="12" s="1"/>
  <c r="J1252" i="12"/>
  <c r="J1251" i="12" s="1"/>
  <c r="H1252" i="12"/>
  <c r="I1251" i="12" s="1"/>
  <c r="J1250" i="12"/>
  <c r="J1249" i="12" s="1"/>
  <c r="H1250" i="12"/>
  <c r="I1249" i="12" s="1"/>
  <c r="J1248" i="12"/>
  <c r="J1247" i="12" s="1"/>
  <c r="H1248" i="12"/>
  <c r="I1247" i="12" s="1"/>
  <c r="J1246" i="12"/>
  <c r="H1246" i="12"/>
  <c r="J1245" i="12"/>
  <c r="J1244" i="12" s="1"/>
  <c r="H1245" i="12"/>
  <c r="J1243" i="12"/>
  <c r="J1242" i="12" s="1"/>
  <c r="H1243" i="12"/>
  <c r="I1242" i="12" s="1"/>
  <c r="D1240" i="12"/>
  <c r="H1240" i="12" s="1"/>
  <c r="I1239" i="12" s="1"/>
  <c r="J1239" i="12"/>
  <c r="H1238" i="12"/>
  <c r="I1237" i="12" s="1"/>
  <c r="J1237" i="12"/>
  <c r="J1236" i="12"/>
  <c r="H1236" i="12"/>
  <c r="J1235" i="12"/>
  <c r="H1235" i="12"/>
  <c r="J1234" i="12"/>
  <c r="J1233" i="12" s="1"/>
  <c r="H1234" i="12"/>
  <c r="J1232" i="12"/>
  <c r="H1232" i="12"/>
  <c r="J1231" i="12"/>
  <c r="H1231" i="12"/>
  <c r="J1230" i="12"/>
  <c r="H1230" i="12"/>
  <c r="J1229" i="12"/>
  <c r="H1229" i="12"/>
  <c r="J1228" i="12"/>
  <c r="H1228" i="12"/>
  <c r="J1227" i="12"/>
  <c r="H1227" i="12"/>
  <c r="J1226" i="12"/>
  <c r="J1225" i="12" s="1"/>
  <c r="H1226" i="12"/>
  <c r="J1224" i="12"/>
  <c r="J1223" i="12"/>
  <c r="H1223" i="12"/>
  <c r="J1222" i="12"/>
  <c r="J1221" i="12"/>
  <c r="H1221" i="12"/>
  <c r="J1220" i="12"/>
  <c r="J1219" i="12"/>
  <c r="J1217" i="12" s="1"/>
  <c r="H1220" i="12"/>
  <c r="J1216" i="12"/>
  <c r="J1215" i="12" s="1"/>
  <c r="H1216" i="12"/>
  <c r="I1215" i="12" s="1"/>
  <c r="J1214" i="12"/>
  <c r="H1214" i="12"/>
  <c r="J1213" i="12"/>
  <c r="J1212" i="12" s="1"/>
  <c r="H1213" i="12"/>
  <c r="I1212" i="12" s="1"/>
  <c r="J1211" i="12"/>
  <c r="J1210" i="12" s="1"/>
  <c r="H1211" i="12"/>
  <c r="I1210" i="12" s="1"/>
  <c r="H1113" i="12"/>
  <c r="I1112" i="12" s="1"/>
  <c r="J1112" i="12"/>
  <c r="H1111" i="12"/>
  <c r="I1110" i="12" s="1"/>
  <c r="J1110" i="12"/>
  <c r="H1109" i="12"/>
  <c r="I1108" i="12" s="1"/>
  <c r="J1108" i="12"/>
  <c r="H1107" i="12"/>
  <c r="I1106" i="12" s="1"/>
  <c r="J1106" i="12"/>
  <c r="H1105" i="12"/>
  <c r="H1104" i="12"/>
  <c r="H1103" i="12"/>
  <c r="J1102" i="12"/>
  <c r="H1101" i="12"/>
  <c r="H1099" i="12"/>
  <c r="H1097" i="12"/>
  <c r="J1095" i="12"/>
  <c r="H1094" i="12"/>
  <c r="H1093" i="12"/>
  <c r="J1092" i="12"/>
  <c r="H1090" i="12"/>
  <c r="I1089" i="12" s="1"/>
  <c r="J1089" i="12"/>
  <c r="H1088" i="12"/>
  <c r="I1087" i="12" s="1"/>
  <c r="J1087" i="12"/>
  <c r="H1086" i="12"/>
  <c r="I1085" i="12" s="1"/>
  <c r="J1085" i="12"/>
  <c r="J1084" i="12"/>
  <c r="J1083" i="12" s="1"/>
  <c r="H1084" i="12"/>
  <c r="I1083" i="12" s="1"/>
  <c r="J1082" i="12"/>
  <c r="J1081" i="12" s="1"/>
  <c r="H1082" i="12"/>
  <c r="I1081" i="12" s="1"/>
  <c r="J1080" i="12"/>
  <c r="J1079" i="12" s="1"/>
  <c r="H1080" i="12"/>
  <c r="I1079" i="12" s="1"/>
  <c r="J1078" i="12"/>
  <c r="J1077" i="12" s="1"/>
  <c r="H1078" i="12"/>
  <c r="I1077" i="12" s="1"/>
  <c r="J1076" i="12"/>
  <c r="J1074" i="12" s="1"/>
  <c r="H1076" i="12"/>
  <c r="J1075" i="12"/>
  <c r="H1075" i="12"/>
  <c r="J1073" i="12"/>
  <c r="J1072" i="12" s="1"/>
  <c r="H1073" i="12"/>
  <c r="I1072" i="12" s="1"/>
  <c r="J1071" i="12"/>
  <c r="J1070" i="12" s="1"/>
  <c r="H1071" i="12"/>
  <c r="I1070" i="12" s="1"/>
  <c r="J1069" i="12"/>
  <c r="H1069" i="12"/>
  <c r="J1068" i="12"/>
  <c r="J1067" i="12" s="1"/>
  <c r="H1068" i="12"/>
  <c r="J1066" i="12"/>
  <c r="J1065" i="12" s="1"/>
  <c r="H1066" i="12"/>
  <c r="I1065" i="12" s="1"/>
  <c r="J1064" i="12"/>
  <c r="J1063" i="12" s="1"/>
  <c r="H1064" i="12"/>
  <c r="I1063" i="12" s="1"/>
  <c r="J1062" i="12"/>
  <c r="H1062" i="12"/>
  <c r="J1061" i="12"/>
  <c r="J1060" i="12" s="1"/>
  <c r="H1061" i="12"/>
  <c r="J1059" i="12"/>
  <c r="J1058" i="12" s="1"/>
  <c r="H1059" i="12"/>
  <c r="I1058" i="12" s="1"/>
  <c r="H1056" i="12"/>
  <c r="I1055" i="12" s="1"/>
  <c r="J1055" i="12"/>
  <c r="H1054" i="12"/>
  <c r="I1053" i="12" s="1"/>
  <c r="J1053" i="12"/>
  <c r="J1052" i="12"/>
  <c r="H1052" i="12"/>
  <c r="J1051" i="12"/>
  <c r="H1051" i="12"/>
  <c r="J1050" i="12"/>
  <c r="H1050" i="12"/>
  <c r="J1049" i="12"/>
  <c r="H1049" i="12"/>
  <c r="J1048" i="12"/>
  <c r="H1048" i="12"/>
  <c r="J1047" i="12"/>
  <c r="H1047" i="12"/>
  <c r="J1046" i="12"/>
  <c r="J1045" i="12" s="1"/>
  <c r="H1046" i="12"/>
  <c r="J1044" i="12"/>
  <c r="H1044" i="12"/>
  <c r="J1043" i="12"/>
  <c r="H1043" i="12"/>
  <c r="J1042" i="12"/>
  <c r="H1042" i="12"/>
  <c r="J1041" i="12"/>
  <c r="H1041" i="12"/>
  <c r="J1040" i="12"/>
  <c r="H1040" i="12"/>
  <c r="J1039" i="12"/>
  <c r="H1039" i="12"/>
  <c r="J1038" i="12"/>
  <c r="J1037" i="12" s="1"/>
  <c r="H1038" i="12"/>
  <c r="J1036" i="12"/>
  <c r="H1036" i="12"/>
  <c r="J1035" i="12"/>
  <c r="H1035" i="12"/>
  <c r="J1034" i="12"/>
  <c r="H1034" i="12"/>
  <c r="J1033" i="12"/>
  <c r="H1033" i="12"/>
  <c r="J1032" i="12"/>
  <c r="H1032" i="12"/>
  <c r="J1031" i="12"/>
  <c r="J1029" i="12" s="1"/>
  <c r="H1031" i="12"/>
  <c r="J1028" i="12"/>
  <c r="H1028" i="12"/>
  <c r="J1027" i="12"/>
  <c r="J1026" i="12" s="1"/>
  <c r="H1027" i="12"/>
  <c r="I1026" i="12" s="1"/>
  <c r="J1025" i="12"/>
  <c r="H1025" i="12"/>
  <c r="J1024" i="12"/>
  <c r="J1023" i="12" s="1"/>
  <c r="H1024" i="12"/>
  <c r="I1023" i="12" s="1"/>
  <c r="J1022" i="12"/>
  <c r="J1021" i="12" s="1"/>
  <c r="H1022" i="12"/>
  <c r="I1021" i="12" s="1"/>
  <c r="H923" i="12"/>
  <c r="I922" i="12" s="1"/>
  <c r="J922" i="12"/>
  <c r="H921" i="12"/>
  <c r="I920" i="12" s="1"/>
  <c r="J920" i="12"/>
  <c r="H919" i="12"/>
  <c r="I918" i="12" s="1"/>
  <c r="J918" i="12"/>
  <c r="H917" i="12"/>
  <c r="I916" i="12" s="1"/>
  <c r="J916" i="12"/>
  <c r="H915" i="12"/>
  <c r="H914" i="12"/>
  <c r="H913" i="12"/>
  <c r="J912" i="12"/>
  <c r="H911" i="12"/>
  <c r="H909" i="12"/>
  <c r="H907" i="12"/>
  <c r="J905" i="12"/>
  <c r="H904" i="12"/>
  <c r="H903" i="12"/>
  <c r="J902" i="12"/>
  <c r="H900" i="12"/>
  <c r="I899" i="12" s="1"/>
  <c r="J899" i="12"/>
  <c r="H898" i="12"/>
  <c r="I897" i="12" s="1"/>
  <c r="J897" i="12"/>
  <c r="H896" i="12"/>
  <c r="I895" i="12" s="1"/>
  <c r="J895" i="12"/>
  <c r="J894" i="12"/>
  <c r="J893" i="12" s="1"/>
  <c r="H894" i="12"/>
  <c r="I893" i="12" s="1"/>
  <c r="J892" i="12"/>
  <c r="J891" i="12" s="1"/>
  <c r="H892" i="12"/>
  <c r="I891" i="12" s="1"/>
  <c r="J890" i="12"/>
  <c r="J889" i="12" s="1"/>
  <c r="H890" i="12"/>
  <c r="I889" i="12" s="1"/>
  <c r="J888" i="12"/>
  <c r="J887" i="12" s="1"/>
  <c r="H888" i="12"/>
  <c r="I887" i="12" s="1"/>
  <c r="J886" i="12"/>
  <c r="J884" i="12" s="1"/>
  <c r="H886" i="12"/>
  <c r="J885" i="12"/>
  <c r="H885" i="12"/>
  <c r="J883" i="12"/>
  <c r="J882" i="12" s="1"/>
  <c r="H883" i="12"/>
  <c r="I882" i="12" s="1"/>
  <c r="J881" i="12"/>
  <c r="J880" i="12" s="1"/>
  <c r="H881" i="12"/>
  <c r="I880" i="12" s="1"/>
  <c r="J879" i="12"/>
  <c r="J878" i="12" s="1"/>
  <c r="H879" i="12"/>
  <c r="I878" i="12" s="1"/>
  <c r="J877" i="12"/>
  <c r="J876" i="12" s="1"/>
  <c r="H877" i="12"/>
  <c r="I876" i="12" s="1"/>
  <c r="J875" i="12"/>
  <c r="J874" i="12" s="1"/>
  <c r="H875" i="12"/>
  <c r="I874" i="12" s="1"/>
  <c r="J873" i="12"/>
  <c r="H873" i="12"/>
  <c r="J872" i="12"/>
  <c r="J871" i="12" s="1"/>
  <c r="H872" i="12"/>
  <c r="J870" i="12"/>
  <c r="J869" i="12" s="1"/>
  <c r="H870" i="12"/>
  <c r="I869" i="12" s="1"/>
  <c r="H867" i="12"/>
  <c r="I866" i="12" s="1"/>
  <c r="J866" i="12"/>
  <c r="H865" i="12"/>
  <c r="I864" i="12" s="1"/>
  <c r="J864" i="12"/>
  <c r="J863" i="12"/>
  <c r="H863" i="12"/>
  <c r="J862" i="12"/>
  <c r="H862" i="12"/>
  <c r="J861" i="12"/>
  <c r="H861" i="12"/>
  <c r="J860" i="12"/>
  <c r="H860" i="12"/>
  <c r="J859" i="12"/>
  <c r="H859" i="12"/>
  <c r="J858" i="12"/>
  <c r="H858" i="12"/>
  <c r="J857" i="12"/>
  <c r="J856" i="12" s="1"/>
  <c r="H857" i="12"/>
  <c r="J855" i="12"/>
  <c r="H855" i="12"/>
  <c r="J854" i="12"/>
  <c r="H854" i="12"/>
  <c r="J853" i="12"/>
  <c r="H853" i="12"/>
  <c r="J852" i="12"/>
  <c r="H852" i="12"/>
  <c r="J851" i="12"/>
  <c r="H851" i="12"/>
  <c r="J850" i="12"/>
  <c r="H850" i="12"/>
  <c r="J849" i="12"/>
  <c r="J848" i="12" s="1"/>
  <c r="H849" i="12"/>
  <c r="J847" i="12"/>
  <c r="H847" i="12"/>
  <c r="J846" i="12"/>
  <c r="H846" i="12"/>
  <c r="J845" i="12"/>
  <c r="H845" i="12"/>
  <c r="J844" i="12"/>
  <c r="H844" i="12"/>
  <c r="J843" i="12"/>
  <c r="H843" i="12"/>
  <c r="J842" i="12"/>
  <c r="J840" i="12" s="1"/>
  <c r="H842" i="12"/>
  <c r="J839" i="12"/>
  <c r="H839" i="12"/>
  <c r="J838" i="12"/>
  <c r="J837" i="12" s="1"/>
  <c r="H838" i="12"/>
  <c r="J836" i="12"/>
  <c r="H836" i="12"/>
  <c r="J835" i="12"/>
  <c r="J834" i="12" s="1"/>
  <c r="H835" i="12"/>
  <c r="I834" i="12" s="1"/>
  <c r="J833" i="12"/>
  <c r="J832" i="12" s="1"/>
  <c r="H833" i="12"/>
  <c r="I832" i="12" s="1"/>
  <c r="H753" i="12"/>
  <c r="I752" i="12" s="1"/>
  <c r="J752" i="12"/>
  <c r="H751" i="12"/>
  <c r="I750" i="12" s="1"/>
  <c r="J750" i="12"/>
  <c r="H749" i="12"/>
  <c r="I748" i="12" s="1"/>
  <c r="J748" i="12"/>
  <c r="H747" i="12"/>
  <c r="I746" i="12" s="1"/>
  <c r="J746" i="12"/>
  <c r="H745" i="12"/>
  <c r="H744" i="12"/>
  <c r="H743" i="12"/>
  <c r="J742" i="12"/>
  <c r="H741" i="12"/>
  <c r="H739" i="12"/>
  <c r="H737" i="12"/>
  <c r="J735" i="12"/>
  <c r="H734" i="12"/>
  <c r="H733" i="12"/>
  <c r="J732" i="12"/>
  <c r="H730" i="12"/>
  <c r="I729" i="12" s="1"/>
  <c r="J729" i="12"/>
  <c r="H728" i="12"/>
  <c r="H727" i="12"/>
  <c r="H726" i="12"/>
  <c r="H725" i="12"/>
  <c r="H724" i="12"/>
  <c r="H723" i="12"/>
  <c r="H722" i="12"/>
  <c r="H721" i="12"/>
  <c r="H720" i="12"/>
  <c r="H719" i="12"/>
  <c r="J718" i="12"/>
  <c r="H717" i="12"/>
  <c r="H716" i="12"/>
  <c r="H715" i="12"/>
  <c r="J714" i="12"/>
  <c r="J713" i="12"/>
  <c r="H713" i="12"/>
  <c r="J712" i="12"/>
  <c r="H712" i="12"/>
  <c r="J711" i="12"/>
  <c r="H711" i="12"/>
  <c r="J710" i="12"/>
  <c r="H710" i="12"/>
  <c r="J709" i="12"/>
  <c r="H709" i="12"/>
  <c r="J708" i="12"/>
  <c r="H708" i="12"/>
  <c r="J707" i="12"/>
  <c r="H707" i="12"/>
  <c r="J706" i="12"/>
  <c r="H706" i="12"/>
  <c r="J705" i="12"/>
  <c r="H705" i="12"/>
  <c r="J704" i="12"/>
  <c r="J703" i="12" s="1"/>
  <c r="H704" i="12"/>
  <c r="J702" i="12"/>
  <c r="J701" i="12" s="1"/>
  <c r="H702" i="12"/>
  <c r="I701" i="12" s="1"/>
  <c r="J700" i="12"/>
  <c r="J699" i="12" s="1"/>
  <c r="H700" i="12"/>
  <c r="I699" i="12" s="1"/>
  <c r="J698" i="12"/>
  <c r="J697" i="12" s="1"/>
  <c r="H698" i="12"/>
  <c r="I697" i="12" s="1"/>
  <c r="J696" i="12"/>
  <c r="J694" i="12" s="1"/>
  <c r="H696" i="12"/>
  <c r="J695" i="12"/>
  <c r="H695" i="12"/>
  <c r="J693" i="12"/>
  <c r="J692" i="12" s="1"/>
  <c r="H693" i="12"/>
  <c r="I692" i="12" s="1"/>
  <c r="J691" i="12"/>
  <c r="J690" i="12" s="1"/>
  <c r="H691" i="12"/>
  <c r="I690" i="12" s="1"/>
  <c r="J689" i="12"/>
  <c r="J688" i="12" s="1"/>
  <c r="H689" i="12"/>
  <c r="I688" i="12" s="1"/>
  <c r="J687" i="12"/>
  <c r="J686" i="12" s="1"/>
  <c r="H687" i="12"/>
  <c r="I686" i="12" s="1"/>
  <c r="J685" i="12"/>
  <c r="J684" i="12" s="1"/>
  <c r="H685" i="12"/>
  <c r="I684" i="12" s="1"/>
  <c r="J683" i="12"/>
  <c r="H683" i="12"/>
  <c r="J682" i="12"/>
  <c r="J681" i="12" s="1"/>
  <c r="H682" i="12"/>
  <c r="J680" i="12"/>
  <c r="J679" i="12" s="1"/>
  <c r="H680" i="12"/>
  <c r="I679" i="12" s="1"/>
  <c r="H677" i="12"/>
  <c r="I676" i="12" s="1"/>
  <c r="J676" i="12"/>
  <c r="H675" i="12"/>
  <c r="I674" i="12" s="1"/>
  <c r="J674" i="12"/>
  <c r="J673" i="12"/>
  <c r="H673" i="12"/>
  <c r="J672" i="12"/>
  <c r="H672" i="12"/>
  <c r="J671" i="12"/>
  <c r="H671" i="12"/>
  <c r="J670" i="12"/>
  <c r="H670" i="12"/>
  <c r="J669" i="12"/>
  <c r="H669" i="12"/>
  <c r="J668" i="12"/>
  <c r="H668" i="12"/>
  <c r="J667" i="12"/>
  <c r="J666" i="12" s="1"/>
  <c r="H667" i="12"/>
  <c r="J665" i="12"/>
  <c r="H665" i="12"/>
  <c r="J664" i="12"/>
  <c r="H664" i="12"/>
  <c r="J663" i="12"/>
  <c r="H663" i="12"/>
  <c r="J662" i="12"/>
  <c r="H662" i="12"/>
  <c r="J661" i="12"/>
  <c r="H661" i="12"/>
  <c r="J660" i="12"/>
  <c r="H660" i="12"/>
  <c r="J659" i="12"/>
  <c r="J658" i="12" s="1"/>
  <c r="H659" i="12"/>
  <c r="J657" i="12"/>
  <c r="H657" i="12"/>
  <c r="J656" i="12"/>
  <c r="H656" i="12"/>
  <c r="J655" i="12"/>
  <c r="H655" i="12"/>
  <c r="J654" i="12"/>
  <c r="H654" i="12"/>
  <c r="J653" i="12"/>
  <c r="H653" i="12"/>
  <c r="J652" i="12"/>
  <c r="J650" i="12" s="1"/>
  <c r="H652" i="12"/>
  <c r="J649" i="12"/>
  <c r="J648" i="12" s="1"/>
  <c r="H649" i="12"/>
  <c r="I648" i="12" s="1"/>
  <c r="J647" i="12"/>
  <c r="H647" i="12"/>
  <c r="J646" i="12"/>
  <c r="J645" i="12" s="1"/>
  <c r="H646" i="12"/>
  <c r="I645" i="12" s="1"/>
  <c r="J644" i="12"/>
  <c r="J643" i="12" s="1"/>
  <c r="H644" i="12"/>
  <c r="I643" i="12" s="1"/>
  <c r="H542" i="12"/>
  <c r="I541" i="12" s="1"/>
  <c r="J541" i="12"/>
  <c r="H540" i="12"/>
  <c r="I539" i="12" s="1"/>
  <c r="J539" i="12"/>
  <c r="H538" i="12"/>
  <c r="I537" i="12" s="1"/>
  <c r="J537" i="12"/>
  <c r="H536" i="12"/>
  <c r="I535" i="12" s="1"/>
  <c r="J535" i="12"/>
  <c r="H534" i="12"/>
  <c r="H533" i="12"/>
  <c r="H532" i="12"/>
  <c r="J531" i="12"/>
  <c r="H530" i="12"/>
  <c r="H528" i="12"/>
  <c r="H526" i="12"/>
  <c r="J524" i="12"/>
  <c r="H523" i="12"/>
  <c r="H522" i="12"/>
  <c r="J521" i="12"/>
  <c r="H519" i="12"/>
  <c r="I518" i="12" s="1"/>
  <c r="J518" i="12"/>
  <c r="H517" i="12"/>
  <c r="I516" i="12" s="1"/>
  <c r="J516" i="12"/>
  <c r="H515" i="12"/>
  <c r="H514" i="12"/>
  <c r="H513" i="12"/>
  <c r="J512" i="12"/>
  <c r="J511" i="12"/>
  <c r="J510" i="12" s="1"/>
  <c r="H511" i="12"/>
  <c r="I510" i="12" s="1"/>
  <c r="J509" i="12"/>
  <c r="J508" i="12" s="1"/>
  <c r="H509" i="12"/>
  <c r="I508" i="12" s="1"/>
  <c r="J507" i="12"/>
  <c r="J506" i="12" s="1"/>
  <c r="H507" i="12"/>
  <c r="I506" i="12" s="1"/>
  <c r="J505" i="12"/>
  <c r="J504" i="12" s="1"/>
  <c r="H505" i="12"/>
  <c r="I504" i="12" s="1"/>
  <c r="J503" i="12"/>
  <c r="J501" i="12" s="1"/>
  <c r="H503" i="12"/>
  <c r="J502" i="12"/>
  <c r="H502" i="12"/>
  <c r="J500" i="12"/>
  <c r="J499" i="12" s="1"/>
  <c r="H500" i="12"/>
  <c r="I499" i="12" s="1"/>
  <c r="J498" i="12"/>
  <c r="J497" i="12" s="1"/>
  <c r="H498" i="12"/>
  <c r="I497" i="12" s="1"/>
  <c r="J496" i="12"/>
  <c r="J495" i="12" s="1"/>
  <c r="H496" i="12"/>
  <c r="I495" i="12" s="1"/>
  <c r="J494" i="12"/>
  <c r="J493" i="12" s="1"/>
  <c r="H494" i="12"/>
  <c r="I493" i="12" s="1"/>
  <c r="J492" i="12"/>
  <c r="J491" i="12" s="1"/>
  <c r="H492" i="12"/>
  <c r="I491" i="12" s="1"/>
  <c r="J490" i="12"/>
  <c r="H490" i="12"/>
  <c r="J489" i="12"/>
  <c r="J488" i="12" s="1"/>
  <c r="H489" i="12"/>
  <c r="J487" i="12"/>
  <c r="J486" i="12" s="1"/>
  <c r="H487" i="12"/>
  <c r="I486" i="12" s="1"/>
  <c r="D484" i="12"/>
  <c r="H484" i="12" s="1"/>
  <c r="I483" i="12" s="1"/>
  <c r="J483" i="12"/>
  <c r="H482" i="12"/>
  <c r="I481" i="12" s="1"/>
  <c r="J481" i="12"/>
  <c r="J480" i="12"/>
  <c r="H480" i="12"/>
  <c r="J479" i="12"/>
  <c r="H479" i="12"/>
  <c r="J478" i="12"/>
  <c r="J477" i="12" s="1"/>
  <c r="H478" i="12"/>
  <c r="J476" i="12"/>
  <c r="H476" i="12"/>
  <c r="J475" i="12"/>
  <c r="H475" i="12"/>
  <c r="J474" i="12"/>
  <c r="H474" i="12"/>
  <c r="J473" i="12"/>
  <c r="H473" i="12"/>
  <c r="J472" i="12"/>
  <c r="H472" i="12"/>
  <c r="J471" i="12"/>
  <c r="H471" i="12"/>
  <c r="J470" i="12"/>
  <c r="J469" i="12" s="1"/>
  <c r="H470" i="12"/>
  <c r="J468" i="12"/>
  <c r="J467" i="12"/>
  <c r="H467" i="12"/>
  <c r="J466" i="12"/>
  <c r="J465" i="12"/>
  <c r="H465" i="12"/>
  <c r="J464" i="12"/>
  <c r="J463" i="12"/>
  <c r="J461" i="12" s="1"/>
  <c r="H468" i="12"/>
  <c r="J460" i="12"/>
  <c r="J459" i="12" s="1"/>
  <c r="H460" i="12"/>
  <c r="I459" i="12" s="1"/>
  <c r="J458" i="12"/>
  <c r="H458" i="12"/>
  <c r="J457" i="12"/>
  <c r="J456" i="12" s="1"/>
  <c r="H457" i="12"/>
  <c r="I456" i="12" s="1"/>
  <c r="J455" i="12"/>
  <c r="J454" i="12" s="1"/>
  <c r="H455" i="12"/>
  <c r="I454" i="12" s="1"/>
  <c r="H350" i="12"/>
  <c r="I349" i="12" s="1"/>
  <c r="J349" i="12"/>
  <c r="H348" i="12"/>
  <c r="I347" i="12" s="1"/>
  <c r="J347" i="12"/>
  <c r="H346" i="12"/>
  <c r="I345" i="12" s="1"/>
  <c r="J345" i="12"/>
  <c r="H344" i="12"/>
  <c r="I343" i="12" s="1"/>
  <c r="J343" i="12"/>
  <c r="H342" i="12"/>
  <c r="H341" i="12"/>
  <c r="H340" i="12"/>
  <c r="J339" i="12"/>
  <c r="H338" i="12"/>
  <c r="H337" i="12"/>
  <c r="H336" i="12"/>
  <c r="J334" i="12"/>
  <c r="H332" i="12"/>
  <c r="J331" i="12"/>
  <c r="H329" i="12"/>
  <c r="I328" i="12" s="1"/>
  <c r="J328" i="12"/>
  <c r="H327" i="12"/>
  <c r="I326" i="12" s="1"/>
  <c r="J326" i="12"/>
  <c r="H325" i="12"/>
  <c r="H324" i="12"/>
  <c r="H323" i="12"/>
  <c r="J322" i="12"/>
  <c r="J321" i="12"/>
  <c r="J320" i="12" s="1"/>
  <c r="H321" i="12"/>
  <c r="I320" i="12" s="1"/>
  <c r="J319" i="12"/>
  <c r="J318" i="12" s="1"/>
  <c r="H319" i="12"/>
  <c r="I318" i="12" s="1"/>
  <c r="J317" i="12"/>
  <c r="J316" i="12" s="1"/>
  <c r="H317" i="12"/>
  <c r="I316" i="12" s="1"/>
  <c r="J315" i="12"/>
  <c r="J314" i="12" s="1"/>
  <c r="H315" i="12"/>
  <c r="I314" i="12" s="1"/>
  <c r="J313" i="12"/>
  <c r="J311" i="12" s="1"/>
  <c r="H313" i="12"/>
  <c r="J312" i="12"/>
  <c r="H312" i="12"/>
  <c r="J310" i="12"/>
  <c r="J309" i="12" s="1"/>
  <c r="H310" i="12"/>
  <c r="I309" i="12" s="1"/>
  <c r="J308" i="12"/>
  <c r="J307" i="12" s="1"/>
  <c r="H308" i="12"/>
  <c r="I307" i="12" s="1"/>
  <c r="J306" i="12"/>
  <c r="J305" i="12" s="1"/>
  <c r="H306" i="12"/>
  <c r="I305" i="12" s="1"/>
  <c r="J304" i="12"/>
  <c r="J303" i="12" s="1"/>
  <c r="H304" i="12"/>
  <c r="I303" i="12" s="1"/>
  <c r="J302" i="12"/>
  <c r="J301" i="12" s="1"/>
  <c r="H302" i="12"/>
  <c r="I301" i="12" s="1"/>
  <c r="J300" i="12"/>
  <c r="H300" i="12"/>
  <c r="J299" i="12"/>
  <c r="J298" i="12" s="1"/>
  <c r="H299" i="12"/>
  <c r="J297" i="12"/>
  <c r="J296" i="12" s="1"/>
  <c r="H297" i="12"/>
  <c r="I296" i="12" s="1"/>
  <c r="D294" i="12"/>
  <c r="D333" i="12" s="1"/>
  <c r="H333" i="12" s="1"/>
  <c r="J293" i="12"/>
  <c r="H292" i="12"/>
  <c r="I291" i="12" s="1"/>
  <c r="J291" i="12"/>
  <c r="J290" i="12"/>
  <c r="H290" i="12"/>
  <c r="J289" i="12"/>
  <c r="H289" i="12"/>
  <c r="J288" i="12"/>
  <c r="J287" i="12" s="1"/>
  <c r="H288" i="12"/>
  <c r="J286" i="12"/>
  <c r="H286" i="12"/>
  <c r="J285" i="12"/>
  <c r="H285" i="12"/>
  <c r="J284" i="12"/>
  <c r="H284" i="12"/>
  <c r="J283" i="12"/>
  <c r="H283" i="12"/>
  <c r="J282" i="12"/>
  <c r="J281" i="12" s="1"/>
  <c r="H282" i="12"/>
  <c r="J280" i="12"/>
  <c r="J279" i="12"/>
  <c r="J278" i="12"/>
  <c r="J277" i="12"/>
  <c r="J276" i="12"/>
  <c r="J275" i="12"/>
  <c r="J273" i="12" s="1"/>
  <c r="H278" i="12"/>
  <c r="J272" i="12"/>
  <c r="J271" i="12" s="1"/>
  <c r="H272" i="12"/>
  <c r="I271" i="12" s="1"/>
  <c r="J266" i="12"/>
  <c r="J265" i="12" s="1"/>
  <c r="H153" i="12"/>
  <c r="I152" i="12" s="1"/>
  <c r="J152" i="12"/>
  <c r="H151" i="12"/>
  <c r="I150" i="12" s="1"/>
  <c r="J150" i="12"/>
  <c r="H149" i="12"/>
  <c r="I148" i="12" s="1"/>
  <c r="J148" i="12"/>
  <c r="H147" i="12"/>
  <c r="I146" i="12" s="1"/>
  <c r="J146" i="12"/>
  <c r="H145" i="12"/>
  <c r="H144" i="12"/>
  <c r="H143" i="12"/>
  <c r="J142" i="12"/>
  <c r="H141" i="12"/>
  <c r="H140" i="12"/>
  <c r="H139" i="12"/>
  <c r="J137" i="12"/>
  <c r="H136" i="12"/>
  <c r="H135" i="12"/>
  <c r="J134" i="12"/>
  <c r="H132" i="12"/>
  <c r="I131" i="12" s="1"/>
  <c r="J131" i="12"/>
  <c r="H130" i="12"/>
  <c r="I129" i="12" s="1"/>
  <c r="J129" i="12"/>
  <c r="H128" i="12"/>
  <c r="H127" i="12"/>
  <c r="J126" i="12"/>
  <c r="J125" i="12"/>
  <c r="J124" i="12" s="1"/>
  <c r="H125" i="12"/>
  <c r="I124" i="12" s="1"/>
  <c r="J123" i="12"/>
  <c r="J122" i="12" s="1"/>
  <c r="H123" i="12"/>
  <c r="I122" i="12" s="1"/>
  <c r="J121" i="12"/>
  <c r="J120" i="12" s="1"/>
  <c r="H121" i="12"/>
  <c r="I120" i="12" s="1"/>
  <c r="J119" i="12"/>
  <c r="J118" i="12" s="1"/>
  <c r="H119" i="12"/>
  <c r="I118" i="12" s="1"/>
  <c r="J117" i="12"/>
  <c r="J115" i="12" s="1"/>
  <c r="H117" i="12"/>
  <c r="J116" i="12"/>
  <c r="H116" i="12"/>
  <c r="J114" i="12"/>
  <c r="J113" i="12" s="1"/>
  <c r="H114" i="12"/>
  <c r="I113" i="12" s="1"/>
  <c r="J112" i="12"/>
  <c r="J111" i="12" s="1"/>
  <c r="H112" i="12"/>
  <c r="I111" i="12" s="1"/>
  <c r="J110" i="12"/>
  <c r="J109" i="12" s="1"/>
  <c r="H110" i="12"/>
  <c r="I109" i="12" s="1"/>
  <c r="J108" i="12"/>
  <c r="J107" i="12" s="1"/>
  <c r="H108" i="12"/>
  <c r="I107" i="12" s="1"/>
  <c r="J106" i="12"/>
  <c r="J105" i="12" s="1"/>
  <c r="H106" i="12"/>
  <c r="I105" i="12" s="1"/>
  <c r="J104" i="12"/>
  <c r="H104" i="12"/>
  <c r="J103" i="12"/>
  <c r="J102" i="12" s="1"/>
  <c r="H103" i="12"/>
  <c r="J101" i="12"/>
  <c r="J100" i="12" s="1"/>
  <c r="H101" i="12"/>
  <c r="I100" i="12" s="1"/>
  <c r="H98" i="12"/>
  <c r="I97" i="12" s="1"/>
  <c r="J97" i="12"/>
  <c r="H96" i="12"/>
  <c r="I95" i="12" s="1"/>
  <c r="J95" i="12"/>
  <c r="J94" i="12"/>
  <c r="H94" i="12"/>
  <c r="J93" i="12"/>
  <c r="H93" i="12"/>
  <c r="J92" i="12"/>
  <c r="J91" i="12" s="1"/>
  <c r="H92" i="12"/>
  <c r="J90" i="12"/>
  <c r="H90" i="12"/>
  <c r="J89" i="12"/>
  <c r="H89" i="12"/>
  <c r="J88" i="12"/>
  <c r="H88" i="12"/>
  <c r="J87" i="12"/>
  <c r="H87" i="12"/>
  <c r="J86" i="12"/>
  <c r="J85" i="12" s="1"/>
  <c r="H86" i="12"/>
  <c r="J84" i="12"/>
  <c r="H84" i="12"/>
  <c r="J83" i="12"/>
  <c r="J81" i="12" s="1"/>
  <c r="H83" i="12"/>
  <c r="J80" i="12"/>
  <c r="J79" i="12" s="1"/>
  <c r="H80" i="12"/>
  <c r="I79" i="12" s="1"/>
  <c r="J78" i="12"/>
  <c r="J77" i="12" s="1"/>
  <c r="H78" i="12"/>
  <c r="I77" i="12" s="1"/>
  <c r="J74" i="12"/>
  <c r="I74" i="12"/>
  <c r="B50" i="12"/>
  <c r="B49" i="12"/>
  <c r="B48" i="12"/>
  <c r="C48" i="12" s="1"/>
  <c r="B47" i="12"/>
  <c r="B46" i="12"/>
  <c r="B45" i="12"/>
  <c r="B44" i="12"/>
  <c r="B43" i="12"/>
  <c r="C43" i="12" s="1"/>
  <c r="B42" i="12"/>
  <c r="C42" i="12" s="1"/>
  <c r="B41" i="12"/>
  <c r="C41" i="12" s="1"/>
  <c r="B40" i="12"/>
  <c r="C40" i="12" s="1"/>
  <c r="B39" i="12"/>
  <c r="C39" i="12" s="1"/>
  <c r="B38" i="12"/>
  <c r="C38" i="12" s="1"/>
  <c r="B37" i="12"/>
  <c r="C37" i="12" s="1"/>
  <c r="B36" i="12"/>
  <c r="C36" i="12" s="1"/>
  <c r="B35" i="12"/>
  <c r="C35" i="12" s="1"/>
  <c r="B34" i="12"/>
  <c r="C34" i="12" s="1"/>
  <c r="B33" i="12"/>
  <c r="C33" i="12" s="1"/>
  <c r="B32" i="12"/>
  <c r="C32" i="12" s="1"/>
  <c r="B31" i="12"/>
  <c r="C31" i="12" s="1"/>
  <c r="B30" i="12"/>
  <c r="C30" i="12" s="1"/>
  <c r="B29" i="12"/>
  <c r="C29" i="12" s="1"/>
  <c r="B28" i="12"/>
  <c r="C28" i="12" s="1"/>
  <c r="B27" i="12"/>
  <c r="C27" i="12" s="1"/>
  <c r="B26" i="12"/>
  <c r="B25" i="12"/>
  <c r="B24" i="12"/>
  <c r="J24" i="12" s="1"/>
  <c r="B23" i="12"/>
  <c r="B22" i="12"/>
  <c r="B21" i="12"/>
  <c r="B20" i="12"/>
  <c r="B19" i="12"/>
  <c r="B18" i="12"/>
  <c r="C18" i="12" s="1"/>
  <c r="B17" i="12"/>
  <c r="C17" i="12" s="1"/>
  <c r="I837" i="12" l="1"/>
  <c r="I2347" i="12"/>
  <c r="J44" i="12"/>
  <c r="J45" i="12"/>
  <c r="J49" i="12"/>
  <c r="J26" i="12"/>
  <c r="I2197" i="12"/>
  <c r="J50" i="12"/>
  <c r="I732" i="12"/>
  <c r="J46" i="12"/>
  <c r="I2205" i="12"/>
  <c r="I521" i="12"/>
  <c r="I2425" i="12"/>
  <c r="I1852" i="12"/>
  <c r="I2404" i="12"/>
  <c r="I488" i="12"/>
  <c r="I681" i="12"/>
  <c r="I2422" i="12"/>
  <c r="I1834" i="12"/>
  <c r="I501" i="12"/>
  <c r="I1641" i="12"/>
  <c r="J25" i="12"/>
  <c r="I1669" i="12"/>
  <c r="I884" i="12"/>
  <c r="I1074" i="12"/>
  <c r="I2044" i="12"/>
  <c r="I339" i="12"/>
  <c r="H466" i="12"/>
  <c r="I902" i="12"/>
  <c r="I735" i="12"/>
  <c r="I1826" i="12"/>
  <c r="I848" i="12"/>
  <c r="I1067" i="12"/>
  <c r="I2231" i="12"/>
  <c r="I1268" i="12"/>
  <c r="I2023" i="12"/>
  <c r="I2385" i="12"/>
  <c r="I1437" i="12"/>
  <c r="I1473" i="12"/>
  <c r="I2234" i="12"/>
  <c r="I2396" i="12"/>
  <c r="I1815" i="12"/>
  <c r="I2213" i="12"/>
  <c r="I1244" i="12"/>
  <c r="I1480" i="12"/>
  <c r="I322" i="12"/>
  <c r="I1659" i="12"/>
  <c r="J48" i="12"/>
  <c r="I1597" i="12"/>
  <c r="I840" i="12"/>
  <c r="I2181" i="12"/>
  <c r="C45" i="12"/>
  <c r="I81" i="12"/>
  <c r="J34" i="12"/>
  <c r="I905" i="12"/>
  <c r="I1225" i="12"/>
  <c r="I2004" i="12"/>
  <c r="I469" i="12"/>
  <c r="I1287" i="12"/>
  <c r="I1408" i="12"/>
  <c r="I2241" i="12"/>
  <c r="I2388" i="12"/>
  <c r="J47" i="12"/>
  <c r="I287" i="12"/>
  <c r="I298" i="12"/>
  <c r="I1855" i="12"/>
  <c r="I2356" i="12"/>
  <c r="I38" i="12"/>
  <c r="I718" i="12"/>
  <c r="I41" i="12" s="1"/>
  <c r="I1424" i="12"/>
  <c r="I2007" i="12"/>
  <c r="I912" i="12"/>
  <c r="I1452" i="12"/>
  <c r="I1786" i="12"/>
  <c r="I311" i="12"/>
  <c r="I1060" i="12"/>
  <c r="I2051" i="12"/>
  <c r="I137" i="12"/>
  <c r="I91" i="12"/>
  <c r="I126" i="12"/>
  <c r="H464" i="12"/>
  <c r="I531" i="12"/>
  <c r="I703" i="12"/>
  <c r="I39" i="12" s="1"/>
  <c r="I1095" i="12"/>
  <c r="H1222" i="12"/>
  <c r="I1280" i="12"/>
  <c r="I1662" i="12"/>
  <c r="I1794" i="12"/>
  <c r="I85" i="12"/>
  <c r="I102" i="12"/>
  <c r="I37" i="12"/>
  <c r="I1626" i="12"/>
  <c r="J29" i="12"/>
  <c r="I142" i="12"/>
  <c r="I871" i="12"/>
  <c r="I1818" i="12"/>
  <c r="I2165" i="12"/>
  <c r="I2372" i="12"/>
  <c r="I2364" i="12"/>
  <c r="J28" i="12"/>
  <c r="I281" i="12"/>
  <c r="I658" i="12"/>
  <c r="I1102" i="12"/>
  <c r="H1224" i="12"/>
  <c r="I1416" i="12"/>
  <c r="J35" i="12"/>
  <c r="I1470" i="12"/>
  <c r="I1802" i="12"/>
  <c r="J19" i="12"/>
  <c r="I115" i="12"/>
  <c r="I666" i="12"/>
  <c r="H1219" i="12"/>
  <c r="I1257" i="12"/>
  <c r="I1613" i="12"/>
  <c r="J20" i="12"/>
  <c r="I48" i="12"/>
  <c r="I1045" i="12"/>
  <c r="J21" i="12"/>
  <c r="J31" i="12"/>
  <c r="J40" i="12"/>
  <c r="I31" i="12"/>
  <c r="I134" i="12"/>
  <c r="H294" i="12"/>
  <c r="I293" i="12" s="1"/>
  <c r="I512" i="12"/>
  <c r="I524" i="12"/>
  <c r="I650" i="12"/>
  <c r="I694" i="12"/>
  <c r="I1233" i="12"/>
  <c r="I2194" i="12"/>
  <c r="J22" i="12"/>
  <c r="I714" i="12"/>
  <c r="I742" i="12"/>
  <c r="J37" i="12"/>
  <c r="I1037" i="12"/>
  <c r="I1862" i="12"/>
  <c r="I1975" i="12"/>
  <c r="I1983" i="12"/>
  <c r="J32" i="12"/>
  <c r="J41" i="12"/>
  <c r="I334" i="12"/>
  <c r="H463" i="12"/>
  <c r="I461" i="12" s="1"/>
  <c r="I477" i="12"/>
  <c r="I1092" i="12"/>
  <c r="I1277" i="12"/>
  <c r="I1605" i="12"/>
  <c r="I2041" i="12"/>
  <c r="I856" i="12"/>
  <c r="J38" i="12"/>
  <c r="I1029" i="12"/>
  <c r="I1991" i="12"/>
  <c r="I2015" i="12"/>
  <c r="I32" i="12" s="1"/>
  <c r="I2173" i="12"/>
  <c r="I2432" i="12"/>
  <c r="I34" i="12"/>
  <c r="I331" i="12"/>
  <c r="J23" i="12"/>
  <c r="C26" i="12"/>
  <c r="I20" i="12"/>
  <c r="I26" i="12"/>
  <c r="I33" i="12"/>
  <c r="I42" i="12"/>
  <c r="C21" i="12"/>
  <c r="C24" i="12"/>
  <c r="J30" i="12"/>
  <c r="J33" i="12"/>
  <c r="J36" i="12"/>
  <c r="J39" i="12"/>
  <c r="J42" i="12"/>
  <c r="C46" i="12"/>
  <c r="C49" i="12"/>
  <c r="H275" i="12"/>
  <c r="H280" i="12"/>
  <c r="C23" i="12"/>
  <c r="I30" i="12"/>
  <c r="I21" i="12"/>
  <c r="I49" i="12"/>
  <c r="C20" i="12"/>
  <c r="I36" i="12"/>
  <c r="H276" i="12"/>
  <c r="C47" i="12"/>
  <c r="I47" i="12"/>
  <c r="I50" i="12"/>
  <c r="C19" i="12"/>
  <c r="C22" i="12"/>
  <c r="C25" i="12"/>
  <c r="C44" i="12"/>
  <c r="C50" i="12"/>
  <c r="I19" i="12"/>
  <c r="I25" i="12"/>
  <c r="I28" i="12" l="1"/>
  <c r="I23" i="12"/>
  <c r="I44" i="12"/>
  <c r="I24" i="12"/>
  <c r="I29" i="12"/>
  <c r="I1217" i="12"/>
  <c r="I46" i="12"/>
  <c r="I35" i="12"/>
  <c r="I40" i="12"/>
  <c r="I45" i="12"/>
  <c r="I273" i="12"/>
  <c r="I22" i="12" s="1"/>
  <c r="E286" i="6" l="1"/>
  <c r="J286" i="6" s="1"/>
  <c r="H286" i="6"/>
  <c r="D621" i="6"/>
  <c r="H159" i="9" l="1"/>
  <c r="H745" i="8"/>
  <c r="H2445" i="8"/>
  <c r="H2444" i="8"/>
  <c r="H2443" i="8"/>
  <c r="H2381" i="8"/>
  <c r="H2379" i="8"/>
  <c r="H2453" i="8"/>
  <c r="I2452" i="8" s="1"/>
  <c r="J2452" i="8"/>
  <c r="H2451" i="8"/>
  <c r="J2450" i="8"/>
  <c r="I2450" i="8"/>
  <c r="H2449" i="8"/>
  <c r="I2448" i="8" s="1"/>
  <c r="J2448" i="8"/>
  <c r="H2447" i="8"/>
  <c r="I2446" i="8" s="1"/>
  <c r="J2446" i="8"/>
  <c r="J2442" i="8"/>
  <c r="H2441" i="8"/>
  <c r="H2439" i="8"/>
  <c r="H2437" i="8"/>
  <c r="J2435" i="8"/>
  <c r="H2434" i="8"/>
  <c r="H2433" i="8"/>
  <c r="J2432" i="8"/>
  <c r="H2430" i="8"/>
  <c r="I2429" i="8" s="1"/>
  <c r="J2429" i="8"/>
  <c r="H2428" i="8"/>
  <c r="I2427" i="8" s="1"/>
  <c r="J2427" i="8"/>
  <c r="H2426" i="8"/>
  <c r="I2425" i="8" s="1"/>
  <c r="J2425" i="8"/>
  <c r="J2424" i="8"/>
  <c r="J2423" i="8" s="1"/>
  <c r="H2424" i="8"/>
  <c r="I2423" i="8" s="1"/>
  <c r="J2422" i="8"/>
  <c r="J2421" i="8" s="1"/>
  <c r="H2422" i="8"/>
  <c r="I2421" i="8" s="1"/>
  <c r="J2420" i="8"/>
  <c r="J2419" i="8" s="1"/>
  <c r="H2420" i="8"/>
  <c r="I2419" i="8" s="1"/>
  <c r="J2418" i="8"/>
  <c r="J2417" i="8" s="1"/>
  <c r="H2418" i="8"/>
  <c r="I2417" i="8" s="1"/>
  <c r="J2416" i="8"/>
  <c r="J2414" i="8" s="1"/>
  <c r="H2416" i="8"/>
  <c r="J2415" i="8"/>
  <c r="H2415" i="8"/>
  <c r="J2413" i="8"/>
  <c r="J2412" i="8" s="1"/>
  <c r="H2413" i="8"/>
  <c r="I2412" i="8" s="1"/>
  <c r="J2411" i="8"/>
  <c r="J2410" i="8" s="1"/>
  <c r="H2411" i="8"/>
  <c r="I2410" i="8" s="1"/>
  <c r="J2409" i="8"/>
  <c r="H2409" i="8"/>
  <c r="J2408" i="8"/>
  <c r="H2408" i="8"/>
  <c r="J2407" i="8"/>
  <c r="J2406" i="8" s="1"/>
  <c r="H2407" i="8"/>
  <c r="J2405" i="8"/>
  <c r="J2404" i="8" s="1"/>
  <c r="H2405" i="8"/>
  <c r="I2404" i="8" s="1"/>
  <c r="J2403" i="8"/>
  <c r="J2402" i="8" s="1"/>
  <c r="H2403" i="8"/>
  <c r="I2402" i="8" s="1"/>
  <c r="J2401" i="8"/>
  <c r="H2401" i="8"/>
  <c r="J2400" i="8"/>
  <c r="H2400" i="8"/>
  <c r="J2399" i="8"/>
  <c r="J2398" i="8" s="1"/>
  <c r="H2399" i="8"/>
  <c r="H2397" i="8"/>
  <c r="J2396" i="8"/>
  <c r="J2395" i="8" s="1"/>
  <c r="H2396" i="8"/>
  <c r="H2393" i="8"/>
  <c r="I2392" i="8" s="1"/>
  <c r="J2392" i="8"/>
  <c r="H2391" i="8"/>
  <c r="I2390" i="8" s="1"/>
  <c r="J2390" i="8"/>
  <c r="J2389" i="8"/>
  <c r="H2389" i="8"/>
  <c r="J2388" i="8"/>
  <c r="H2388" i="8"/>
  <c r="J2387" i="8"/>
  <c r="H2387" i="8"/>
  <c r="J2386" i="8"/>
  <c r="H2386" i="8"/>
  <c r="J2385" i="8"/>
  <c r="H2385" i="8"/>
  <c r="J2384" i="8"/>
  <c r="H2384" i="8"/>
  <c r="J2383" i="8"/>
  <c r="J2382" i="8" s="1"/>
  <c r="H2383" i="8"/>
  <c r="J2381" i="8"/>
  <c r="J2380" i="8"/>
  <c r="H2380" i="8"/>
  <c r="J2379" i="8"/>
  <c r="J2378" i="8"/>
  <c r="H2378" i="8"/>
  <c r="J2377" i="8"/>
  <c r="H2377" i="8"/>
  <c r="J2376" i="8"/>
  <c r="H2376" i="8"/>
  <c r="J2375" i="8"/>
  <c r="J2374" i="8" s="1"/>
  <c r="H2375" i="8"/>
  <c r="J2373" i="8"/>
  <c r="H2373" i="8"/>
  <c r="J2372" i="8"/>
  <c r="H2372" i="8"/>
  <c r="J2371" i="8"/>
  <c r="H2371" i="8"/>
  <c r="J2370" i="8"/>
  <c r="H2370" i="8"/>
  <c r="J2369" i="8"/>
  <c r="H2369" i="8"/>
  <c r="J2368" i="8"/>
  <c r="J2366" i="8" s="1"/>
  <c r="H2368" i="8"/>
  <c r="J2365" i="8"/>
  <c r="H2365" i="8"/>
  <c r="J2364" i="8"/>
  <c r="H2364" i="8"/>
  <c r="I2363" i="8" s="1"/>
  <c r="J2363" i="8"/>
  <c r="J2362" i="8"/>
  <c r="H2362" i="8"/>
  <c r="J2361" i="8"/>
  <c r="J2360" i="8" s="1"/>
  <c r="H2361" i="8"/>
  <c r="I2360" i="8" s="1"/>
  <c r="J2359" i="8"/>
  <c r="H2359" i="8"/>
  <c r="J2358" i="8"/>
  <c r="J2357" i="8" s="1"/>
  <c r="H2358" i="8"/>
  <c r="I2357" i="8" s="1"/>
  <c r="H2262" i="8"/>
  <c r="I2261" i="8" s="1"/>
  <c r="J2261" i="8"/>
  <c r="H2260" i="8"/>
  <c r="I2259" i="8" s="1"/>
  <c r="J2259" i="8"/>
  <c r="H2258" i="8"/>
  <c r="I2257" i="8" s="1"/>
  <c r="J2257" i="8"/>
  <c r="H2256" i="8"/>
  <c r="I2255" i="8" s="1"/>
  <c r="J2255" i="8"/>
  <c r="H2254" i="8"/>
  <c r="H2253" i="8"/>
  <c r="H2252" i="8"/>
  <c r="J2251" i="8"/>
  <c r="H2250" i="8"/>
  <c r="H2248" i="8"/>
  <c r="H2246" i="8"/>
  <c r="J2244" i="8"/>
  <c r="H2243" i="8"/>
  <c r="H2242" i="8"/>
  <c r="I2241" i="8" s="1"/>
  <c r="J2241" i="8"/>
  <c r="H2239" i="8"/>
  <c r="I2238" i="8" s="1"/>
  <c r="J2238" i="8"/>
  <c r="H2237" i="8"/>
  <c r="I2236" i="8" s="1"/>
  <c r="J2236" i="8"/>
  <c r="H2235" i="8"/>
  <c r="I2234" i="8" s="1"/>
  <c r="J2234" i="8"/>
  <c r="J2233" i="8"/>
  <c r="J2232" i="8" s="1"/>
  <c r="H2233" i="8"/>
  <c r="I2232" i="8" s="1"/>
  <c r="J2231" i="8"/>
  <c r="J2230" i="8" s="1"/>
  <c r="H2231" i="8"/>
  <c r="I2230" i="8" s="1"/>
  <c r="J2229" i="8"/>
  <c r="J2228" i="8" s="1"/>
  <c r="H2229" i="8"/>
  <c r="I2228" i="8"/>
  <c r="J2227" i="8"/>
  <c r="J2226" i="8" s="1"/>
  <c r="H2227" i="8"/>
  <c r="I2226" i="8" s="1"/>
  <c r="J2225" i="8"/>
  <c r="J2223" i="8" s="1"/>
  <c r="H2225" i="8"/>
  <c r="J2224" i="8"/>
  <c r="H2224" i="8"/>
  <c r="J2222" i="8"/>
  <c r="J2221" i="8" s="1"/>
  <c r="H2222" i="8"/>
  <c r="I2221" i="8" s="1"/>
  <c r="J2220" i="8"/>
  <c r="J2219" i="8" s="1"/>
  <c r="H2220" i="8"/>
  <c r="I2219" i="8" s="1"/>
  <c r="J2218" i="8"/>
  <c r="H2218" i="8"/>
  <c r="J2217" i="8"/>
  <c r="H2217" i="8"/>
  <c r="J2216" i="8"/>
  <c r="J2215" i="8" s="1"/>
  <c r="H2216" i="8"/>
  <c r="J2214" i="8"/>
  <c r="J2213" i="8" s="1"/>
  <c r="H2214" i="8"/>
  <c r="I2213" i="8" s="1"/>
  <c r="J2212" i="8"/>
  <c r="J2211" i="8" s="1"/>
  <c r="H2212" i="8"/>
  <c r="I2211" i="8" s="1"/>
  <c r="J2210" i="8"/>
  <c r="H2210" i="8"/>
  <c r="J2209" i="8"/>
  <c r="H2209" i="8"/>
  <c r="J2208" i="8"/>
  <c r="J2207" i="8" s="1"/>
  <c r="H2208" i="8"/>
  <c r="I2207" i="8" s="1"/>
  <c r="H2206" i="8"/>
  <c r="J2205" i="8"/>
  <c r="J2204" i="8" s="1"/>
  <c r="H2205" i="8"/>
  <c r="H2202" i="8"/>
  <c r="I2201" i="8" s="1"/>
  <c r="J2201" i="8"/>
  <c r="H2200" i="8"/>
  <c r="I2199" i="8" s="1"/>
  <c r="J2199" i="8"/>
  <c r="J2198" i="8"/>
  <c r="H2198" i="8"/>
  <c r="J2197" i="8"/>
  <c r="H2197" i="8"/>
  <c r="J2196" i="8"/>
  <c r="H2196" i="8"/>
  <c r="J2195" i="8"/>
  <c r="H2195" i="8"/>
  <c r="J2194" i="8"/>
  <c r="H2194" i="8"/>
  <c r="J2193" i="8"/>
  <c r="H2193" i="8"/>
  <c r="J2192" i="8"/>
  <c r="J2191" i="8" s="1"/>
  <c r="H2192" i="8"/>
  <c r="J2190" i="8"/>
  <c r="H2190" i="8"/>
  <c r="J2189" i="8"/>
  <c r="H2189" i="8"/>
  <c r="J2188" i="8"/>
  <c r="H2188" i="8"/>
  <c r="J2187" i="8"/>
  <c r="H2187" i="8"/>
  <c r="J2186" i="8"/>
  <c r="H2186" i="8"/>
  <c r="J2185" i="8"/>
  <c r="H2185" i="8"/>
  <c r="J2184" i="8"/>
  <c r="J2183" i="8" s="1"/>
  <c r="H2184" i="8"/>
  <c r="J2182" i="8"/>
  <c r="H2182" i="8"/>
  <c r="J2181" i="8"/>
  <c r="H2181" i="8"/>
  <c r="J2180" i="8"/>
  <c r="H2180" i="8"/>
  <c r="J2179" i="8"/>
  <c r="H2179" i="8"/>
  <c r="J2178" i="8"/>
  <c r="H2178" i="8"/>
  <c r="J2177" i="8"/>
  <c r="J2175" i="8" s="1"/>
  <c r="H2177" i="8"/>
  <c r="J2174" i="8"/>
  <c r="H2174" i="8"/>
  <c r="J2173" i="8"/>
  <c r="J2172" i="8" s="1"/>
  <c r="H2173" i="8"/>
  <c r="I2172" i="8" s="1"/>
  <c r="J2171" i="8"/>
  <c r="H2171" i="8"/>
  <c r="J2170" i="8"/>
  <c r="J2169" i="8" s="1"/>
  <c r="H2170" i="8"/>
  <c r="I2169" i="8" s="1"/>
  <c r="J2168" i="8"/>
  <c r="H2168" i="8"/>
  <c r="J2167" i="8"/>
  <c r="J2166" i="8" s="1"/>
  <c r="H2167" i="8"/>
  <c r="I2166" i="8" s="1"/>
  <c r="H2071" i="8"/>
  <c r="I2070" i="8" s="1"/>
  <c r="J2070" i="8"/>
  <c r="H2069" i="8"/>
  <c r="I2068" i="8" s="1"/>
  <c r="J2068" i="8"/>
  <c r="H2067" i="8"/>
  <c r="I2066" i="8" s="1"/>
  <c r="J2066" i="8"/>
  <c r="H2065" i="8"/>
  <c r="I2064" i="8" s="1"/>
  <c r="J2064" i="8"/>
  <c r="H2063" i="8"/>
  <c r="H2062" i="8"/>
  <c r="H2061" i="8"/>
  <c r="J2060" i="8"/>
  <c r="H2059" i="8"/>
  <c r="H2057" i="8"/>
  <c r="H2055" i="8"/>
  <c r="J2053" i="8"/>
  <c r="H2052" i="8"/>
  <c r="I2050" i="8" s="1"/>
  <c r="H2051" i="8"/>
  <c r="J2050" i="8"/>
  <c r="H2048" i="8"/>
  <c r="I2047" i="8" s="1"/>
  <c r="J2047" i="8"/>
  <c r="H2046" i="8"/>
  <c r="I2045" i="8" s="1"/>
  <c r="J2045" i="8"/>
  <c r="H2044" i="8"/>
  <c r="I2043" i="8" s="1"/>
  <c r="J2043" i="8"/>
  <c r="J2042" i="8"/>
  <c r="J2041" i="8" s="1"/>
  <c r="H2042" i="8"/>
  <c r="I2041" i="8" s="1"/>
  <c r="J2040" i="8"/>
  <c r="J2039" i="8" s="1"/>
  <c r="H2040" i="8"/>
  <c r="I2039" i="8" s="1"/>
  <c r="J2038" i="8"/>
  <c r="J2037" i="8" s="1"/>
  <c r="H2038" i="8"/>
  <c r="I2037" i="8" s="1"/>
  <c r="J2036" i="8"/>
  <c r="J2035" i="8" s="1"/>
  <c r="H2036" i="8"/>
  <c r="I2035" i="8" s="1"/>
  <c r="J2034" i="8"/>
  <c r="J2032" i="8" s="1"/>
  <c r="H2034" i="8"/>
  <c r="J2033" i="8"/>
  <c r="H2033" i="8"/>
  <c r="I2032" i="8" s="1"/>
  <c r="J2031" i="8"/>
  <c r="J2030" i="8" s="1"/>
  <c r="H2031" i="8"/>
  <c r="I2030" i="8"/>
  <c r="J2029" i="8"/>
  <c r="J2028" i="8" s="1"/>
  <c r="H2029" i="8"/>
  <c r="I2028" i="8" s="1"/>
  <c r="J2027" i="8"/>
  <c r="H2027" i="8"/>
  <c r="J2026" i="8"/>
  <c r="H2026" i="8"/>
  <c r="J2025" i="8"/>
  <c r="J2024" i="8" s="1"/>
  <c r="H2025" i="8"/>
  <c r="I2024" i="8" s="1"/>
  <c r="J2023" i="8"/>
  <c r="J2022" i="8" s="1"/>
  <c r="H2023" i="8"/>
  <c r="I2022" i="8" s="1"/>
  <c r="J2021" i="8"/>
  <c r="J2020" i="8" s="1"/>
  <c r="H2021" i="8"/>
  <c r="I2020" i="8" s="1"/>
  <c r="J2019" i="8"/>
  <c r="H2019" i="8"/>
  <c r="J2018" i="8"/>
  <c r="H2018" i="8"/>
  <c r="J2017" i="8"/>
  <c r="J2016" i="8" s="1"/>
  <c r="H2017" i="8"/>
  <c r="H2015" i="8"/>
  <c r="J2014" i="8"/>
  <c r="J2013" i="8" s="1"/>
  <c r="H2014" i="8"/>
  <c r="I2013" i="8" s="1"/>
  <c r="H2011" i="8"/>
  <c r="I2010" i="8" s="1"/>
  <c r="J2010" i="8"/>
  <c r="H2009" i="8"/>
  <c r="I2008" i="8" s="1"/>
  <c r="J2008" i="8"/>
  <c r="J2007" i="8"/>
  <c r="H2007" i="8"/>
  <c r="J2006" i="8"/>
  <c r="H2006" i="8"/>
  <c r="J2005" i="8"/>
  <c r="H2005" i="8"/>
  <c r="J2004" i="8"/>
  <c r="H2004" i="8"/>
  <c r="J2003" i="8"/>
  <c r="H2003" i="8"/>
  <c r="J2002" i="8"/>
  <c r="H2002" i="8"/>
  <c r="J2001" i="8"/>
  <c r="J2000" i="8" s="1"/>
  <c r="H2001" i="8"/>
  <c r="J1999" i="8"/>
  <c r="H1999" i="8"/>
  <c r="J1998" i="8"/>
  <c r="H1998" i="8"/>
  <c r="J1997" i="8"/>
  <c r="H1997" i="8"/>
  <c r="J1996" i="8"/>
  <c r="H1996" i="8"/>
  <c r="J1995" i="8"/>
  <c r="H1995" i="8"/>
  <c r="J1994" i="8"/>
  <c r="H1994" i="8"/>
  <c r="J1993" i="8"/>
  <c r="J1992" i="8" s="1"/>
  <c r="H1993" i="8"/>
  <c r="J1991" i="8"/>
  <c r="H1991" i="8"/>
  <c r="J1990" i="8"/>
  <c r="H1990" i="8"/>
  <c r="J1989" i="8"/>
  <c r="H1989" i="8"/>
  <c r="J1988" i="8"/>
  <c r="H1988" i="8"/>
  <c r="J1987" i="8"/>
  <c r="H1987" i="8"/>
  <c r="J1986" i="8"/>
  <c r="J1984" i="8" s="1"/>
  <c r="H1986" i="8"/>
  <c r="J1983" i="8"/>
  <c r="H1983" i="8"/>
  <c r="J1982" i="8"/>
  <c r="J1981" i="8" s="1"/>
  <c r="H1982" i="8"/>
  <c r="I1981" i="8" s="1"/>
  <c r="J1980" i="8"/>
  <c r="H1980" i="8"/>
  <c r="J1979" i="8"/>
  <c r="J1978" i="8" s="1"/>
  <c r="H1979" i="8"/>
  <c r="I1978" i="8" s="1"/>
  <c r="J1977" i="8"/>
  <c r="H1977" i="8"/>
  <c r="J1976" i="8"/>
  <c r="J1975" i="8" s="1"/>
  <c r="H1976" i="8"/>
  <c r="I1975" i="8" s="1"/>
  <c r="J1837" i="8"/>
  <c r="H1837" i="8"/>
  <c r="J1836" i="8"/>
  <c r="H1836" i="8"/>
  <c r="J1835" i="8"/>
  <c r="J1834" i="8" s="1"/>
  <c r="H1835" i="8"/>
  <c r="H1828" i="8"/>
  <c r="J1828" i="8"/>
  <c r="H1829" i="8"/>
  <c r="J1829" i="8"/>
  <c r="H1881" i="8"/>
  <c r="I1880" i="8" s="1"/>
  <c r="J1880" i="8"/>
  <c r="H1879" i="8"/>
  <c r="I1878" i="8" s="1"/>
  <c r="J1878" i="8"/>
  <c r="H1877" i="8"/>
  <c r="I1876" i="8" s="1"/>
  <c r="J1876" i="8"/>
  <c r="H1875" i="8"/>
  <c r="I1874" i="8" s="1"/>
  <c r="J1874" i="8"/>
  <c r="H1873" i="8"/>
  <c r="H1872" i="8"/>
  <c r="H1871" i="8"/>
  <c r="J1870" i="8"/>
  <c r="H1869" i="8"/>
  <c r="H1867" i="8"/>
  <c r="H1865" i="8"/>
  <c r="J1863" i="8"/>
  <c r="H1862" i="8"/>
  <c r="H1861" i="8"/>
  <c r="J1860" i="8"/>
  <c r="H1858" i="8"/>
  <c r="I1857" i="8" s="1"/>
  <c r="J1857" i="8"/>
  <c r="H1856" i="8"/>
  <c r="I1855" i="8" s="1"/>
  <c r="J1855" i="8"/>
  <c r="H1854" i="8"/>
  <c r="I1853" i="8" s="1"/>
  <c r="J1853" i="8"/>
  <c r="J1852" i="8"/>
  <c r="J1851" i="8" s="1"/>
  <c r="H1852" i="8"/>
  <c r="I1851" i="8" s="1"/>
  <c r="J1850" i="8"/>
  <c r="J1849" i="8" s="1"/>
  <c r="H1850" i="8"/>
  <c r="I1849" i="8" s="1"/>
  <c r="J1848" i="8"/>
  <c r="J1847" i="8" s="1"/>
  <c r="H1848" i="8"/>
  <c r="I1847" i="8" s="1"/>
  <c r="J1846" i="8"/>
  <c r="J1845" i="8" s="1"/>
  <c r="H1846" i="8"/>
  <c r="I1845" i="8" s="1"/>
  <c r="J1844" i="8"/>
  <c r="J1842" i="8" s="1"/>
  <c r="H1844" i="8"/>
  <c r="J1843" i="8"/>
  <c r="H1843" i="8"/>
  <c r="J1841" i="8"/>
  <c r="J1840" i="8" s="1"/>
  <c r="H1841" i="8"/>
  <c r="I1840" i="8" s="1"/>
  <c r="J1839" i="8"/>
  <c r="J1838" i="8" s="1"/>
  <c r="H1839" i="8"/>
  <c r="I1838" i="8" s="1"/>
  <c r="J1833" i="8"/>
  <c r="J1832" i="8" s="1"/>
  <c r="H1833" i="8"/>
  <c r="I1832" i="8" s="1"/>
  <c r="J1831" i="8"/>
  <c r="J1830" i="8" s="1"/>
  <c r="H1831" i="8"/>
  <c r="I1830" i="8" s="1"/>
  <c r="J1827" i="8"/>
  <c r="J1826" i="8" s="1"/>
  <c r="H1827" i="8"/>
  <c r="H1825" i="8"/>
  <c r="J1824" i="8"/>
  <c r="J1823" i="8" s="1"/>
  <c r="H1824" i="8"/>
  <c r="H1821" i="8"/>
  <c r="I1820" i="8" s="1"/>
  <c r="J1820" i="8"/>
  <c r="H1819" i="8"/>
  <c r="I1818" i="8" s="1"/>
  <c r="J1818" i="8"/>
  <c r="J1817" i="8"/>
  <c r="H1817" i="8"/>
  <c r="J1816" i="8"/>
  <c r="H1816" i="8"/>
  <c r="J1815" i="8"/>
  <c r="H1815" i="8"/>
  <c r="J1814" i="8"/>
  <c r="H1814" i="8"/>
  <c r="J1813" i="8"/>
  <c r="H1813" i="8"/>
  <c r="J1812" i="8"/>
  <c r="H1812" i="8"/>
  <c r="J1811" i="8"/>
  <c r="J1810" i="8" s="1"/>
  <c r="H1811" i="8"/>
  <c r="J1809" i="8"/>
  <c r="H1809" i="8"/>
  <c r="J1808" i="8"/>
  <c r="H1808" i="8"/>
  <c r="J1807" i="8"/>
  <c r="H1807" i="8"/>
  <c r="J1806" i="8"/>
  <c r="H1806" i="8"/>
  <c r="J1805" i="8"/>
  <c r="H1805" i="8"/>
  <c r="J1804" i="8"/>
  <c r="H1804" i="8"/>
  <c r="J1803" i="8"/>
  <c r="J1802" i="8" s="1"/>
  <c r="H1803" i="8"/>
  <c r="J1801" i="8"/>
  <c r="H1801" i="8"/>
  <c r="J1800" i="8"/>
  <c r="H1800" i="8"/>
  <c r="J1799" i="8"/>
  <c r="H1799" i="8"/>
  <c r="J1798" i="8"/>
  <c r="H1798" i="8"/>
  <c r="J1797" i="8"/>
  <c r="H1797" i="8"/>
  <c r="J1796" i="8"/>
  <c r="J1794" i="8" s="1"/>
  <c r="H1796" i="8"/>
  <c r="J1793" i="8"/>
  <c r="H1793" i="8"/>
  <c r="J1792" i="8"/>
  <c r="J1791" i="8" s="1"/>
  <c r="H1792" i="8"/>
  <c r="I1791" i="8" s="1"/>
  <c r="J1790" i="8"/>
  <c r="H1790" i="8"/>
  <c r="J1789" i="8"/>
  <c r="J1788" i="8" s="1"/>
  <c r="H1789" i="8"/>
  <c r="I1788" i="8" s="1"/>
  <c r="J1787" i="8"/>
  <c r="H1787" i="8"/>
  <c r="J1786" i="8"/>
  <c r="J1785" i="8" s="1"/>
  <c r="H1786" i="8"/>
  <c r="I1785" i="8" s="1"/>
  <c r="J117" i="8"/>
  <c r="H117" i="8"/>
  <c r="J116" i="8"/>
  <c r="H116" i="8"/>
  <c r="J313" i="8"/>
  <c r="J311" i="8" s="1"/>
  <c r="H313" i="8"/>
  <c r="J312" i="8"/>
  <c r="H312" i="8"/>
  <c r="J504" i="8"/>
  <c r="H504" i="8"/>
  <c r="J503" i="8"/>
  <c r="H503" i="8"/>
  <c r="J698" i="8"/>
  <c r="H698" i="8"/>
  <c r="J697" i="8"/>
  <c r="H697" i="8"/>
  <c r="J889" i="8"/>
  <c r="J887" i="8" s="1"/>
  <c r="H889" i="8"/>
  <c r="J888" i="8"/>
  <c r="H888" i="8"/>
  <c r="J1080" i="8"/>
  <c r="H1080" i="8"/>
  <c r="J1079" i="8"/>
  <c r="H1079" i="8"/>
  <c r="J1264" i="8"/>
  <c r="J1262" i="8" s="1"/>
  <c r="H1264" i="8"/>
  <c r="J1263" i="8"/>
  <c r="H1263" i="8"/>
  <c r="J1460" i="8"/>
  <c r="J1458" i="8" s="1"/>
  <c r="H1460" i="8"/>
  <c r="J1459" i="8"/>
  <c r="H1459" i="8"/>
  <c r="H1485" i="8"/>
  <c r="H1483" i="8"/>
  <c r="H1481" i="8"/>
  <c r="H1675" i="8"/>
  <c r="H1673" i="8"/>
  <c r="H1671" i="8"/>
  <c r="J1650" i="8"/>
  <c r="J1648" i="8" s="1"/>
  <c r="J1649" i="8"/>
  <c r="H1649" i="8"/>
  <c r="H1687" i="8"/>
  <c r="I1686" i="8" s="1"/>
  <c r="J1686" i="8"/>
  <c r="H1685" i="8"/>
  <c r="I1684" i="8" s="1"/>
  <c r="J1684" i="8"/>
  <c r="H1683" i="8"/>
  <c r="I1682" i="8" s="1"/>
  <c r="J1682" i="8"/>
  <c r="H1681" i="8"/>
  <c r="I1680" i="8" s="1"/>
  <c r="J1680" i="8"/>
  <c r="H1679" i="8"/>
  <c r="H1678" i="8"/>
  <c r="H1677" i="8"/>
  <c r="J1676" i="8"/>
  <c r="J1669" i="8"/>
  <c r="H1668" i="8"/>
  <c r="H1667" i="8"/>
  <c r="J1666" i="8"/>
  <c r="H1664" i="8"/>
  <c r="I1663" i="8" s="1"/>
  <c r="J1663" i="8"/>
  <c r="H1662" i="8"/>
  <c r="I1661" i="8" s="1"/>
  <c r="J1661" i="8"/>
  <c r="H1660" i="8"/>
  <c r="I1659" i="8" s="1"/>
  <c r="J1659" i="8"/>
  <c r="J1658" i="8"/>
  <c r="J1657" i="8" s="1"/>
  <c r="H1658" i="8"/>
  <c r="I1657" i="8" s="1"/>
  <c r="J1656" i="8"/>
  <c r="J1655" i="8" s="1"/>
  <c r="H1656" i="8"/>
  <c r="I1655" i="8" s="1"/>
  <c r="J1654" i="8"/>
  <c r="J1653" i="8" s="1"/>
  <c r="H1654" i="8"/>
  <c r="I1653" i="8"/>
  <c r="J1652" i="8"/>
  <c r="J1651" i="8" s="1"/>
  <c r="H1652" i="8"/>
  <c r="I1651" i="8" s="1"/>
  <c r="H1650" i="8"/>
  <c r="J1647" i="8"/>
  <c r="J1646" i="8" s="1"/>
  <c r="H1647" i="8"/>
  <c r="I1646" i="8" s="1"/>
  <c r="J1645" i="8"/>
  <c r="J1644" i="8" s="1"/>
  <c r="H1645" i="8"/>
  <c r="I1644" i="8"/>
  <c r="J1643" i="8"/>
  <c r="J1642" i="8" s="1"/>
  <c r="H1643" i="8"/>
  <c r="I1642" i="8" s="1"/>
  <c r="J1641" i="8"/>
  <c r="J1640" i="8" s="1"/>
  <c r="H1641" i="8"/>
  <c r="I1640" i="8" s="1"/>
  <c r="J1639" i="8"/>
  <c r="J1638" i="8" s="1"/>
  <c r="H1639" i="8"/>
  <c r="I1638" i="8" s="1"/>
  <c r="J1637" i="8"/>
  <c r="J1636" i="8" s="1"/>
  <c r="H1637" i="8"/>
  <c r="I1636" i="8" s="1"/>
  <c r="H1635" i="8"/>
  <c r="J1634" i="8"/>
  <c r="J1633" i="8" s="1"/>
  <c r="H1634" i="8"/>
  <c r="H1631" i="8"/>
  <c r="I1630" i="8" s="1"/>
  <c r="J1630" i="8"/>
  <c r="H1629" i="8"/>
  <c r="I1628" i="8" s="1"/>
  <c r="J1628" i="8"/>
  <c r="J1627" i="8"/>
  <c r="H1627" i="8"/>
  <c r="J1626" i="8"/>
  <c r="H1626" i="8"/>
  <c r="J1625" i="8"/>
  <c r="H1625" i="8"/>
  <c r="J1624" i="8"/>
  <c r="H1624" i="8"/>
  <c r="J1623" i="8"/>
  <c r="H1623" i="8"/>
  <c r="J1622" i="8"/>
  <c r="H1622" i="8"/>
  <c r="J1621" i="8"/>
  <c r="J1620" i="8" s="1"/>
  <c r="H1621" i="8"/>
  <c r="J1619" i="8"/>
  <c r="H1619" i="8"/>
  <c r="J1618" i="8"/>
  <c r="H1618" i="8"/>
  <c r="J1617" i="8"/>
  <c r="H1617" i="8"/>
  <c r="J1616" i="8"/>
  <c r="H1616" i="8"/>
  <c r="J1615" i="8"/>
  <c r="H1615" i="8"/>
  <c r="J1614" i="8"/>
  <c r="H1614" i="8"/>
  <c r="J1613" i="8"/>
  <c r="J1612" i="8" s="1"/>
  <c r="H1613" i="8"/>
  <c r="J1611" i="8"/>
  <c r="H1611" i="8"/>
  <c r="J1610" i="8"/>
  <c r="H1610" i="8"/>
  <c r="J1609" i="8"/>
  <c r="H1609" i="8"/>
  <c r="J1608" i="8"/>
  <c r="H1608" i="8"/>
  <c r="J1607" i="8"/>
  <c r="H1607" i="8"/>
  <c r="J1606" i="8"/>
  <c r="J1604" i="8" s="1"/>
  <c r="H1606" i="8"/>
  <c r="J1603" i="8"/>
  <c r="H1603" i="8"/>
  <c r="J1602" i="8"/>
  <c r="J1601" i="8" s="1"/>
  <c r="H1602" i="8"/>
  <c r="I1601" i="8" s="1"/>
  <c r="J1600" i="8"/>
  <c r="H1600" i="8"/>
  <c r="J1599" i="8"/>
  <c r="J1598" i="8" s="1"/>
  <c r="H1599" i="8"/>
  <c r="I1598" i="8" s="1"/>
  <c r="J1597" i="8"/>
  <c r="H1597" i="8"/>
  <c r="J1596" i="8"/>
  <c r="J1595" i="8" s="1"/>
  <c r="H1596" i="8"/>
  <c r="I1595" i="8" s="1"/>
  <c r="H1445" i="8"/>
  <c r="H1497" i="8"/>
  <c r="I1496" i="8" s="1"/>
  <c r="J1496" i="8"/>
  <c r="H1495" i="8"/>
  <c r="I1494" i="8" s="1"/>
  <c r="J1494" i="8"/>
  <c r="H1493" i="8"/>
  <c r="I1492" i="8" s="1"/>
  <c r="J1492" i="8"/>
  <c r="H1491" i="8"/>
  <c r="I1490" i="8" s="1"/>
  <c r="J1490" i="8"/>
  <c r="H1489" i="8"/>
  <c r="H1488" i="8"/>
  <c r="H1487" i="8"/>
  <c r="J1486" i="8"/>
  <c r="J1479" i="8"/>
  <c r="H1478" i="8"/>
  <c r="H1477" i="8"/>
  <c r="J1476" i="8"/>
  <c r="H1474" i="8"/>
  <c r="I1473" i="8" s="1"/>
  <c r="J1473" i="8"/>
  <c r="H1472" i="8"/>
  <c r="I1471" i="8" s="1"/>
  <c r="J1471" i="8"/>
  <c r="H1470" i="8"/>
  <c r="I1469" i="8" s="1"/>
  <c r="J1469" i="8"/>
  <c r="J1468" i="8"/>
  <c r="J1467" i="8" s="1"/>
  <c r="H1468" i="8"/>
  <c r="I1467" i="8" s="1"/>
  <c r="J1466" i="8"/>
  <c r="J1465" i="8" s="1"/>
  <c r="H1466" i="8"/>
  <c r="I1465" i="8" s="1"/>
  <c r="J1464" i="8"/>
  <c r="J1463" i="8" s="1"/>
  <c r="H1464" i="8"/>
  <c r="I1463" i="8" s="1"/>
  <c r="J1462" i="8"/>
  <c r="J1461" i="8" s="1"/>
  <c r="H1462" i="8"/>
  <c r="I1461" i="8" s="1"/>
  <c r="I1458" i="8"/>
  <c r="J1457" i="8"/>
  <c r="J1456" i="8" s="1"/>
  <c r="H1457" i="8"/>
  <c r="I1456" i="8" s="1"/>
  <c r="J1455" i="8"/>
  <c r="J1454" i="8" s="1"/>
  <c r="H1455" i="8"/>
  <c r="I1454" i="8" s="1"/>
  <c r="J1453" i="8"/>
  <c r="J1452" i="8" s="1"/>
  <c r="H1453" i="8"/>
  <c r="J1451" i="8"/>
  <c r="J1450" i="8" s="1"/>
  <c r="H1451" i="8"/>
  <c r="I1450" i="8" s="1"/>
  <c r="J1449" i="8"/>
  <c r="J1448" i="8" s="1"/>
  <c r="H1449" i="8"/>
  <c r="I1448" i="8" s="1"/>
  <c r="J1447" i="8"/>
  <c r="J1446" i="8" s="1"/>
  <c r="H1447" i="8"/>
  <c r="I1446" i="8" s="1"/>
  <c r="J1444" i="8"/>
  <c r="J1443" i="8" s="1"/>
  <c r="H1444" i="8"/>
  <c r="H1441" i="8"/>
  <c r="I1440" i="8" s="1"/>
  <c r="J1440" i="8"/>
  <c r="H1439" i="8"/>
  <c r="I1438" i="8" s="1"/>
  <c r="J1438" i="8"/>
  <c r="J1437" i="8"/>
  <c r="H1437" i="8"/>
  <c r="J1436" i="8"/>
  <c r="H1436" i="8"/>
  <c r="J1435" i="8"/>
  <c r="H1435" i="8"/>
  <c r="J1434" i="8"/>
  <c r="H1434" i="8"/>
  <c r="J1433" i="8"/>
  <c r="H1433" i="8"/>
  <c r="J1432" i="8"/>
  <c r="H1432" i="8"/>
  <c r="J1431" i="8"/>
  <c r="J1430" i="8" s="1"/>
  <c r="H1431" i="8"/>
  <c r="J1429" i="8"/>
  <c r="H1429" i="8"/>
  <c r="J1428" i="8"/>
  <c r="H1428" i="8"/>
  <c r="J1427" i="8"/>
  <c r="H1427" i="8"/>
  <c r="J1426" i="8"/>
  <c r="H1426" i="8"/>
  <c r="J1425" i="8"/>
  <c r="H1425" i="8"/>
  <c r="J1424" i="8"/>
  <c r="H1424" i="8"/>
  <c r="J1423" i="8"/>
  <c r="J1422" i="8" s="1"/>
  <c r="H1423" i="8"/>
  <c r="J1421" i="8"/>
  <c r="H1421" i="8"/>
  <c r="J1420" i="8"/>
  <c r="H1420" i="8"/>
  <c r="J1419" i="8"/>
  <c r="H1419" i="8"/>
  <c r="J1418" i="8"/>
  <c r="H1418" i="8"/>
  <c r="J1417" i="8"/>
  <c r="H1417" i="8"/>
  <c r="J1416" i="8"/>
  <c r="J1414" i="8" s="1"/>
  <c r="H1416" i="8"/>
  <c r="J1413" i="8"/>
  <c r="H1413" i="8"/>
  <c r="J1412" i="8"/>
  <c r="J1411" i="8" s="1"/>
  <c r="H1412" i="8"/>
  <c r="I1411" i="8" s="1"/>
  <c r="J1410" i="8"/>
  <c r="H1410" i="8"/>
  <c r="J1409" i="8"/>
  <c r="J1408" i="8" s="1"/>
  <c r="H1409" i="8"/>
  <c r="I1408" i="8" s="1"/>
  <c r="J1407" i="8"/>
  <c r="H1407" i="8"/>
  <c r="J1406" i="8"/>
  <c r="J1405" i="8" s="1"/>
  <c r="H1406" i="8"/>
  <c r="I1405" i="8" s="1"/>
  <c r="H1303" i="8"/>
  <c r="I1302" i="8" s="1"/>
  <c r="J1302" i="8"/>
  <c r="H1301" i="8"/>
  <c r="I1300" i="8" s="1"/>
  <c r="J1300" i="8"/>
  <c r="H1299" i="8"/>
  <c r="I1298" i="8" s="1"/>
  <c r="J1298" i="8"/>
  <c r="H1297" i="8"/>
  <c r="I1296" i="8" s="1"/>
  <c r="J1296" i="8"/>
  <c r="H1295" i="8"/>
  <c r="H1294" i="8"/>
  <c r="H1293" i="8"/>
  <c r="J1292" i="8"/>
  <c r="H1291" i="8"/>
  <c r="H1289" i="8"/>
  <c r="H1287" i="8"/>
  <c r="J1285" i="8"/>
  <c r="H1284" i="8"/>
  <c r="H1283" i="8"/>
  <c r="J1282" i="8"/>
  <c r="H1280" i="8"/>
  <c r="I1279" i="8" s="1"/>
  <c r="J1279" i="8"/>
  <c r="H1278" i="8"/>
  <c r="I1277" i="8" s="1"/>
  <c r="J1277" i="8"/>
  <c r="H1276" i="8"/>
  <c r="H1275" i="8"/>
  <c r="H1274" i="8"/>
  <c r="J1273" i="8"/>
  <c r="J1272" i="8"/>
  <c r="J1271" i="8" s="1"/>
  <c r="H1272" i="8"/>
  <c r="I1271" i="8" s="1"/>
  <c r="J1270" i="8"/>
  <c r="J1269" i="8" s="1"/>
  <c r="H1270" i="8"/>
  <c r="I1269" i="8" s="1"/>
  <c r="J1268" i="8"/>
  <c r="J1267" i="8" s="1"/>
  <c r="H1268" i="8"/>
  <c r="I1267" i="8" s="1"/>
  <c r="J1266" i="8"/>
  <c r="J1265" i="8" s="1"/>
  <c r="H1266" i="8"/>
  <c r="I1265" i="8" s="1"/>
  <c r="J1261" i="8"/>
  <c r="J1260" i="8" s="1"/>
  <c r="H1261" i="8"/>
  <c r="I1260" i="8" s="1"/>
  <c r="J1259" i="8"/>
  <c r="J1258" i="8" s="1"/>
  <c r="H1259" i="8"/>
  <c r="I1258" i="8" s="1"/>
  <c r="J1257" i="8"/>
  <c r="J1256" i="8" s="1"/>
  <c r="H1257" i="8"/>
  <c r="I1256" i="8" s="1"/>
  <c r="J1255" i="8"/>
  <c r="J1254" i="8" s="1"/>
  <c r="H1255" i="8"/>
  <c r="I1254" i="8" s="1"/>
  <c r="J1253" i="8"/>
  <c r="J1252" i="8" s="1"/>
  <c r="H1253" i="8"/>
  <c r="I1252" i="8" s="1"/>
  <c r="J1251" i="8"/>
  <c r="H1251" i="8"/>
  <c r="J1250" i="8"/>
  <c r="J1249" i="8" s="1"/>
  <c r="H1250" i="8"/>
  <c r="J1248" i="8"/>
  <c r="J1247" i="8" s="1"/>
  <c r="H1248" i="8"/>
  <c r="I1247" i="8" s="1"/>
  <c r="D1245" i="8"/>
  <c r="H1245" i="8" s="1"/>
  <c r="I1244" i="8" s="1"/>
  <c r="J1244" i="8"/>
  <c r="H1243" i="8"/>
  <c r="I1242" i="8" s="1"/>
  <c r="J1242" i="8"/>
  <c r="J1241" i="8"/>
  <c r="H1241" i="8"/>
  <c r="J1240" i="8"/>
  <c r="H1240" i="8"/>
  <c r="J1239" i="8"/>
  <c r="J1238" i="8" s="1"/>
  <c r="H1239" i="8"/>
  <c r="J1237" i="8"/>
  <c r="H1237" i="8"/>
  <c r="J1236" i="8"/>
  <c r="H1236" i="8"/>
  <c r="J1235" i="8"/>
  <c r="H1235" i="8"/>
  <c r="J1234" i="8"/>
  <c r="H1234" i="8"/>
  <c r="J1233" i="8"/>
  <c r="H1233" i="8"/>
  <c r="J1232" i="8"/>
  <c r="H1232" i="8"/>
  <c r="J1231" i="8"/>
  <c r="J1230" i="8" s="1"/>
  <c r="H1231" i="8"/>
  <c r="J1229" i="8"/>
  <c r="J1228" i="8"/>
  <c r="H1228" i="8"/>
  <c r="J1227" i="8"/>
  <c r="J1226" i="8"/>
  <c r="H1226" i="8"/>
  <c r="J1225" i="8"/>
  <c r="J1224" i="8"/>
  <c r="J1222" i="8" s="1"/>
  <c r="D1224" i="8"/>
  <c r="D1229" i="8" s="1"/>
  <c r="H1229" i="8" s="1"/>
  <c r="J1221" i="8"/>
  <c r="J1220" i="8" s="1"/>
  <c r="H1221" i="8"/>
  <c r="I1220" i="8" s="1"/>
  <c r="J1219" i="8"/>
  <c r="H1219" i="8"/>
  <c r="J1218" i="8"/>
  <c r="J1217" i="8" s="1"/>
  <c r="H1218" i="8"/>
  <c r="I1217" i="8" s="1"/>
  <c r="J1216" i="8"/>
  <c r="H1216" i="8"/>
  <c r="J1215" i="8"/>
  <c r="J1214" i="8" s="1"/>
  <c r="H1215" i="8"/>
  <c r="I1214" i="8" s="1"/>
  <c r="J1073" i="8"/>
  <c r="H1073" i="8"/>
  <c r="J1072" i="8"/>
  <c r="J1071" i="8" s="1"/>
  <c r="H1072" i="8"/>
  <c r="H1066" i="8"/>
  <c r="J1066" i="8"/>
  <c r="H1117" i="8"/>
  <c r="I1116" i="8" s="1"/>
  <c r="J1116" i="8"/>
  <c r="H1115" i="8"/>
  <c r="I1114" i="8" s="1"/>
  <c r="J1114" i="8"/>
  <c r="H1113" i="8"/>
  <c r="I1112" i="8" s="1"/>
  <c r="J1112" i="8"/>
  <c r="H1111" i="8"/>
  <c r="I1110" i="8" s="1"/>
  <c r="J1110" i="8"/>
  <c r="H1109" i="8"/>
  <c r="H1108" i="8"/>
  <c r="H1107" i="8"/>
  <c r="J1106" i="8"/>
  <c r="H1105" i="8"/>
  <c r="H1103" i="8"/>
  <c r="H1101" i="8"/>
  <c r="J1099" i="8"/>
  <c r="H1098" i="8"/>
  <c r="H1097" i="8"/>
  <c r="J1096" i="8"/>
  <c r="H1094" i="8"/>
  <c r="I1093" i="8" s="1"/>
  <c r="J1093" i="8"/>
  <c r="H1092" i="8"/>
  <c r="I1091" i="8" s="1"/>
  <c r="J1091" i="8"/>
  <c r="H1090" i="8"/>
  <c r="I1089" i="8" s="1"/>
  <c r="J1089" i="8"/>
  <c r="J1088" i="8"/>
  <c r="J1087" i="8" s="1"/>
  <c r="H1088" i="8"/>
  <c r="I1087" i="8" s="1"/>
  <c r="J1086" i="8"/>
  <c r="J1085" i="8" s="1"/>
  <c r="H1086" i="8"/>
  <c r="I1085" i="8" s="1"/>
  <c r="J1084" i="8"/>
  <c r="J1083" i="8" s="1"/>
  <c r="H1084" i="8"/>
  <c r="I1083" i="8" s="1"/>
  <c r="J1082" i="8"/>
  <c r="J1081" i="8" s="1"/>
  <c r="H1082" i="8"/>
  <c r="I1081" i="8" s="1"/>
  <c r="J1078" i="8"/>
  <c r="J1077" i="8"/>
  <c r="J1076" i="8" s="1"/>
  <c r="H1077" i="8"/>
  <c r="I1076" i="8" s="1"/>
  <c r="J1075" i="8"/>
  <c r="J1074" i="8" s="1"/>
  <c r="H1075" i="8"/>
  <c r="I1074" i="8" s="1"/>
  <c r="J1070" i="8"/>
  <c r="J1069" i="8" s="1"/>
  <c r="H1070" i="8"/>
  <c r="I1069" i="8" s="1"/>
  <c r="J1068" i="8"/>
  <c r="J1067" i="8" s="1"/>
  <c r="H1068" i="8"/>
  <c r="I1067" i="8" s="1"/>
  <c r="J1065" i="8"/>
  <c r="J1064" i="8" s="1"/>
  <c r="H1065" i="8"/>
  <c r="J1063" i="8"/>
  <c r="J1062" i="8" s="1"/>
  <c r="H1063" i="8"/>
  <c r="I1062" i="8" s="1"/>
  <c r="H1060" i="8"/>
  <c r="I1059" i="8" s="1"/>
  <c r="J1059" i="8"/>
  <c r="H1058" i="8"/>
  <c r="I1057" i="8" s="1"/>
  <c r="J1057" i="8"/>
  <c r="J1056" i="8"/>
  <c r="H1056" i="8"/>
  <c r="J1055" i="8"/>
  <c r="H1055" i="8"/>
  <c r="J1054" i="8"/>
  <c r="H1054" i="8"/>
  <c r="J1053" i="8"/>
  <c r="H1053" i="8"/>
  <c r="J1052" i="8"/>
  <c r="H1052" i="8"/>
  <c r="J1051" i="8"/>
  <c r="H1051" i="8"/>
  <c r="J1050" i="8"/>
  <c r="J1049" i="8" s="1"/>
  <c r="H1050" i="8"/>
  <c r="J1048" i="8"/>
  <c r="H1048" i="8"/>
  <c r="J1047" i="8"/>
  <c r="H1047" i="8"/>
  <c r="J1046" i="8"/>
  <c r="H1046" i="8"/>
  <c r="J1045" i="8"/>
  <c r="H1045" i="8"/>
  <c r="J1044" i="8"/>
  <c r="H1044" i="8"/>
  <c r="J1043" i="8"/>
  <c r="H1043" i="8"/>
  <c r="J1042" i="8"/>
  <c r="J1041" i="8" s="1"/>
  <c r="H1042" i="8"/>
  <c r="J1040" i="8"/>
  <c r="H1040" i="8"/>
  <c r="J1039" i="8"/>
  <c r="H1039" i="8"/>
  <c r="J1038" i="8"/>
  <c r="H1038" i="8"/>
  <c r="J1037" i="8"/>
  <c r="H1037" i="8"/>
  <c r="J1036" i="8"/>
  <c r="H1036" i="8"/>
  <c r="J1035" i="8"/>
  <c r="J1033" i="8" s="1"/>
  <c r="H1035" i="8"/>
  <c r="J1032" i="8"/>
  <c r="H1032" i="8"/>
  <c r="J1031" i="8"/>
  <c r="J1030" i="8" s="1"/>
  <c r="H1031" i="8"/>
  <c r="I1030" i="8" s="1"/>
  <c r="J1029" i="8"/>
  <c r="H1029" i="8"/>
  <c r="J1028" i="8"/>
  <c r="J1027" i="8" s="1"/>
  <c r="H1028" i="8"/>
  <c r="I1027" i="8" s="1"/>
  <c r="J1026" i="8"/>
  <c r="H1026" i="8"/>
  <c r="J1025" i="8"/>
  <c r="J1024" i="8" s="1"/>
  <c r="H1025" i="8"/>
  <c r="I1024" i="8" s="1"/>
  <c r="H726" i="8"/>
  <c r="H727" i="8"/>
  <c r="H728" i="8"/>
  <c r="H729" i="8"/>
  <c r="H730" i="8"/>
  <c r="H722" i="8"/>
  <c r="H723" i="8"/>
  <c r="H724" i="8"/>
  <c r="H725" i="8"/>
  <c r="H713" i="8"/>
  <c r="J713" i="8"/>
  <c r="H714" i="8"/>
  <c r="J714" i="8"/>
  <c r="H715" i="8"/>
  <c r="J715" i="8"/>
  <c r="H707" i="8"/>
  <c r="J707" i="8"/>
  <c r="H708" i="8"/>
  <c r="J708" i="8"/>
  <c r="H709" i="8"/>
  <c r="J709" i="8"/>
  <c r="H710" i="8"/>
  <c r="J710" i="8"/>
  <c r="H711" i="8"/>
  <c r="J711" i="8"/>
  <c r="H712" i="8"/>
  <c r="J712" i="8"/>
  <c r="H721" i="8"/>
  <c r="J842" i="8"/>
  <c r="H842" i="8"/>
  <c r="J841" i="8"/>
  <c r="J840" i="8" s="1"/>
  <c r="H841" i="8"/>
  <c r="I840" i="8" s="1"/>
  <c r="H926" i="8"/>
  <c r="I925" i="8" s="1"/>
  <c r="J925" i="8"/>
  <c r="H924" i="8"/>
  <c r="I923" i="8" s="1"/>
  <c r="J923" i="8"/>
  <c r="H922" i="8"/>
  <c r="I921" i="8" s="1"/>
  <c r="J921" i="8"/>
  <c r="H920" i="8"/>
  <c r="I919" i="8" s="1"/>
  <c r="J919" i="8"/>
  <c r="H918" i="8"/>
  <c r="H917" i="8"/>
  <c r="H916" i="8"/>
  <c r="J915" i="8"/>
  <c r="H914" i="8"/>
  <c r="H912" i="8"/>
  <c r="H910" i="8"/>
  <c r="J908" i="8"/>
  <c r="H907" i="8"/>
  <c r="H906" i="8"/>
  <c r="J905" i="8"/>
  <c r="H903" i="8"/>
  <c r="I902" i="8" s="1"/>
  <c r="J902" i="8"/>
  <c r="H901" i="8"/>
  <c r="I900" i="8" s="1"/>
  <c r="J900" i="8"/>
  <c r="H899" i="8"/>
  <c r="I898" i="8" s="1"/>
  <c r="J898" i="8"/>
  <c r="J897" i="8"/>
  <c r="J896" i="8" s="1"/>
  <c r="H897" i="8"/>
  <c r="I896" i="8" s="1"/>
  <c r="J895" i="8"/>
  <c r="J894" i="8" s="1"/>
  <c r="H895" i="8"/>
  <c r="I894" i="8" s="1"/>
  <c r="J893" i="8"/>
  <c r="J892" i="8" s="1"/>
  <c r="H893" i="8"/>
  <c r="I892" i="8" s="1"/>
  <c r="J891" i="8"/>
  <c r="J890" i="8" s="1"/>
  <c r="H891" i="8"/>
  <c r="I890" i="8" s="1"/>
  <c r="J886" i="8"/>
  <c r="J885" i="8" s="1"/>
  <c r="H886" i="8"/>
  <c r="I885" i="8" s="1"/>
  <c r="J884" i="8"/>
  <c r="J883" i="8" s="1"/>
  <c r="H884" i="8"/>
  <c r="I883" i="8" s="1"/>
  <c r="J882" i="8"/>
  <c r="J881" i="8" s="1"/>
  <c r="H882" i="8"/>
  <c r="I881" i="8" s="1"/>
  <c r="J880" i="8"/>
  <c r="J879" i="8" s="1"/>
  <c r="H880" i="8"/>
  <c r="I879" i="8" s="1"/>
  <c r="J878" i="8"/>
  <c r="J877" i="8" s="1"/>
  <c r="H878" i="8"/>
  <c r="I877" i="8" s="1"/>
  <c r="J876" i="8"/>
  <c r="H876" i="8"/>
  <c r="J875" i="8"/>
  <c r="J874" i="8" s="1"/>
  <c r="H875" i="8"/>
  <c r="J873" i="8"/>
  <c r="J872" i="8" s="1"/>
  <c r="H873" i="8"/>
  <c r="I872" i="8" s="1"/>
  <c r="H870" i="8"/>
  <c r="I869" i="8" s="1"/>
  <c r="J869" i="8"/>
  <c r="H868" i="8"/>
  <c r="I867" i="8" s="1"/>
  <c r="J867" i="8"/>
  <c r="J866" i="8"/>
  <c r="H866" i="8"/>
  <c r="J865" i="8"/>
  <c r="H865" i="8"/>
  <c r="J864" i="8"/>
  <c r="H864" i="8"/>
  <c r="J863" i="8"/>
  <c r="H863" i="8"/>
  <c r="J862" i="8"/>
  <c r="H862" i="8"/>
  <c r="J861" i="8"/>
  <c r="H861" i="8"/>
  <c r="J860" i="8"/>
  <c r="J859" i="8" s="1"/>
  <c r="H860" i="8"/>
  <c r="J858" i="8"/>
  <c r="H858" i="8"/>
  <c r="J857" i="8"/>
  <c r="H857" i="8"/>
  <c r="J856" i="8"/>
  <c r="H856" i="8"/>
  <c r="J855" i="8"/>
  <c r="H855" i="8"/>
  <c r="J854" i="8"/>
  <c r="H854" i="8"/>
  <c r="J853" i="8"/>
  <c r="H853" i="8"/>
  <c r="J852" i="8"/>
  <c r="J851" i="8" s="1"/>
  <c r="H852" i="8"/>
  <c r="J850" i="8"/>
  <c r="H850" i="8"/>
  <c r="J849" i="8"/>
  <c r="H849" i="8"/>
  <c r="J848" i="8"/>
  <c r="H848" i="8"/>
  <c r="J847" i="8"/>
  <c r="H847" i="8"/>
  <c r="J846" i="8"/>
  <c r="H846" i="8"/>
  <c r="J845" i="8"/>
  <c r="J843" i="8" s="1"/>
  <c r="H845" i="8"/>
  <c r="J839" i="8"/>
  <c r="H839" i="8"/>
  <c r="J838" i="8"/>
  <c r="J837" i="8" s="1"/>
  <c r="H838" i="8"/>
  <c r="I837" i="8" s="1"/>
  <c r="J836" i="8"/>
  <c r="H836" i="8"/>
  <c r="J835" i="8"/>
  <c r="J834" i="8" s="1"/>
  <c r="H835" i="8"/>
  <c r="I834" i="8" s="1"/>
  <c r="H706" i="8"/>
  <c r="H719" i="8"/>
  <c r="J716" i="8"/>
  <c r="J675" i="8"/>
  <c r="H675" i="8"/>
  <c r="J674" i="8"/>
  <c r="H674" i="8"/>
  <c r="J673" i="8"/>
  <c r="H673" i="8"/>
  <c r="J672" i="8"/>
  <c r="H672" i="8"/>
  <c r="J671" i="8"/>
  <c r="H671" i="8"/>
  <c r="J670" i="8"/>
  <c r="H670" i="8"/>
  <c r="J669" i="8"/>
  <c r="J668" i="8" s="1"/>
  <c r="H669" i="8"/>
  <c r="H755" i="8"/>
  <c r="I754" i="8" s="1"/>
  <c r="J754" i="8"/>
  <c r="H753" i="8"/>
  <c r="I752" i="8" s="1"/>
  <c r="J752" i="8"/>
  <c r="H751" i="8"/>
  <c r="I750" i="8" s="1"/>
  <c r="J750" i="8"/>
  <c r="H749" i="8"/>
  <c r="I748" i="8" s="1"/>
  <c r="J748" i="8"/>
  <c r="H747" i="8"/>
  <c r="H746" i="8"/>
  <c r="J744" i="8"/>
  <c r="H743" i="8"/>
  <c r="H741" i="8"/>
  <c r="H739" i="8"/>
  <c r="J737" i="8"/>
  <c r="H736" i="8"/>
  <c r="H735" i="8"/>
  <c r="J734" i="8"/>
  <c r="H732" i="8"/>
  <c r="I731" i="8" s="1"/>
  <c r="J731" i="8"/>
  <c r="J720" i="8"/>
  <c r="H718" i="8"/>
  <c r="H717" i="8"/>
  <c r="J706" i="8"/>
  <c r="J705" i="8" s="1"/>
  <c r="J704" i="8"/>
  <c r="J703" i="8" s="1"/>
  <c r="H704" i="8"/>
  <c r="I703" i="8" s="1"/>
  <c r="J702" i="8"/>
  <c r="J701" i="8" s="1"/>
  <c r="H702" i="8"/>
  <c r="I701" i="8" s="1"/>
  <c r="J700" i="8"/>
  <c r="J699" i="8" s="1"/>
  <c r="H700" i="8"/>
  <c r="I699" i="8" s="1"/>
  <c r="J696" i="8"/>
  <c r="J695" i="8"/>
  <c r="J694" i="8" s="1"/>
  <c r="H695" i="8"/>
  <c r="I694" i="8" s="1"/>
  <c r="J693" i="8"/>
  <c r="J692" i="8" s="1"/>
  <c r="H693" i="8"/>
  <c r="I692" i="8" s="1"/>
  <c r="J691" i="8"/>
  <c r="J690" i="8" s="1"/>
  <c r="H691" i="8"/>
  <c r="I690" i="8" s="1"/>
  <c r="J689" i="8"/>
  <c r="J688" i="8" s="1"/>
  <c r="H689" i="8"/>
  <c r="I688" i="8" s="1"/>
  <c r="J687" i="8"/>
  <c r="J686" i="8" s="1"/>
  <c r="H687" i="8"/>
  <c r="I686" i="8" s="1"/>
  <c r="J685" i="8"/>
  <c r="H685" i="8"/>
  <c r="J684" i="8"/>
  <c r="J683" i="8" s="1"/>
  <c r="H684" i="8"/>
  <c r="J682" i="8"/>
  <c r="J681" i="8" s="1"/>
  <c r="H682" i="8"/>
  <c r="I681" i="8" s="1"/>
  <c r="H679" i="8"/>
  <c r="I678" i="8" s="1"/>
  <c r="J678" i="8"/>
  <c r="H677" i="8"/>
  <c r="I676" i="8" s="1"/>
  <c r="J676" i="8"/>
  <c r="J667" i="8"/>
  <c r="H667" i="8"/>
  <c r="J666" i="8"/>
  <c r="H666" i="8"/>
  <c r="J665" i="8"/>
  <c r="H665" i="8"/>
  <c r="J664" i="8"/>
  <c r="H664" i="8"/>
  <c r="J663" i="8"/>
  <c r="H663" i="8"/>
  <c r="J662" i="8"/>
  <c r="H662" i="8"/>
  <c r="J661" i="8"/>
  <c r="J660" i="8" s="1"/>
  <c r="H661" i="8"/>
  <c r="J659" i="8"/>
  <c r="J658" i="8"/>
  <c r="H658" i="8"/>
  <c r="J657" i="8"/>
  <c r="J656" i="8"/>
  <c r="H656" i="8"/>
  <c r="J655" i="8"/>
  <c r="J654" i="8"/>
  <c r="J652" i="8" s="1"/>
  <c r="H659" i="8"/>
  <c r="J651" i="8"/>
  <c r="J650" i="8" s="1"/>
  <c r="H651" i="8"/>
  <c r="I650" i="8" s="1"/>
  <c r="J649" i="8"/>
  <c r="H649" i="8"/>
  <c r="J648" i="8"/>
  <c r="J647" i="8" s="1"/>
  <c r="H648" i="8"/>
  <c r="I647" i="8" s="1"/>
  <c r="J646" i="8"/>
  <c r="H646" i="8"/>
  <c r="J645" i="8"/>
  <c r="J644" i="8" s="1"/>
  <c r="H645" i="8"/>
  <c r="I644" i="8" s="1"/>
  <c r="H524" i="8"/>
  <c r="J536" i="8"/>
  <c r="H527" i="8"/>
  <c r="H529" i="8"/>
  <c r="H531" i="8"/>
  <c r="H537" i="8"/>
  <c r="H539" i="8"/>
  <c r="I538" i="8" s="1"/>
  <c r="H535" i="8"/>
  <c r="H534" i="8"/>
  <c r="H533" i="8"/>
  <c r="J477" i="8"/>
  <c r="H477" i="8"/>
  <c r="J475" i="8"/>
  <c r="H475" i="8"/>
  <c r="H456" i="8"/>
  <c r="J456" i="8"/>
  <c r="H543" i="8"/>
  <c r="I542" i="8" s="1"/>
  <c r="J542" i="8"/>
  <c r="H541" i="8"/>
  <c r="I540" i="8" s="1"/>
  <c r="J540" i="8"/>
  <c r="J538" i="8"/>
  <c r="J532" i="8"/>
  <c r="J525" i="8"/>
  <c r="H523" i="8"/>
  <c r="J522" i="8"/>
  <c r="H520" i="8"/>
  <c r="I519" i="8" s="1"/>
  <c r="J519" i="8"/>
  <c r="H518" i="8"/>
  <c r="I517" i="8" s="1"/>
  <c r="J517" i="8"/>
  <c r="H516" i="8"/>
  <c r="H515" i="8"/>
  <c r="H514" i="8"/>
  <c r="J513" i="8"/>
  <c r="J512" i="8"/>
  <c r="J511" i="8" s="1"/>
  <c r="H512" i="8"/>
  <c r="I511" i="8" s="1"/>
  <c r="J510" i="8"/>
  <c r="J509" i="8" s="1"/>
  <c r="H510" i="8"/>
  <c r="I509" i="8" s="1"/>
  <c r="J508" i="8"/>
  <c r="J507" i="8" s="1"/>
  <c r="H508" i="8"/>
  <c r="I507" i="8" s="1"/>
  <c r="J506" i="8"/>
  <c r="J505" i="8" s="1"/>
  <c r="H506" i="8"/>
  <c r="I505" i="8" s="1"/>
  <c r="J502" i="8"/>
  <c r="J501" i="8"/>
  <c r="J500" i="8" s="1"/>
  <c r="H501" i="8"/>
  <c r="I500" i="8" s="1"/>
  <c r="J499" i="8"/>
  <c r="J498" i="8" s="1"/>
  <c r="H499" i="8"/>
  <c r="I498" i="8" s="1"/>
  <c r="J497" i="8"/>
  <c r="J496" i="8" s="1"/>
  <c r="H497" i="8"/>
  <c r="I496" i="8" s="1"/>
  <c r="J495" i="8"/>
  <c r="J494" i="8" s="1"/>
  <c r="H495" i="8"/>
  <c r="I494" i="8" s="1"/>
  <c r="J493" i="8"/>
  <c r="J492" i="8" s="1"/>
  <c r="H493" i="8"/>
  <c r="I492" i="8" s="1"/>
  <c r="J491" i="8"/>
  <c r="H491" i="8"/>
  <c r="J490" i="8"/>
  <c r="J489" i="8" s="1"/>
  <c r="H490" i="8"/>
  <c r="J488" i="8"/>
  <c r="J487" i="8" s="1"/>
  <c r="H488" i="8"/>
  <c r="I487" i="8" s="1"/>
  <c r="D485" i="8"/>
  <c r="J484" i="8"/>
  <c r="H483" i="8"/>
  <c r="I482" i="8" s="1"/>
  <c r="J482" i="8"/>
  <c r="J481" i="8"/>
  <c r="H481" i="8"/>
  <c r="J480" i="8"/>
  <c r="H480" i="8"/>
  <c r="J479" i="8"/>
  <c r="J478" i="8" s="1"/>
  <c r="H479" i="8"/>
  <c r="J476" i="8"/>
  <c r="H476" i="8"/>
  <c r="J474" i="8"/>
  <c r="H474" i="8"/>
  <c r="J473" i="8"/>
  <c r="H473" i="8"/>
  <c r="J472" i="8"/>
  <c r="H472" i="8"/>
  <c r="J471" i="8"/>
  <c r="J470" i="8" s="1"/>
  <c r="H471" i="8"/>
  <c r="J469" i="8"/>
  <c r="J468" i="8"/>
  <c r="H468" i="8"/>
  <c r="J467" i="8"/>
  <c r="J466" i="8"/>
  <c r="H466" i="8"/>
  <c r="J465" i="8"/>
  <c r="J464" i="8"/>
  <c r="J462" i="8" s="1"/>
  <c r="H465" i="8"/>
  <c r="J461" i="8"/>
  <c r="J460" i="8" s="1"/>
  <c r="H461" i="8"/>
  <c r="I460" i="8" s="1"/>
  <c r="J459" i="8"/>
  <c r="H459" i="8"/>
  <c r="J458" i="8"/>
  <c r="J457" i="8" s="1"/>
  <c r="H458" i="8"/>
  <c r="I457" i="8" s="1"/>
  <c r="J455" i="8"/>
  <c r="J454" i="8" s="1"/>
  <c r="H455" i="8"/>
  <c r="I454" i="8" s="1"/>
  <c r="H323" i="8"/>
  <c r="H324" i="8"/>
  <c r="D294" i="8"/>
  <c r="D333" i="8" s="1"/>
  <c r="H333" i="8" s="1"/>
  <c r="J280" i="8"/>
  <c r="J279" i="8"/>
  <c r="H279" i="8"/>
  <c r="J278" i="8"/>
  <c r="J277" i="8"/>
  <c r="H277" i="8"/>
  <c r="D275" i="8"/>
  <c r="D276" i="8" s="1"/>
  <c r="H276" i="8" s="1"/>
  <c r="H270" i="8"/>
  <c r="J270" i="8"/>
  <c r="H350" i="8"/>
  <c r="I349" i="8" s="1"/>
  <c r="J349" i="8"/>
  <c r="H348" i="8"/>
  <c r="I347" i="8" s="1"/>
  <c r="J347" i="8"/>
  <c r="H346" i="8"/>
  <c r="I345" i="8" s="1"/>
  <c r="J345" i="8"/>
  <c r="H344" i="8"/>
  <c r="I343" i="8" s="1"/>
  <c r="J343" i="8"/>
  <c r="H342" i="8"/>
  <c r="H341" i="8"/>
  <c r="H340" i="8"/>
  <c r="J339" i="8"/>
  <c r="H338" i="8"/>
  <c r="H337" i="8"/>
  <c r="H336" i="8"/>
  <c r="J334" i="8"/>
  <c r="H332" i="8"/>
  <c r="J331" i="8"/>
  <c r="H329" i="8"/>
  <c r="I328" i="8" s="1"/>
  <c r="J328" i="8"/>
  <c r="H327" i="8"/>
  <c r="I326" i="8" s="1"/>
  <c r="J326" i="8"/>
  <c r="H325" i="8"/>
  <c r="J322" i="8"/>
  <c r="J321" i="8"/>
  <c r="J320" i="8" s="1"/>
  <c r="H321" i="8"/>
  <c r="I320" i="8" s="1"/>
  <c r="J319" i="8"/>
  <c r="J318" i="8" s="1"/>
  <c r="H319" i="8"/>
  <c r="I318" i="8" s="1"/>
  <c r="J317" i="8"/>
  <c r="J316" i="8" s="1"/>
  <c r="H317" i="8"/>
  <c r="I316" i="8" s="1"/>
  <c r="J315" i="8"/>
  <c r="J314" i="8" s="1"/>
  <c r="H315" i="8"/>
  <c r="I314" i="8" s="1"/>
  <c r="J310" i="8"/>
  <c r="J309" i="8" s="1"/>
  <c r="H310" i="8"/>
  <c r="I309" i="8" s="1"/>
  <c r="J308" i="8"/>
  <c r="J307" i="8" s="1"/>
  <c r="H308" i="8"/>
  <c r="I307" i="8" s="1"/>
  <c r="J306" i="8"/>
  <c r="J305" i="8" s="1"/>
  <c r="H306" i="8"/>
  <c r="I305" i="8" s="1"/>
  <c r="J304" i="8"/>
  <c r="J303" i="8" s="1"/>
  <c r="H304" i="8"/>
  <c r="I303" i="8" s="1"/>
  <c r="J302" i="8"/>
  <c r="J301" i="8" s="1"/>
  <c r="H302" i="8"/>
  <c r="I301" i="8" s="1"/>
  <c r="J300" i="8"/>
  <c r="H300" i="8"/>
  <c r="J299" i="8"/>
  <c r="J298" i="8" s="1"/>
  <c r="H299" i="8"/>
  <c r="J297" i="8"/>
  <c r="J296" i="8" s="1"/>
  <c r="H297" i="8"/>
  <c r="I296" i="8" s="1"/>
  <c r="J293" i="8"/>
  <c r="H292" i="8"/>
  <c r="I291" i="8" s="1"/>
  <c r="J291" i="8"/>
  <c r="J290" i="8"/>
  <c r="H290" i="8"/>
  <c r="J289" i="8"/>
  <c r="H289" i="8"/>
  <c r="J288" i="8"/>
  <c r="J287" i="8" s="1"/>
  <c r="H288" i="8"/>
  <c r="J286" i="8"/>
  <c r="H286" i="8"/>
  <c r="J285" i="8"/>
  <c r="H285" i="8"/>
  <c r="J284" i="8"/>
  <c r="H284" i="8"/>
  <c r="J283" i="8"/>
  <c r="H283" i="8"/>
  <c r="J282" i="8"/>
  <c r="J281" i="8" s="1"/>
  <c r="H282" i="8"/>
  <c r="J276" i="8"/>
  <c r="J275" i="8"/>
  <c r="J273" i="8" s="1"/>
  <c r="J272" i="8"/>
  <c r="J271" i="8" s="1"/>
  <c r="H272" i="8"/>
  <c r="I271" i="8" s="1"/>
  <c r="J269" i="8"/>
  <c r="J268" i="8" s="1"/>
  <c r="H269" i="8"/>
  <c r="I268" i="8" s="1"/>
  <c r="J266" i="8"/>
  <c r="J265" i="8" s="1"/>
  <c r="H266" i="8"/>
  <c r="I265" i="8" s="1"/>
  <c r="H136" i="8"/>
  <c r="H153" i="8"/>
  <c r="H149" i="8"/>
  <c r="I148" i="8" s="1"/>
  <c r="H143" i="8"/>
  <c r="H147" i="8"/>
  <c r="I146" i="8" s="1"/>
  <c r="H139" i="8"/>
  <c r="H128" i="8"/>
  <c r="H127" i="8"/>
  <c r="H104" i="8"/>
  <c r="J104" i="8"/>
  <c r="J84" i="8"/>
  <c r="H84" i="8"/>
  <c r="J83" i="8"/>
  <c r="J81" i="8" s="1"/>
  <c r="H83" i="8"/>
  <c r="H96" i="8"/>
  <c r="H88" i="8"/>
  <c r="J88" i="8"/>
  <c r="J87" i="8"/>
  <c r="H87" i="8"/>
  <c r="H3396" i="6"/>
  <c r="I3395" i="6" s="1"/>
  <c r="J3395" i="6"/>
  <c r="H3394" i="6"/>
  <c r="I3393" i="6" s="1"/>
  <c r="J3393" i="6"/>
  <c r="H3391" i="6"/>
  <c r="I3390" i="6" s="1"/>
  <c r="J3390" i="6"/>
  <c r="H3389" i="6"/>
  <c r="I3388" i="6" s="1"/>
  <c r="J3388" i="6"/>
  <c r="H3386" i="6"/>
  <c r="H3385" i="6"/>
  <c r="H3384" i="6"/>
  <c r="J3383" i="6"/>
  <c r="H3382" i="6"/>
  <c r="H3381" i="6"/>
  <c r="H3380" i="6"/>
  <c r="J3379" i="6"/>
  <c r="H3378" i="6"/>
  <c r="H3377" i="6"/>
  <c r="H3376" i="6"/>
  <c r="J3375" i="6"/>
  <c r="H3373" i="6"/>
  <c r="H3372" i="6"/>
  <c r="H3371" i="6"/>
  <c r="J3370" i="6"/>
  <c r="H3369" i="6"/>
  <c r="H3368" i="6"/>
  <c r="H3367" i="6"/>
  <c r="J3366" i="6"/>
  <c r="H3365" i="6"/>
  <c r="H3364" i="6"/>
  <c r="H3363" i="6"/>
  <c r="J3362" i="6"/>
  <c r="H3361" i="6"/>
  <c r="H3360" i="6"/>
  <c r="H3359" i="6"/>
  <c r="J3358" i="6"/>
  <c r="H3357" i="6"/>
  <c r="H3356" i="6"/>
  <c r="H3355" i="6"/>
  <c r="J3354" i="6"/>
  <c r="H3353" i="6"/>
  <c r="H3352" i="6"/>
  <c r="H3351" i="6"/>
  <c r="J3350" i="6"/>
  <c r="H3349" i="6"/>
  <c r="H3348" i="6"/>
  <c r="H3347" i="6"/>
  <c r="J3346" i="6"/>
  <c r="H3345" i="6"/>
  <c r="H3344" i="6"/>
  <c r="H3343" i="6"/>
  <c r="J3342" i="6"/>
  <c r="H3341" i="6"/>
  <c r="H3340" i="6"/>
  <c r="H3339" i="6"/>
  <c r="J3338" i="6"/>
  <c r="H3337" i="6"/>
  <c r="H3336" i="6"/>
  <c r="H3335" i="6"/>
  <c r="J3334" i="6"/>
  <c r="H3333" i="6"/>
  <c r="H3332" i="6"/>
  <c r="H3331" i="6"/>
  <c r="H3330" i="6"/>
  <c r="J3329" i="6"/>
  <c r="H3328" i="6"/>
  <c r="H3327" i="6"/>
  <c r="H3326" i="6"/>
  <c r="J3325" i="6"/>
  <c r="H3324" i="6"/>
  <c r="H3323" i="6"/>
  <c r="H3322" i="6"/>
  <c r="J3321" i="6"/>
  <c r="H3320" i="6"/>
  <c r="H3319" i="6"/>
  <c r="H3318" i="6"/>
  <c r="J3317" i="6"/>
  <c r="H3316" i="6"/>
  <c r="H3315" i="6"/>
  <c r="H3314" i="6"/>
  <c r="J3313" i="6"/>
  <c r="H3312" i="6"/>
  <c r="H3311" i="6"/>
  <c r="H3310" i="6"/>
  <c r="H3309" i="6"/>
  <c r="J3308" i="6"/>
  <c r="H3307" i="6"/>
  <c r="H3306" i="6"/>
  <c r="H3305" i="6"/>
  <c r="J3304" i="6"/>
  <c r="H3303" i="6"/>
  <c r="H3302" i="6"/>
  <c r="H3301" i="6"/>
  <c r="H3300" i="6"/>
  <c r="J3299" i="6"/>
  <c r="H3298" i="6"/>
  <c r="H3297" i="6"/>
  <c r="H3296" i="6"/>
  <c r="J3295" i="6"/>
  <c r="H3294" i="6"/>
  <c r="H3293" i="6"/>
  <c r="H3292" i="6"/>
  <c r="J3291" i="6"/>
  <c r="H3290" i="6"/>
  <c r="H3289" i="6"/>
  <c r="H3288" i="6"/>
  <c r="J3287" i="6"/>
  <c r="J3285" i="6"/>
  <c r="H3285" i="6"/>
  <c r="J3284" i="6"/>
  <c r="H3284" i="6"/>
  <c r="J3283" i="6"/>
  <c r="J3282" i="6" s="1"/>
  <c r="H3283" i="6"/>
  <c r="J3281" i="6"/>
  <c r="H3281" i="6"/>
  <c r="J3280" i="6"/>
  <c r="H3280" i="6"/>
  <c r="J3279" i="6"/>
  <c r="H3279" i="6"/>
  <c r="J3278" i="6"/>
  <c r="J3277" i="6" s="1"/>
  <c r="H3278" i="6"/>
  <c r="J3275" i="6"/>
  <c r="H3275" i="6"/>
  <c r="J3274" i="6"/>
  <c r="H3274" i="6"/>
  <c r="J3273" i="6"/>
  <c r="J3272" i="6" s="1"/>
  <c r="H3273" i="6"/>
  <c r="J3271" i="6"/>
  <c r="H3271" i="6"/>
  <c r="J3270" i="6"/>
  <c r="H3270" i="6"/>
  <c r="J3269" i="6"/>
  <c r="J3268" i="6" s="1"/>
  <c r="H3269" i="6"/>
  <c r="J3267" i="6"/>
  <c r="H3267" i="6"/>
  <c r="J3265" i="6"/>
  <c r="H3265" i="6"/>
  <c r="J3263" i="6"/>
  <c r="H3263" i="6"/>
  <c r="J3262" i="6"/>
  <c r="J3261" i="6" s="1"/>
  <c r="J3260" i="6"/>
  <c r="H3260" i="6"/>
  <c r="J3259" i="6"/>
  <c r="H3259" i="6"/>
  <c r="J3258" i="6"/>
  <c r="H3258" i="6"/>
  <c r="J3257" i="6"/>
  <c r="H3257" i="6"/>
  <c r="J3256" i="6"/>
  <c r="J3254" i="6" s="1"/>
  <c r="H3256" i="6"/>
  <c r="J3253" i="6"/>
  <c r="H3253" i="6"/>
  <c r="J3252" i="6"/>
  <c r="H3252" i="6"/>
  <c r="J3251" i="6"/>
  <c r="H3251" i="6"/>
  <c r="J3250" i="6"/>
  <c r="H3250" i="6"/>
  <c r="J3249" i="6"/>
  <c r="J3247" i="6" s="1"/>
  <c r="H3249" i="6"/>
  <c r="J3246" i="6"/>
  <c r="H3246" i="6"/>
  <c r="J3245" i="6"/>
  <c r="H3245" i="6"/>
  <c r="J3244" i="6"/>
  <c r="J3243" i="6"/>
  <c r="H3243" i="6"/>
  <c r="J3242" i="6"/>
  <c r="H3242" i="6"/>
  <c r="J3241" i="6"/>
  <c r="J3240" i="6"/>
  <c r="H3240" i="6"/>
  <c r="J3239" i="6"/>
  <c r="J3236" i="6" s="1"/>
  <c r="H3239" i="6"/>
  <c r="J3238" i="6"/>
  <c r="H3238" i="6"/>
  <c r="H3234" i="6"/>
  <c r="H3233" i="6"/>
  <c r="H3232" i="6"/>
  <c r="J3231" i="6"/>
  <c r="H3230" i="6"/>
  <c r="H3229" i="6"/>
  <c r="H3228" i="6"/>
  <c r="H3227" i="6"/>
  <c r="H3225" i="6"/>
  <c r="H3224" i="6"/>
  <c r="H3223" i="6"/>
  <c r="H3221" i="6"/>
  <c r="H3220" i="6"/>
  <c r="H3219" i="6"/>
  <c r="J3217" i="6"/>
  <c r="D3214" i="6"/>
  <c r="H3214" i="6" s="1"/>
  <c r="D3213" i="6"/>
  <c r="H3213" i="6" s="1"/>
  <c r="D3212" i="6"/>
  <c r="H3212" i="6" s="1"/>
  <c r="J3211" i="6"/>
  <c r="D3209" i="6"/>
  <c r="H3209" i="6" s="1"/>
  <c r="D3208" i="6"/>
  <c r="H3208" i="6" s="1"/>
  <c r="D3207" i="6"/>
  <c r="H3207" i="6" s="1"/>
  <c r="J3206" i="6"/>
  <c r="H3204" i="6"/>
  <c r="H3203" i="6"/>
  <c r="H3202" i="6"/>
  <c r="J3201" i="6"/>
  <c r="H3200" i="6"/>
  <c r="H3199" i="6"/>
  <c r="H3198" i="6"/>
  <c r="J3197" i="6"/>
  <c r="H3196" i="6"/>
  <c r="H3195" i="6"/>
  <c r="H3194" i="6"/>
  <c r="J3193" i="6"/>
  <c r="H3192" i="6"/>
  <c r="H3191" i="6"/>
  <c r="H3190" i="6"/>
  <c r="J3189" i="6"/>
  <c r="H3188" i="6"/>
  <c r="H3187" i="6"/>
  <c r="H3186" i="6"/>
  <c r="J3185" i="6"/>
  <c r="H3184" i="6"/>
  <c r="H3183" i="6"/>
  <c r="H3182" i="6"/>
  <c r="J3181" i="6"/>
  <c r="H3180" i="6"/>
  <c r="H3179" i="6"/>
  <c r="H3178" i="6"/>
  <c r="J3177" i="6"/>
  <c r="H3176" i="6"/>
  <c r="H3175" i="6"/>
  <c r="H3174" i="6"/>
  <c r="J3173" i="6"/>
  <c r="H3172" i="6"/>
  <c r="H3171" i="6"/>
  <c r="H3170" i="6"/>
  <c r="J3169" i="6"/>
  <c r="H3168" i="6"/>
  <c r="H3167" i="6"/>
  <c r="H3166" i="6"/>
  <c r="J3165" i="6"/>
  <c r="H3164" i="6"/>
  <c r="H3163" i="6"/>
  <c r="H3162" i="6"/>
  <c r="J3161" i="6"/>
  <c r="H3160" i="6"/>
  <c r="H3159" i="6"/>
  <c r="H3158" i="6"/>
  <c r="J3157" i="6"/>
  <c r="H3156" i="6"/>
  <c r="H3155" i="6"/>
  <c r="H3154" i="6"/>
  <c r="J3153" i="6"/>
  <c r="H3152" i="6"/>
  <c r="H3151" i="6"/>
  <c r="H3150" i="6"/>
  <c r="J3149" i="6"/>
  <c r="H3148" i="6"/>
  <c r="H3147" i="6"/>
  <c r="H3146" i="6"/>
  <c r="J3145" i="6"/>
  <c r="H3144" i="6"/>
  <c r="H3143" i="6"/>
  <c r="H3142" i="6"/>
  <c r="H3141" i="6"/>
  <c r="J3140" i="6"/>
  <c r="H3139" i="6"/>
  <c r="H3138" i="6"/>
  <c r="H3137" i="6"/>
  <c r="J3136" i="6"/>
  <c r="H3135" i="6"/>
  <c r="H3134" i="6"/>
  <c r="H3133" i="6"/>
  <c r="J3132" i="6"/>
  <c r="H3131" i="6"/>
  <c r="H3130" i="6"/>
  <c r="H3129" i="6"/>
  <c r="J3128" i="6"/>
  <c r="H3127" i="6"/>
  <c r="H3126" i="6"/>
  <c r="H3125" i="6"/>
  <c r="J3124" i="6"/>
  <c r="H3122" i="6"/>
  <c r="H3121" i="6"/>
  <c r="H3120" i="6"/>
  <c r="J3119" i="6"/>
  <c r="H3118" i="6"/>
  <c r="H3117" i="6"/>
  <c r="H3116" i="6"/>
  <c r="J3115" i="6"/>
  <c r="H3114" i="6"/>
  <c r="H3113" i="6"/>
  <c r="H3112" i="6"/>
  <c r="J3111" i="6"/>
  <c r="H3110" i="6"/>
  <c r="H3108" i="6"/>
  <c r="H3106" i="6"/>
  <c r="J3104" i="6"/>
  <c r="H3103" i="6"/>
  <c r="H3102" i="6"/>
  <c r="H3101" i="6"/>
  <c r="H3100" i="6"/>
  <c r="H3099" i="6"/>
  <c r="J3097" i="6"/>
  <c r="H3096" i="6"/>
  <c r="H3095" i="6"/>
  <c r="H3094" i="6"/>
  <c r="J3093" i="6"/>
  <c r="H3092" i="6"/>
  <c r="H3090" i="6"/>
  <c r="H3088" i="6"/>
  <c r="J3086" i="6"/>
  <c r="J2929" i="6"/>
  <c r="H2929" i="6"/>
  <c r="H2871" i="6"/>
  <c r="D2862" i="6"/>
  <c r="I1834" i="8" l="1"/>
  <c r="I2366" i="8"/>
  <c r="I2414" i="8"/>
  <c r="I2435" i="8"/>
  <c r="I2204" i="8"/>
  <c r="I2395" i="8"/>
  <c r="I2244" i="8"/>
  <c r="I1842" i="8"/>
  <c r="I1863" i="8"/>
  <c r="I2183" i="8"/>
  <c r="I2251" i="8"/>
  <c r="I522" i="8"/>
  <c r="I1826" i="8"/>
  <c r="I2442" i="8"/>
  <c r="I1823" i="8"/>
  <c r="I2191" i="8"/>
  <c r="I2223" i="8"/>
  <c r="I2398" i="8"/>
  <c r="I2000" i="8"/>
  <c r="I2432" i="8"/>
  <c r="I1071" i="8"/>
  <c r="I2060" i="8"/>
  <c r="I1633" i="8"/>
  <c r="I1860" i="8"/>
  <c r="I2215" i="8"/>
  <c r="I2406" i="8"/>
  <c r="I1648" i="8"/>
  <c r="I2175" i="8"/>
  <c r="I2382" i="8"/>
  <c r="I2374" i="8"/>
  <c r="I2053" i="8"/>
  <c r="I2016" i="8"/>
  <c r="I1992" i="8"/>
  <c r="I1984" i="8"/>
  <c r="I1870" i="8"/>
  <c r="I1604" i="8"/>
  <c r="I1620" i="8"/>
  <c r="I1666" i="8"/>
  <c r="I1810" i="8"/>
  <c r="I1443" i="8"/>
  <c r="I1612" i="8"/>
  <c r="I1802" i="8"/>
  <c r="I1676" i="8"/>
  <c r="I1794" i="8"/>
  <c r="I1669" i="8"/>
  <c r="I1041" i="8"/>
  <c r="D1225" i="8"/>
  <c r="H1225" i="8" s="1"/>
  <c r="I1282" i="8"/>
  <c r="I1078" i="8"/>
  <c r="I1486" i="8"/>
  <c r="I1430" i="8"/>
  <c r="I1476" i="8"/>
  <c r="I1262" i="8"/>
  <c r="I1106" i="8"/>
  <c r="I1096" i="8"/>
  <c r="I1238" i="8"/>
  <c r="I1422" i="8"/>
  <c r="I1099" i="8"/>
  <c r="I1249" i="8"/>
  <c r="I1273" i="8"/>
  <c r="I1292" i="8"/>
  <c r="I1479" i="8"/>
  <c r="I1049" i="8"/>
  <c r="I1414" i="8"/>
  <c r="I1452" i="8"/>
  <c r="I1285" i="8"/>
  <c r="I1230" i="8"/>
  <c r="D1227" i="8"/>
  <c r="H1227" i="8" s="1"/>
  <c r="H1224" i="8"/>
  <c r="I1064" i="8"/>
  <c r="I1033" i="8"/>
  <c r="I915" i="8"/>
  <c r="I720" i="8"/>
  <c r="I908" i="8"/>
  <c r="I683" i="8"/>
  <c r="I705" i="8"/>
  <c r="I905" i="8"/>
  <c r="I470" i="8"/>
  <c r="I696" i="8"/>
  <c r="I716" i="8"/>
  <c r="I281" i="8"/>
  <c r="I887" i="8"/>
  <c r="I874" i="8"/>
  <c r="I859" i="8"/>
  <c r="I851" i="8"/>
  <c r="I843" i="8"/>
  <c r="I734" i="8"/>
  <c r="I668" i="8"/>
  <c r="I660" i="8"/>
  <c r="I115" i="8"/>
  <c r="I737" i="8"/>
  <c r="I744" i="8"/>
  <c r="I532" i="8"/>
  <c r="H657" i="8"/>
  <c r="H654" i="8"/>
  <c r="H655" i="8"/>
  <c r="I525" i="8"/>
  <c r="I322" i="8"/>
  <c r="I126" i="8"/>
  <c r="I513" i="8"/>
  <c r="H294" i="8"/>
  <c r="I293" i="8" s="1"/>
  <c r="I478" i="8"/>
  <c r="I489" i="8"/>
  <c r="I502" i="8"/>
  <c r="I536" i="8"/>
  <c r="H485" i="8"/>
  <c r="I484" i="8" s="1"/>
  <c r="H469" i="8"/>
  <c r="H467" i="8"/>
  <c r="H464" i="8"/>
  <c r="I311" i="8"/>
  <c r="I298" i="8"/>
  <c r="H275" i="8"/>
  <c r="D278" i="8"/>
  <c r="H278" i="8" s="1"/>
  <c r="D280" i="8"/>
  <c r="H280" i="8" s="1"/>
  <c r="I334" i="8"/>
  <c r="I339" i="8"/>
  <c r="I331" i="8"/>
  <c r="I287" i="8"/>
  <c r="I3115" i="6"/>
  <c r="I3165" i="6"/>
  <c r="I3334" i="6"/>
  <c r="I3350" i="6"/>
  <c r="I3358" i="6"/>
  <c r="I3366" i="6"/>
  <c r="I3321" i="6"/>
  <c r="I3313" i="6"/>
  <c r="I3086" i="6"/>
  <c r="I3291" i="6"/>
  <c r="I3354" i="6"/>
  <c r="I3236" i="6"/>
  <c r="I3287" i="6"/>
  <c r="I3295" i="6"/>
  <c r="I3282" i="6"/>
  <c r="I3140" i="6"/>
  <c r="I3157" i="6"/>
  <c r="I3383" i="6"/>
  <c r="I3153" i="6"/>
  <c r="I3261" i="6"/>
  <c r="I3308" i="6"/>
  <c r="I3093" i="6"/>
  <c r="I3097" i="6"/>
  <c r="I3201" i="6"/>
  <c r="I3268" i="6"/>
  <c r="I3119" i="6"/>
  <c r="I3197" i="6"/>
  <c r="I3338" i="6"/>
  <c r="I3346" i="6"/>
  <c r="I3169" i="6"/>
  <c r="I3177" i="6"/>
  <c r="I3193" i="6"/>
  <c r="I3217" i="6"/>
  <c r="I3325" i="6"/>
  <c r="I3370" i="6"/>
  <c r="I3379" i="6"/>
  <c r="I3124" i="6"/>
  <c r="I3132" i="6"/>
  <c r="I3299" i="6"/>
  <c r="I3111" i="6"/>
  <c r="I3173" i="6"/>
  <c r="I3189" i="6"/>
  <c r="I3342" i="6"/>
  <c r="I3149" i="6"/>
  <c r="I3277" i="6"/>
  <c r="I3375" i="6"/>
  <c r="I3128" i="6"/>
  <c r="I3181" i="6"/>
  <c r="I3254" i="6"/>
  <c r="I3272" i="6"/>
  <c r="I3329" i="6"/>
  <c r="I3317" i="6"/>
  <c r="I3362" i="6"/>
  <c r="I3104" i="6"/>
  <c r="I3136" i="6"/>
  <c r="I3145" i="6"/>
  <c r="I3161" i="6"/>
  <c r="I3185" i="6"/>
  <c r="I3231" i="6"/>
  <c r="I3247" i="6"/>
  <c r="I3304" i="6"/>
  <c r="I3211" i="6"/>
  <c r="I3206" i="6"/>
  <c r="H3046" i="6"/>
  <c r="I3045" i="6" s="1"/>
  <c r="J3045" i="6"/>
  <c r="H3044" i="6"/>
  <c r="I3043" i="6" s="1"/>
  <c r="J3043" i="6"/>
  <c r="H3041" i="6"/>
  <c r="I3040" i="6" s="1"/>
  <c r="J3040" i="6"/>
  <c r="H3039" i="6"/>
  <c r="I3038" i="6" s="1"/>
  <c r="J3038" i="6"/>
  <c r="H3036" i="6"/>
  <c r="H3035" i="6"/>
  <c r="H3034" i="6"/>
  <c r="J3033" i="6"/>
  <c r="H3032" i="6"/>
  <c r="H3031" i="6"/>
  <c r="H3030" i="6"/>
  <c r="J3029" i="6"/>
  <c r="H3028" i="6"/>
  <c r="H3027" i="6"/>
  <c r="H3026" i="6"/>
  <c r="J3025" i="6"/>
  <c r="H3023" i="6"/>
  <c r="H3022" i="6"/>
  <c r="H3021" i="6"/>
  <c r="J3020" i="6"/>
  <c r="H3019" i="6"/>
  <c r="H3018" i="6"/>
  <c r="H3017" i="6"/>
  <c r="J3016" i="6"/>
  <c r="H3015" i="6"/>
  <c r="H3014" i="6"/>
  <c r="H3013" i="6"/>
  <c r="J3012" i="6"/>
  <c r="H3011" i="6"/>
  <c r="H3010" i="6"/>
  <c r="H3009" i="6"/>
  <c r="J3008" i="6"/>
  <c r="H3007" i="6"/>
  <c r="H3006" i="6"/>
  <c r="H3005" i="6"/>
  <c r="J3004" i="6"/>
  <c r="H3003" i="6"/>
  <c r="H3002" i="6"/>
  <c r="H3001" i="6"/>
  <c r="J3000" i="6"/>
  <c r="H2999" i="6"/>
  <c r="H2998" i="6"/>
  <c r="H2997" i="6"/>
  <c r="J2996" i="6"/>
  <c r="H2995" i="6"/>
  <c r="H2994" i="6"/>
  <c r="H2993" i="6"/>
  <c r="J2992" i="6"/>
  <c r="H2991" i="6"/>
  <c r="H2990" i="6"/>
  <c r="H2989" i="6"/>
  <c r="J2988" i="6"/>
  <c r="H2987" i="6"/>
  <c r="H2986" i="6"/>
  <c r="H2985" i="6"/>
  <c r="J2984" i="6"/>
  <c r="H2983" i="6"/>
  <c r="H2982" i="6"/>
  <c r="H2981" i="6"/>
  <c r="H2980" i="6"/>
  <c r="J2979" i="6"/>
  <c r="H2978" i="6"/>
  <c r="H2977" i="6"/>
  <c r="H2976" i="6"/>
  <c r="J2975" i="6"/>
  <c r="H2974" i="6"/>
  <c r="H2973" i="6"/>
  <c r="H2972" i="6"/>
  <c r="J2971" i="6"/>
  <c r="H2970" i="6"/>
  <c r="H2969" i="6"/>
  <c r="H2968" i="6"/>
  <c r="J2967" i="6"/>
  <c r="H2966" i="6"/>
  <c r="H2965" i="6"/>
  <c r="H2964" i="6"/>
  <c r="J2963" i="6"/>
  <c r="H2962" i="6"/>
  <c r="H2961" i="6"/>
  <c r="H2960" i="6"/>
  <c r="H2959" i="6"/>
  <c r="J2958" i="6"/>
  <c r="H2957" i="6"/>
  <c r="H2956" i="6"/>
  <c r="H2955" i="6"/>
  <c r="J2954" i="6"/>
  <c r="H2953" i="6"/>
  <c r="H2952" i="6"/>
  <c r="H2951" i="6"/>
  <c r="H2950" i="6"/>
  <c r="J2949" i="6"/>
  <c r="H2948" i="6"/>
  <c r="H2947" i="6"/>
  <c r="H2946" i="6"/>
  <c r="J2945" i="6"/>
  <c r="H2944" i="6"/>
  <c r="H2943" i="6"/>
  <c r="H2942" i="6"/>
  <c r="J2941" i="6"/>
  <c r="H2940" i="6"/>
  <c r="H2939" i="6"/>
  <c r="H2938" i="6"/>
  <c r="J2937" i="6"/>
  <c r="J2935" i="6"/>
  <c r="H2935" i="6"/>
  <c r="J2934" i="6"/>
  <c r="H2934" i="6"/>
  <c r="J2933" i="6"/>
  <c r="J2932" i="6" s="1"/>
  <c r="H2933" i="6"/>
  <c r="J2931" i="6"/>
  <c r="H2931" i="6"/>
  <c r="J2930" i="6"/>
  <c r="H2930" i="6"/>
  <c r="J2928" i="6"/>
  <c r="J2927" i="6" s="1"/>
  <c r="H2928" i="6"/>
  <c r="J2925" i="6"/>
  <c r="H2925" i="6"/>
  <c r="J2924" i="6"/>
  <c r="H2924" i="6"/>
  <c r="J2923" i="6"/>
  <c r="J2922" i="6" s="1"/>
  <c r="H2923" i="6"/>
  <c r="J2921" i="6"/>
  <c r="H2921" i="6"/>
  <c r="J2920" i="6"/>
  <c r="H2920" i="6"/>
  <c r="J2919" i="6"/>
  <c r="J2918" i="6" s="1"/>
  <c r="H2919" i="6"/>
  <c r="J2917" i="6"/>
  <c r="H2917" i="6"/>
  <c r="J2915" i="6"/>
  <c r="H2915" i="6"/>
  <c r="J2913" i="6"/>
  <c r="H2913" i="6"/>
  <c r="J2912" i="6"/>
  <c r="J2911" i="6" s="1"/>
  <c r="J2910" i="6"/>
  <c r="H2910" i="6"/>
  <c r="J2909" i="6"/>
  <c r="H2909" i="6"/>
  <c r="J2908" i="6"/>
  <c r="H2908" i="6"/>
  <c r="J2907" i="6"/>
  <c r="H2907" i="6"/>
  <c r="J2906" i="6"/>
  <c r="J2904" i="6" s="1"/>
  <c r="J2903" i="6"/>
  <c r="H2903" i="6"/>
  <c r="J2902" i="6"/>
  <c r="H2902" i="6"/>
  <c r="J2901" i="6"/>
  <c r="H2901" i="6"/>
  <c r="J2900" i="6"/>
  <c r="H2900" i="6"/>
  <c r="J2899" i="6"/>
  <c r="J2897" i="6" s="1"/>
  <c r="H2899" i="6"/>
  <c r="J2896" i="6"/>
  <c r="H2896" i="6"/>
  <c r="J2895" i="6"/>
  <c r="H2895" i="6"/>
  <c r="J2894" i="6"/>
  <c r="J2893" i="6"/>
  <c r="H2893" i="6"/>
  <c r="J2892" i="6"/>
  <c r="J2891" i="6"/>
  <c r="J2890" i="6"/>
  <c r="H2890" i="6"/>
  <c r="J2889" i="6"/>
  <c r="J2886" i="6" s="1"/>
  <c r="H2889" i="6"/>
  <c r="J2888" i="6"/>
  <c r="H2888" i="6"/>
  <c r="H2884" i="6"/>
  <c r="H2883" i="6"/>
  <c r="H2882" i="6"/>
  <c r="J2881" i="6"/>
  <c r="H2880" i="6"/>
  <c r="H2879" i="6"/>
  <c r="H2878" i="6"/>
  <c r="H2877" i="6"/>
  <c r="H2875" i="6"/>
  <c r="H2874" i="6"/>
  <c r="H2873" i="6"/>
  <c r="H2870" i="6"/>
  <c r="H2869" i="6"/>
  <c r="J2867" i="6"/>
  <c r="D2864" i="6"/>
  <c r="H2864" i="6" s="1"/>
  <c r="D2863" i="6"/>
  <c r="H2863" i="6" s="1"/>
  <c r="H2862" i="6"/>
  <c r="J2861" i="6"/>
  <c r="D2859" i="6"/>
  <c r="H2859" i="6" s="1"/>
  <c r="D2858" i="6"/>
  <c r="H2858" i="6" s="1"/>
  <c r="D2857" i="6"/>
  <c r="H2857" i="6" s="1"/>
  <c r="J2856" i="6"/>
  <c r="H2854" i="6"/>
  <c r="H2853" i="6"/>
  <c r="H2852" i="6"/>
  <c r="J2851" i="6"/>
  <c r="H2850" i="6"/>
  <c r="H2849" i="6"/>
  <c r="H2848" i="6"/>
  <c r="J2847" i="6"/>
  <c r="H2846" i="6"/>
  <c r="H2845" i="6"/>
  <c r="H2844" i="6"/>
  <c r="J2843" i="6"/>
  <c r="H2842" i="6"/>
  <c r="H2841" i="6"/>
  <c r="H2840" i="6"/>
  <c r="J2839" i="6"/>
  <c r="H2838" i="6"/>
  <c r="H2837" i="6"/>
  <c r="H2836" i="6"/>
  <c r="J2835" i="6"/>
  <c r="H2834" i="6"/>
  <c r="H2833" i="6"/>
  <c r="H2832" i="6"/>
  <c r="J2831" i="6"/>
  <c r="H2830" i="6"/>
  <c r="H2829" i="6"/>
  <c r="H2828" i="6"/>
  <c r="J2827" i="6"/>
  <c r="H2826" i="6"/>
  <c r="H2825" i="6"/>
  <c r="H2824" i="6"/>
  <c r="J2823" i="6"/>
  <c r="H2822" i="6"/>
  <c r="H2821" i="6"/>
  <c r="H2820" i="6"/>
  <c r="J2819" i="6"/>
  <c r="H2818" i="6"/>
  <c r="H2817" i="6"/>
  <c r="H2816" i="6"/>
  <c r="J2815" i="6"/>
  <c r="H2814" i="6"/>
  <c r="H2813" i="6"/>
  <c r="H2812" i="6"/>
  <c r="J2811" i="6"/>
  <c r="H2810" i="6"/>
  <c r="H2809" i="6"/>
  <c r="H2808" i="6"/>
  <c r="J2807" i="6"/>
  <c r="H2806" i="6"/>
  <c r="H2805" i="6"/>
  <c r="H2804" i="6"/>
  <c r="J2803" i="6"/>
  <c r="H2802" i="6"/>
  <c r="H2801" i="6"/>
  <c r="H2800" i="6"/>
  <c r="J2799" i="6"/>
  <c r="H2798" i="6"/>
  <c r="H2797" i="6"/>
  <c r="H2796" i="6"/>
  <c r="J2795" i="6"/>
  <c r="H2794" i="6"/>
  <c r="H2793" i="6"/>
  <c r="H2792" i="6"/>
  <c r="H2791" i="6"/>
  <c r="J2790" i="6"/>
  <c r="H2789" i="6"/>
  <c r="H2788" i="6"/>
  <c r="H2787" i="6"/>
  <c r="J2786" i="6"/>
  <c r="H2785" i="6"/>
  <c r="H2784" i="6"/>
  <c r="H2783" i="6"/>
  <c r="J2782" i="6"/>
  <c r="H2781" i="6"/>
  <c r="H2780" i="6"/>
  <c r="H2779" i="6"/>
  <c r="J2778" i="6"/>
  <c r="H2777" i="6"/>
  <c r="H2776" i="6"/>
  <c r="H2775" i="6"/>
  <c r="J2774" i="6"/>
  <c r="H2772" i="6"/>
  <c r="H2771" i="6"/>
  <c r="H2770" i="6"/>
  <c r="J2769" i="6"/>
  <c r="H2768" i="6"/>
  <c r="H2767" i="6"/>
  <c r="H2766" i="6"/>
  <c r="J2765" i="6"/>
  <c r="H2764" i="6"/>
  <c r="H2763" i="6"/>
  <c r="H2762" i="6"/>
  <c r="J2761" i="6"/>
  <c r="H2760" i="6"/>
  <c r="H2758" i="6"/>
  <c r="H2756" i="6"/>
  <c r="J2754" i="6"/>
  <c r="H2753" i="6"/>
  <c r="H2752" i="6"/>
  <c r="H2751" i="6"/>
  <c r="H2750" i="6"/>
  <c r="H2749" i="6"/>
  <c r="J2747" i="6"/>
  <c r="H2746" i="6"/>
  <c r="H2745" i="6"/>
  <c r="H2744" i="6"/>
  <c r="J2743" i="6"/>
  <c r="H2742" i="6"/>
  <c r="H2740" i="6"/>
  <c r="H2738" i="6"/>
  <c r="J2736" i="6"/>
  <c r="J2564" i="6"/>
  <c r="H2564" i="6"/>
  <c r="E2563" i="6"/>
  <c r="H2563" i="6" s="1"/>
  <c r="E2558" i="6"/>
  <c r="J2558" i="6" s="1"/>
  <c r="J2556" i="6" s="1"/>
  <c r="H2548" i="6"/>
  <c r="J2548" i="6"/>
  <c r="E2542" i="6"/>
  <c r="J2542" i="6" s="1"/>
  <c r="D2514" i="6"/>
  <c r="H2514" i="6" s="1"/>
  <c r="D2513" i="6"/>
  <c r="H2513" i="6" s="1"/>
  <c r="D2512" i="6"/>
  <c r="D2509" i="6"/>
  <c r="H2509" i="6" s="1"/>
  <c r="D2508" i="6"/>
  <c r="H2508" i="6" s="1"/>
  <c r="D2507" i="6"/>
  <c r="H2507" i="6" s="1"/>
  <c r="H2701" i="6"/>
  <c r="I2700" i="6" s="1"/>
  <c r="J2700" i="6"/>
  <c r="H2699" i="6"/>
  <c r="I2698" i="6" s="1"/>
  <c r="J2698" i="6"/>
  <c r="H2696" i="6"/>
  <c r="I2695" i="6" s="1"/>
  <c r="J2695" i="6"/>
  <c r="H2694" i="6"/>
  <c r="I2693" i="6" s="1"/>
  <c r="J2693" i="6"/>
  <c r="H2691" i="6"/>
  <c r="H2690" i="6"/>
  <c r="H2689" i="6"/>
  <c r="J2688" i="6"/>
  <c r="H2687" i="6"/>
  <c r="H2686" i="6"/>
  <c r="H2685" i="6"/>
  <c r="J2684" i="6"/>
  <c r="H2683" i="6"/>
  <c r="H2682" i="6"/>
  <c r="H2681" i="6"/>
  <c r="J2680" i="6"/>
  <c r="H2678" i="6"/>
  <c r="H2677" i="6"/>
  <c r="H2676" i="6"/>
  <c r="J2675" i="6"/>
  <c r="H2674" i="6"/>
  <c r="H2673" i="6"/>
  <c r="H2672" i="6"/>
  <c r="J2671" i="6"/>
  <c r="H2670" i="6"/>
  <c r="H2669" i="6"/>
  <c r="H2668" i="6"/>
  <c r="J2667" i="6"/>
  <c r="H2666" i="6"/>
  <c r="H2665" i="6"/>
  <c r="H2664" i="6"/>
  <c r="J2663" i="6"/>
  <c r="H2662" i="6"/>
  <c r="H2661" i="6"/>
  <c r="H2660" i="6"/>
  <c r="J2659" i="6"/>
  <c r="H2658" i="6"/>
  <c r="H2657" i="6"/>
  <c r="H2656" i="6"/>
  <c r="J2655" i="6"/>
  <c r="H2654" i="6"/>
  <c r="H2653" i="6"/>
  <c r="H2652" i="6"/>
  <c r="J2651" i="6"/>
  <c r="H2650" i="6"/>
  <c r="H2649" i="6"/>
  <c r="H2648" i="6"/>
  <c r="J2647" i="6"/>
  <c r="H2646" i="6"/>
  <c r="H2645" i="6"/>
  <c r="H2644" i="6"/>
  <c r="J2643" i="6"/>
  <c r="H2642" i="6"/>
  <c r="H2641" i="6"/>
  <c r="H2640" i="6"/>
  <c r="J2639" i="6"/>
  <c r="H2638" i="6"/>
  <c r="H2637" i="6"/>
  <c r="H2636" i="6"/>
  <c r="H2635" i="6"/>
  <c r="J2634" i="6"/>
  <c r="H2633" i="6"/>
  <c r="H2632" i="6"/>
  <c r="H2631" i="6"/>
  <c r="J2630" i="6"/>
  <c r="H2629" i="6"/>
  <c r="H2628" i="6"/>
  <c r="H2627" i="6"/>
  <c r="J2626" i="6"/>
  <c r="H2625" i="6"/>
  <c r="H2624" i="6"/>
  <c r="H2623" i="6"/>
  <c r="J2622" i="6"/>
  <c r="H2621" i="6"/>
  <c r="H2620" i="6"/>
  <c r="H2619" i="6"/>
  <c r="J2618" i="6"/>
  <c r="H2617" i="6"/>
  <c r="H2616" i="6"/>
  <c r="H2615" i="6"/>
  <c r="H2614" i="6"/>
  <c r="J2613" i="6"/>
  <c r="H2612" i="6"/>
  <c r="H2611" i="6"/>
  <c r="H2610" i="6"/>
  <c r="J2609" i="6"/>
  <c r="H2608" i="6"/>
  <c r="H2607" i="6"/>
  <c r="H2606" i="6"/>
  <c r="H2605" i="6"/>
  <c r="J2604" i="6"/>
  <c r="H2603" i="6"/>
  <c r="H2602" i="6"/>
  <c r="H2601" i="6"/>
  <c r="J2600" i="6"/>
  <c r="H2599" i="6"/>
  <c r="H2598" i="6"/>
  <c r="H2597" i="6"/>
  <c r="J2596" i="6"/>
  <c r="H2595" i="6"/>
  <c r="H2594" i="6"/>
  <c r="H2593" i="6"/>
  <c r="J2592" i="6"/>
  <c r="J2590" i="6"/>
  <c r="H2590" i="6"/>
  <c r="J2589" i="6"/>
  <c r="H2589" i="6"/>
  <c r="J2588" i="6"/>
  <c r="H2588" i="6"/>
  <c r="J2587" i="6"/>
  <c r="H2587" i="6"/>
  <c r="J2586" i="6"/>
  <c r="J2585" i="6" s="1"/>
  <c r="H2586" i="6"/>
  <c r="J2584" i="6"/>
  <c r="H2584" i="6"/>
  <c r="J2583" i="6"/>
  <c r="H2583" i="6"/>
  <c r="J2582" i="6"/>
  <c r="J2581" i="6" s="1"/>
  <c r="H2582" i="6"/>
  <c r="J2579" i="6"/>
  <c r="H2579" i="6"/>
  <c r="J2578" i="6"/>
  <c r="H2578" i="6"/>
  <c r="J2577" i="6"/>
  <c r="J2576" i="6" s="1"/>
  <c r="H2577" i="6"/>
  <c r="J2575" i="6"/>
  <c r="H2575" i="6"/>
  <c r="J2574" i="6"/>
  <c r="H2574" i="6"/>
  <c r="J2573" i="6"/>
  <c r="J2572" i="6" s="1"/>
  <c r="H2573" i="6"/>
  <c r="J2571" i="6"/>
  <c r="H2571" i="6"/>
  <c r="J2569" i="6"/>
  <c r="H2569" i="6"/>
  <c r="J2567" i="6"/>
  <c r="H2567" i="6"/>
  <c r="J2566" i="6"/>
  <c r="J2565" i="6" s="1"/>
  <c r="J2562" i="6"/>
  <c r="H2562" i="6"/>
  <c r="J2561" i="6"/>
  <c r="H2561" i="6"/>
  <c r="J2560" i="6"/>
  <c r="H2560" i="6"/>
  <c r="J2559" i="6"/>
  <c r="H2559" i="6"/>
  <c r="J2555" i="6"/>
  <c r="H2555" i="6"/>
  <c r="J2554" i="6"/>
  <c r="H2554" i="6"/>
  <c r="J2553" i="6"/>
  <c r="H2553" i="6"/>
  <c r="J2552" i="6"/>
  <c r="H2552" i="6"/>
  <c r="J2551" i="6"/>
  <c r="J2549" i="6" s="1"/>
  <c r="H2551" i="6"/>
  <c r="J2547" i="6"/>
  <c r="H2547" i="6"/>
  <c r="J2546" i="6"/>
  <c r="H2546" i="6"/>
  <c r="J2545" i="6"/>
  <c r="H2545" i="6"/>
  <c r="J2544" i="6"/>
  <c r="J2543" i="6"/>
  <c r="H2543" i="6"/>
  <c r="J2541" i="6"/>
  <c r="J2540" i="6"/>
  <c r="H2540" i="6"/>
  <c r="J2539" i="6"/>
  <c r="J2536" i="6" s="1"/>
  <c r="H2539" i="6"/>
  <c r="J2538" i="6"/>
  <c r="H2538" i="6"/>
  <c r="H2534" i="6"/>
  <c r="H2533" i="6"/>
  <c r="H2532" i="6"/>
  <c r="J2531" i="6"/>
  <c r="H2530" i="6"/>
  <c r="H2529" i="6"/>
  <c r="H2528" i="6"/>
  <c r="H2527" i="6"/>
  <c r="H2525" i="6"/>
  <c r="H2524" i="6"/>
  <c r="H2523" i="6"/>
  <c r="H2521" i="6"/>
  <c r="H2520" i="6"/>
  <c r="H2519" i="6"/>
  <c r="J2517" i="6"/>
  <c r="J2511" i="6"/>
  <c r="J2506" i="6"/>
  <c r="H2504" i="6"/>
  <c r="H2503" i="6"/>
  <c r="H2502" i="6"/>
  <c r="J2501" i="6"/>
  <c r="H2500" i="6"/>
  <c r="H2499" i="6"/>
  <c r="H2498" i="6"/>
  <c r="J2497" i="6"/>
  <c r="H2496" i="6"/>
  <c r="H2495" i="6"/>
  <c r="H2494" i="6"/>
  <c r="J2493" i="6"/>
  <c r="H2492" i="6"/>
  <c r="H2491" i="6"/>
  <c r="H2490" i="6"/>
  <c r="J2489" i="6"/>
  <c r="H2488" i="6"/>
  <c r="H2487" i="6"/>
  <c r="H2486" i="6"/>
  <c r="J2485" i="6"/>
  <c r="H2484" i="6"/>
  <c r="H2483" i="6"/>
  <c r="H2482" i="6"/>
  <c r="J2481" i="6"/>
  <c r="H2480" i="6"/>
  <c r="H2479" i="6"/>
  <c r="H2478" i="6"/>
  <c r="J2477" i="6"/>
  <c r="H2476" i="6"/>
  <c r="H2475" i="6"/>
  <c r="H2474" i="6"/>
  <c r="J2473" i="6"/>
  <c r="H2472" i="6"/>
  <c r="H2471" i="6"/>
  <c r="H2470" i="6"/>
  <c r="J2469" i="6"/>
  <c r="H2468" i="6"/>
  <c r="H2467" i="6"/>
  <c r="H2466" i="6"/>
  <c r="J2465" i="6"/>
  <c r="H2464" i="6"/>
  <c r="H2463" i="6"/>
  <c r="H2462" i="6"/>
  <c r="J2461" i="6"/>
  <c r="H2460" i="6"/>
  <c r="H2459" i="6"/>
  <c r="H2458" i="6"/>
  <c r="J2457" i="6"/>
  <c r="H2456" i="6"/>
  <c r="H2455" i="6"/>
  <c r="H2454" i="6"/>
  <c r="J2453" i="6"/>
  <c r="H2452" i="6"/>
  <c r="H2451" i="6"/>
  <c r="H2450" i="6"/>
  <c r="J2449" i="6"/>
  <c r="H2448" i="6"/>
  <c r="H2447" i="6"/>
  <c r="H2446" i="6"/>
  <c r="J2445" i="6"/>
  <c r="H2444" i="6"/>
  <c r="H2443" i="6"/>
  <c r="H2442" i="6"/>
  <c r="H2441" i="6"/>
  <c r="J2440" i="6"/>
  <c r="H2439" i="6"/>
  <c r="H2438" i="6"/>
  <c r="H2437" i="6"/>
  <c r="J2436" i="6"/>
  <c r="H2435" i="6"/>
  <c r="H2434" i="6"/>
  <c r="H2433" i="6"/>
  <c r="J2432" i="6"/>
  <c r="H2431" i="6"/>
  <c r="H2430" i="6"/>
  <c r="H2429" i="6"/>
  <c r="J2428" i="6"/>
  <c r="H2427" i="6"/>
  <c r="H2426" i="6"/>
  <c r="H2425" i="6"/>
  <c r="J2424" i="6"/>
  <c r="H2422" i="6"/>
  <c r="H2421" i="6"/>
  <c r="H2420" i="6"/>
  <c r="J2419" i="6"/>
  <c r="H2418" i="6"/>
  <c r="H2417" i="6"/>
  <c r="H2416" i="6"/>
  <c r="J2415" i="6"/>
  <c r="H2414" i="6"/>
  <c r="H2413" i="6"/>
  <c r="H2412" i="6"/>
  <c r="J2411" i="6"/>
  <c r="H2410" i="6"/>
  <c r="H2408" i="6"/>
  <c r="H2406" i="6"/>
  <c r="J2404" i="6"/>
  <c r="H2403" i="6"/>
  <c r="H2402" i="6"/>
  <c r="H2401" i="6"/>
  <c r="H2400" i="6"/>
  <c r="H2399" i="6"/>
  <c r="J2397" i="6"/>
  <c r="H2396" i="6"/>
  <c r="H2395" i="6"/>
  <c r="H2394" i="6"/>
  <c r="J2393" i="6"/>
  <c r="H2392" i="6"/>
  <c r="H2390" i="6"/>
  <c r="H2388" i="6"/>
  <c r="J2386" i="6"/>
  <c r="H2174" i="6"/>
  <c r="D2158" i="6"/>
  <c r="H2158" i="6" s="1"/>
  <c r="H2355" i="6"/>
  <c r="I2354" i="6" s="1"/>
  <c r="J2354" i="6"/>
  <c r="H2353" i="6"/>
  <c r="I2352" i="6" s="1"/>
  <c r="J2352" i="6"/>
  <c r="H2350" i="6"/>
  <c r="I2349" i="6" s="1"/>
  <c r="J2349" i="6"/>
  <c r="H2348" i="6"/>
  <c r="I2347" i="6" s="1"/>
  <c r="J2347" i="6"/>
  <c r="H2345" i="6"/>
  <c r="H2344" i="6"/>
  <c r="H2343" i="6"/>
  <c r="J2342" i="6"/>
  <c r="H2341" i="6"/>
  <c r="H2340" i="6"/>
  <c r="H2339" i="6"/>
  <c r="J2338" i="6"/>
  <c r="H2337" i="6"/>
  <c r="H2336" i="6"/>
  <c r="H2335" i="6"/>
  <c r="J2334" i="6"/>
  <c r="H2332" i="6"/>
  <c r="H2331" i="6"/>
  <c r="H2330" i="6"/>
  <c r="J2329" i="6"/>
  <c r="H2328" i="6"/>
  <c r="H2327" i="6"/>
  <c r="H2326" i="6"/>
  <c r="J2325" i="6"/>
  <c r="H2324" i="6"/>
  <c r="H2323" i="6"/>
  <c r="H2322" i="6"/>
  <c r="J2321" i="6"/>
  <c r="H2320" i="6"/>
  <c r="H2319" i="6"/>
  <c r="H2318" i="6"/>
  <c r="J2317" i="6"/>
  <c r="H2316" i="6"/>
  <c r="H2315" i="6"/>
  <c r="H2314" i="6"/>
  <c r="J2313" i="6"/>
  <c r="H2312" i="6"/>
  <c r="H2311" i="6"/>
  <c r="H2310" i="6"/>
  <c r="J2309" i="6"/>
  <c r="H2308" i="6"/>
  <c r="H2307" i="6"/>
  <c r="H2306" i="6"/>
  <c r="J2305" i="6"/>
  <c r="H2304" i="6"/>
  <c r="H2303" i="6"/>
  <c r="H2302" i="6"/>
  <c r="J2301" i="6"/>
  <c r="H2300" i="6"/>
  <c r="H2299" i="6"/>
  <c r="H2298" i="6"/>
  <c r="J2297" i="6"/>
  <c r="H2296" i="6"/>
  <c r="H2295" i="6"/>
  <c r="H2294" i="6"/>
  <c r="J2293" i="6"/>
  <c r="H2292" i="6"/>
  <c r="H2291" i="6"/>
  <c r="H2290" i="6"/>
  <c r="H2289" i="6"/>
  <c r="J2288" i="6"/>
  <c r="H2287" i="6"/>
  <c r="H2286" i="6"/>
  <c r="H2285" i="6"/>
  <c r="J2284" i="6"/>
  <c r="H2283" i="6"/>
  <c r="H2282" i="6"/>
  <c r="H2281" i="6"/>
  <c r="J2280" i="6"/>
  <c r="H2279" i="6"/>
  <c r="H2278" i="6"/>
  <c r="H2277" i="6"/>
  <c r="J2276" i="6"/>
  <c r="H2275" i="6"/>
  <c r="H2274" i="6"/>
  <c r="H2273" i="6"/>
  <c r="J2272" i="6"/>
  <c r="H2271" i="6"/>
  <c r="H2270" i="6"/>
  <c r="H2269" i="6"/>
  <c r="H2268" i="6"/>
  <c r="J2267" i="6"/>
  <c r="H2266" i="6"/>
  <c r="H2265" i="6"/>
  <c r="H2264" i="6"/>
  <c r="J2263" i="6"/>
  <c r="H2262" i="6"/>
  <c r="H2261" i="6"/>
  <c r="H2260" i="6"/>
  <c r="H2259" i="6"/>
  <c r="J2258" i="6"/>
  <c r="H2257" i="6"/>
  <c r="H2256" i="6"/>
  <c r="H2255" i="6"/>
  <c r="J2254" i="6"/>
  <c r="H2253" i="6"/>
  <c r="H2252" i="6"/>
  <c r="H2251" i="6"/>
  <c r="J2250" i="6"/>
  <c r="H2249" i="6"/>
  <c r="H2248" i="6"/>
  <c r="H2247" i="6"/>
  <c r="J2246" i="6"/>
  <c r="J2244" i="6"/>
  <c r="H2244" i="6"/>
  <c r="J2243" i="6"/>
  <c r="H2243" i="6"/>
  <c r="J2242" i="6"/>
  <c r="H2242" i="6"/>
  <c r="J2241" i="6"/>
  <c r="H2241" i="6"/>
  <c r="J2240" i="6"/>
  <c r="J2239" i="6" s="1"/>
  <c r="H2240" i="6"/>
  <c r="J2238" i="6"/>
  <c r="H2238" i="6"/>
  <c r="J2237" i="6"/>
  <c r="H2237" i="6"/>
  <c r="J2236" i="6"/>
  <c r="J2235" i="6" s="1"/>
  <c r="H2236" i="6"/>
  <c r="J2233" i="6"/>
  <c r="H2233" i="6"/>
  <c r="J2232" i="6"/>
  <c r="H2232" i="6"/>
  <c r="J2231" i="6"/>
  <c r="J2230" i="6" s="1"/>
  <c r="H2231" i="6"/>
  <c r="J2229" i="6"/>
  <c r="H2229" i="6"/>
  <c r="J2228" i="6"/>
  <c r="H2228" i="6"/>
  <c r="J2227" i="6"/>
  <c r="J2226" i="6" s="1"/>
  <c r="H2227" i="6"/>
  <c r="J2225" i="6"/>
  <c r="J2223" i="6"/>
  <c r="H2223" i="6"/>
  <c r="J2221" i="6"/>
  <c r="H2221" i="6"/>
  <c r="J2220" i="6"/>
  <c r="J2219" i="6" s="1"/>
  <c r="J2218" i="6"/>
  <c r="H2218" i="6"/>
  <c r="J2217" i="6"/>
  <c r="H2217" i="6"/>
  <c r="J2216" i="6"/>
  <c r="H2216" i="6"/>
  <c r="J2215" i="6"/>
  <c r="H2215" i="6"/>
  <c r="J2214" i="6"/>
  <c r="H2214" i="6"/>
  <c r="J2213" i="6"/>
  <c r="J2211" i="6" s="1"/>
  <c r="H2213" i="6"/>
  <c r="J2210" i="6"/>
  <c r="H2210" i="6"/>
  <c r="J2209" i="6"/>
  <c r="H2209" i="6"/>
  <c r="J2208" i="6"/>
  <c r="H2208" i="6"/>
  <c r="J2207" i="6"/>
  <c r="H2207" i="6"/>
  <c r="J2206" i="6"/>
  <c r="J2204" i="6" s="1"/>
  <c r="H2206" i="6"/>
  <c r="J2203" i="6"/>
  <c r="H2203" i="6"/>
  <c r="J2202" i="6"/>
  <c r="H2202" i="6"/>
  <c r="J2201" i="6"/>
  <c r="H2201" i="6"/>
  <c r="J2200" i="6"/>
  <c r="J2199" i="6"/>
  <c r="H2199" i="6"/>
  <c r="J2198" i="6"/>
  <c r="H2198" i="6"/>
  <c r="J2197" i="6"/>
  <c r="H2197" i="6"/>
  <c r="J2196" i="6"/>
  <c r="J2195" i="6"/>
  <c r="H2195" i="6"/>
  <c r="J2194" i="6"/>
  <c r="H2194" i="6"/>
  <c r="J2193" i="6"/>
  <c r="J2190" i="6" s="1"/>
  <c r="H2193" i="6"/>
  <c r="J2192" i="6"/>
  <c r="H2192" i="6"/>
  <c r="H2188" i="6"/>
  <c r="H2187" i="6"/>
  <c r="H2186" i="6"/>
  <c r="J2185" i="6"/>
  <c r="H2184" i="6"/>
  <c r="H2183" i="6"/>
  <c r="H2182" i="6"/>
  <c r="H2181" i="6"/>
  <c r="H2179" i="6"/>
  <c r="H2178" i="6"/>
  <c r="H2177" i="6"/>
  <c r="H2176" i="6"/>
  <c r="H2173" i="6"/>
  <c r="H2172" i="6"/>
  <c r="H2171" i="6"/>
  <c r="H2170" i="6"/>
  <c r="J2168" i="6"/>
  <c r="H2165" i="6"/>
  <c r="H2164" i="6"/>
  <c r="J2162" i="6"/>
  <c r="H2160" i="6"/>
  <c r="H2159" i="6"/>
  <c r="J2157" i="6"/>
  <c r="H2155" i="6"/>
  <c r="H2154" i="6"/>
  <c r="H2153" i="6"/>
  <c r="J2152" i="6"/>
  <c r="H2151" i="6"/>
  <c r="H2150" i="6"/>
  <c r="H2149" i="6"/>
  <c r="J2148" i="6"/>
  <c r="H2147" i="6"/>
  <c r="H2146" i="6"/>
  <c r="H2145" i="6"/>
  <c r="J2144" i="6"/>
  <c r="H2143" i="6"/>
  <c r="H2142" i="6"/>
  <c r="H2141" i="6"/>
  <c r="J2140" i="6"/>
  <c r="H2139" i="6"/>
  <c r="H2138" i="6"/>
  <c r="H2137" i="6"/>
  <c r="J2136" i="6"/>
  <c r="H2135" i="6"/>
  <c r="H2134" i="6"/>
  <c r="H2133" i="6"/>
  <c r="J2132" i="6"/>
  <c r="H2131" i="6"/>
  <c r="H2130" i="6"/>
  <c r="H2129" i="6"/>
  <c r="J2128" i="6"/>
  <c r="H2127" i="6"/>
  <c r="H2126" i="6"/>
  <c r="H2125" i="6"/>
  <c r="J2124" i="6"/>
  <c r="H2123" i="6"/>
  <c r="H2122" i="6"/>
  <c r="H2121" i="6"/>
  <c r="J2120" i="6"/>
  <c r="H2119" i="6"/>
  <c r="H2118" i="6"/>
  <c r="H2117" i="6"/>
  <c r="J2116" i="6"/>
  <c r="H2115" i="6"/>
  <c r="H2114" i="6"/>
  <c r="H2113" i="6"/>
  <c r="J2112" i="6"/>
  <c r="H2111" i="6"/>
  <c r="H2110" i="6"/>
  <c r="H2109" i="6"/>
  <c r="J2108" i="6"/>
  <c r="H2107" i="6"/>
  <c r="H2106" i="6"/>
  <c r="H2105" i="6"/>
  <c r="J2104" i="6"/>
  <c r="H2103" i="6"/>
  <c r="H2102" i="6"/>
  <c r="H2101" i="6"/>
  <c r="J2100" i="6"/>
  <c r="H2099" i="6"/>
  <c r="H2098" i="6"/>
  <c r="H2097" i="6"/>
  <c r="J2096" i="6"/>
  <c r="H2095" i="6"/>
  <c r="H2094" i="6"/>
  <c r="H2093" i="6"/>
  <c r="H2092" i="6"/>
  <c r="J2091" i="6"/>
  <c r="H2090" i="6"/>
  <c r="H2089" i="6"/>
  <c r="H2088" i="6"/>
  <c r="J2087" i="6"/>
  <c r="H2086" i="6"/>
  <c r="H2085" i="6"/>
  <c r="H2084" i="6"/>
  <c r="J2083" i="6"/>
  <c r="H2082" i="6"/>
  <c r="H2081" i="6"/>
  <c r="H2080" i="6"/>
  <c r="J2079" i="6"/>
  <c r="H2078" i="6"/>
  <c r="H2077" i="6"/>
  <c r="H2076" i="6"/>
  <c r="J2075" i="6"/>
  <c r="H2073" i="6"/>
  <c r="H2072" i="6"/>
  <c r="H2071" i="6"/>
  <c r="J2070" i="6"/>
  <c r="H2069" i="6"/>
  <c r="H2068" i="6"/>
  <c r="H2067" i="6"/>
  <c r="J2066" i="6"/>
  <c r="H2065" i="6"/>
  <c r="H2064" i="6"/>
  <c r="H2063" i="6"/>
  <c r="J2062" i="6"/>
  <c r="H2061" i="6"/>
  <c r="H2059" i="6"/>
  <c r="H2057" i="6"/>
  <c r="J2055" i="6"/>
  <c r="H2054" i="6"/>
  <c r="H2053" i="6"/>
  <c r="H2052" i="6"/>
  <c r="H2051" i="6"/>
  <c r="H2050" i="6"/>
  <c r="J2048" i="6"/>
  <c r="H2047" i="6"/>
  <c r="H2046" i="6"/>
  <c r="H2045" i="6"/>
  <c r="J2044" i="6"/>
  <c r="H2043" i="6"/>
  <c r="H2041" i="6"/>
  <c r="H2039" i="6"/>
  <c r="J2037" i="6"/>
  <c r="H2004" i="6"/>
  <c r="I2003" i="6" s="1"/>
  <c r="J2003" i="6"/>
  <c r="H2002" i="6"/>
  <c r="I2001" i="6" s="1"/>
  <c r="J2001" i="6"/>
  <c r="H1999" i="6"/>
  <c r="I1998" i="6" s="1"/>
  <c r="J1998" i="6"/>
  <c r="H1997" i="6"/>
  <c r="I1996" i="6" s="1"/>
  <c r="J1996" i="6"/>
  <c r="H1994" i="6"/>
  <c r="H1993" i="6"/>
  <c r="H1992" i="6"/>
  <c r="J1991" i="6"/>
  <c r="H1990" i="6"/>
  <c r="H1989" i="6"/>
  <c r="H1988" i="6"/>
  <c r="J1987" i="6"/>
  <c r="H1986" i="6"/>
  <c r="H1985" i="6"/>
  <c r="H1984" i="6"/>
  <c r="J1983" i="6"/>
  <c r="H1981" i="6"/>
  <c r="H1980" i="6"/>
  <c r="H1979" i="6"/>
  <c r="J1978" i="6"/>
  <c r="H1977" i="6"/>
  <c r="H1976" i="6"/>
  <c r="H1975" i="6"/>
  <c r="J1974" i="6"/>
  <c r="H1973" i="6"/>
  <c r="H1972" i="6"/>
  <c r="H1971" i="6"/>
  <c r="J1970" i="6"/>
  <c r="H1969" i="6"/>
  <c r="H1968" i="6"/>
  <c r="H1967" i="6"/>
  <c r="J1966" i="6"/>
  <c r="H1965" i="6"/>
  <c r="H1964" i="6"/>
  <c r="H1963" i="6"/>
  <c r="J1962" i="6"/>
  <c r="H1961" i="6"/>
  <c r="H1960" i="6"/>
  <c r="H1959" i="6"/>
  <c r="J1958" i="6"/>
  <c r="H1957" i="6"/>
  <c r="H1956" i="6"/>
  <c r="H1955" i="6"/>
  <c r="J1954" i="6"/>
  <c r="H1953" i="6"/>
  <c r="H1952" i="6"/>
  <c r="H1951" i="6"/>
  <c r="J1950" i="6"/>
  <c r="H1949" i="6"/>
  <c r="H1948" i="6"/>
  <c r="H1947" i="6"/>
  <c r="J1946" i="6"/>
  <c r="H1945" i="6"/>
  <c r="H1944" i="6"/>
  <c r="H1943" i="6"/>
  <c r="J1942" i="6"/>
  <c r="H1941" i="6"/>
  <c r="H1940" i="6"/>
  <c r="H1939" i="6"/>
  <c r="H1938" i="6"/>
  <c r="J1937" i="6"/>
  <c r="H1936" i="6"/>
  <c r="H1935" i="6"/>
  <c r="H1934" i="6"/>
  <c r="J1933" i="6"/>
  <c r="H1932" i="6"/>
  <c r="H1931" i="6"/>
  <c r="H1930" i="6"/>
  <c r="J1929" i="6"/>
  <c r="H1928" i="6"/>
  <c r="H1927" i="6"/>
  <c r="H1926" i="6"/>
  <c r="J1925" i="6"/>
  <c r="H1924" i="6"/>
  <c r="H1923" i="6"/>
  <c r="H1922" i="6"/>
  <c r="J1921" i="6"/>
  <c r="H1920" i="6"/>
  <c r="H1919" i="6"/>
  <c r="H1918" i="6"/>
  <c r="H1917" i="6"/>
  <c r="J1916" i="6"/>
  <c r="H1915" i="6"/>
  <c r="H1914" i="6"/>
  <c r="H1913" i="6"/>
  <c r="J1912" i="6"/>
  <c r="H1911" i="6"/>
  <c r="H1910" i="6"/>
  <c r="H1909" i="6"/>
  <c r="H1908" i="6"/>
  <c r="J1907" i="6"/>
  <c r="H1906" i="6"/>
  <c r="H1905" i="6"/>
  <c r="H1904" i="6"/>
  <c r="J1903" i="6"/>
  <c r="H1902" i="6"/>
  <c r="H1901" i="6"/>
  <c r="H1900" i="6"/>
  <c r="J1899" i="6"/>
  <c r="H1898" i="6"/>
  <c r="H1897" i="6"/>
  <c r="H1896" i="6"/>
  <c r="J1895" i="6"/>
  <c r="J1893" i="6"/>
  <c r="H1893" i="6"/>
  <c r="J1892" i="6"/>
  <c r="H1892" i="6"/>
  <c r="J1891" i="6"/>
  <c r="H1891" i="6"/>
  <c r="J1890" i="6"/>
  <c r="H1890" i="6"/>
  <c r="J1889" i="6"/>
  <c r="J1888" i="6" s="1"/>
  <c r="H1889" i="6"/>
  <c r="J1887" i="6"/>
  <c r="H1887" i="6"/>
  <c r="J1886" i="6"/>
  <c r="H1886" i="6"/>
  <c r="J1885" i="6"/>
  <c r="J1884" i="6" s="1"/>
  <c r="H1885" i="6"/>
  <c r="J1882" i="6"/>
  <c r="H1882" i="6"/>
  <c r="J1881" i="6"/>
  <c r="H1881" i="6"/>
  <c r="J1880" i="6"/>
  <c r="J1879" i="6" s="1"/>
  <c r="H1880" i="6"/>
  <c r="J1878" i="6"/>
  <c r="H1878" i="6"/>
  <c r="J1877" i="6"/>
  <c r="H1877" i="6"/>
  <c r="J1876" i="6"/>
  <c r="J1875" i="6" s="1"/>
  <c r="H1876" i="6"/>
  <c r="E1874" i="6"/>
  <c r="J1874" i="6" s="1"/>
  <c r="J1872" i="6"/>
  <c r="H1872" i="6"/>
  <c r="J1870" i="6"/>
  <c r="H1870" i="6"/>
  <c r="J1869" i="6"/>
  <c r="J1868" i="6" s="1"/>
  <c r="J1867" i="6"/>
  <c r="H1867" i="6"/>
  <c r="J1866" i="6"/>
  <c r="H1866" i="6"/>
  <c r="J1865" i="6"/>
  <c r="H1865" i="6"/>
  <c r="J1864" i="6"/>
  <c r="H1864" i="6"/>
  <c r="J1863" i="6"/>
  <c r="H1863" i="6"/>
  <c r="J1862" i="6"/>
  <c r="J1860" i="6" s="1"/>
  <c r="H1862" i="6"/>
  <c r="J1859" i="6"/>
  <c r="H1859" i="6"/>
  <c r="J1858" i="6"/>
  <c r="H1858" i="6"/>
  <c r="J1857" i="6"/>
  <c r="H1857" i="6"/>
  <c r="J1856" i="6"/>
  <c r="H1856" i="6"/>
  <c r="J1855" i="6"/>
  <c r="J1853" i="6" s="1"/>
  <c r="H1855" i="6"/>
  <c r="J1852" i="6"/>
  <c r="H1852" i="6"/>
  <c r="J1851" i="6"/>
  <c r="H1851" i="6"/>
  <c r="J1850" i="6"/>
  <c r="H1850" i="6"/>
  <c r="J1849" i="6"/>
  <c r="J1848" i="6"/>
  <c r="H1848" i="6"/>
  <c r="J1847" i="6"/>
  <c r="H1847" i="6"/>
  <c r="J1846" i="6"/>
  <c r="H1846" i="6"/>
  <c r="J1845" i="6"/>
  <c r="J1844" i="6"/>
  <c r="H1844" i="6"/>
  <c r="J1843" i="6"/>
  <c r="H1843" i="6"/>
  <c r="J1842" i="6"/>
  <c r="J1839" i="6" s="1"/>
  <c r="H1842" i="6"/>
  <c r="J1841" i="6"/>
  <c r="H1841" i="6"/>
  <c r="H1837" i="6"/>
  <c r="H1836" i="6"/>
  <c r="H1835" i="6"/>
  <c r="J1834" i="6"/>
  <c r="H1833" i="6"/>
  <c r="H1832" i="6"/>
  <c r="H1831" i="6"/>
  <c r="H1830" i="6"/>
  <c r="H1828" i="6"/>
  <c r="H1827" i="6"/>
  <c r="H1826" i="6"/>
  <c r="H1825" i="6"/>
  <c r="H1823" i="6"/>
  <c r="H1822" i="6"/>
  <c r="H1821" i="6"/>
  <c r="H1820" i="6"/>
  <c r="J1818" i="6"/>
  <c r="D1815" i="6"/>
  <c r="H1815" i="6" s="1"/>
  <c r="D1814" i="6"/>
  <c r="H1814" i="6" s="1"/>
  <c r="D1813" i="6"/>
  <c r="H1813" i="6" s="1"/>
  <c r="J1812" i="6"/>
  <c r="H1810" i="6"/>
  <c r="H1809" i="6"/>
  <c r="H1808" i="6"/>
  <c r="J1807" i="6"/>
  <c r="H1805" i="6"/>
  <c r="H1804" i="6"/>
  <c r="H1803" i="6"/>
  <c r="J1802" i="6"/>
  <c r="H1801" i="6"/>
  <c r="H1800" i="6"/>
  <c r="H1799" i="6"/>
  <c r="J1798" i="6"/>
  <c r="H1797" i="6"/>
  <c r="H1796" i="6"/>
  <c r="H1795" i="6"/>
  <c r="J1794" i="6"/>
  <c r="H1793" i="6"/>
  <c r="H1792" i="6"/>
  <c r="H1791" i="6"/>
  <c r="J1790" i="6"/>
  <c r="H1789" i="6"/>
  <c r="H1788" i="6"/>
  <c r="H1787" i="6"/>
  <c r="J1786" i="6"/>
  <c r="H1785" i="6"/>
  <c r="H1784" i="6"/>
  <c r="H1783" i="6"/>
  <c r="J1782" i="6"/>
  <c r="H1781" i="6"/>
  <c r="H1780" i="6"/>
  <c r="H1779" i="6"/>
  <c r="J1778" i="6"/>
  <c r="H1777" i="6"/>
  <c r="H1776" i="6"/>
  <c r="H1775" i="6"/>
  <c r="J1774" i="6"/>
  <c r="H1773" i="6"/>
  <c r="H1772" i="6"/>
  <c r="H1771" i="6"/>
  <c r="J1770" i="6"/>
  <c r="H1769" i="6"/>
  <c r="H1768" i="6"/>
  <c r="H1767" i="6"/>
  <c r="J1766" i="6"/>
  <c r="H1765" i="6"/>
  <c r="H1764" i="6"/>
  <c r="H1763" i="6"/>
  <c r="J1762" i="6"/>
  <c r="H1761" i="6"/>
  <c r="H1760" i="6"/>
  <c r="H1759" i="6"/>
  <c r="J1758" i="6"/>
  <c r="H1757" i="6"/>
  <c r="H1756" i="6"/>
  <c r="H1755" i="6"/>
  <c r="J1754" i="6"/>
  <c r="H1753" i="6"/>
  <c r="H1752" i="6"/>
  <c r="H1751" i="6"/>
  <c r="J1750" i="6"/>
  <c r="H1749" i="6"/>
  <c r="H1748" i="6"/>
  <c r="H1747" i="6"/>
  <c r="J1746" i="6"/>
  <c r="H1745" i="6"/>
  <c r="H1744" i="6"/>
  <c r="H1743" i="6"/>
  <c r="H1742" i="6"/>
  <c r="J1741" i="6"/>
  <c r="H1740" i="6"/>
  <c r="H1739" i="6"/>
  <c r="H1738" i="6"/>
  <c r="J1737" i="6"/>
  <c r="H1736" i="6"/>
  <c r="H1735" i="6"/>
  <c r="H1734" i="6"/>
  <c r="J1733" i="6"/>
  <c r="H1732" i="6"/>
  <c r="H1731" i="6"/>
  <c r="H1730" i="6"/>
  <c r="J1729" i="6"/>
  <c r="H1728" i="6"/>
  <c r="H1727" i="6"/>
  <c r="H1726" i="6"/>
  <c r="J1725" i="6"/>
  <c r="H1723" i="6"/>
  <c r="H1722" i="6"/>
  <c r="H1721" i="6"/>
  <c r="J1720" i="6"/>
  <c r="H1719" i="6"/>
  <c r="H1718" i="6"/>
  <c r="H1717" i="6"/>
  <c r="J1716" i="6"/>
  <c r="H1715" i="6"/>
  <c r="H1714" i="6"/>
  <c r="H1713" i="6"/>
  <c r="J1712" i="6"/>
  <c r="H1711" i="6"/>
  <c r="H1709" i="6"/>
  <c r="H1707" i="6"/>
  <c r="J1705" i="6"/>
  <c r="H1704" i="6"/>
  <c r="H1703" i="6"/>
  <c r="H1702" i="6"/>
  <c r="H1701" i="6"/>
  <c r="H1700" i="6"/>
  <c r="J1698" i="6"/>
  <c r="H1697" i="6"/>
  <c r="H1696" i="6"/>
  <c r="H1695" i="6"/>
  <c r="J1694" i="6"/>
  <c r="H1693" i="6"/>
  <c r="H1691" i="6"/>
  <c r="H1689" i="6"/>
  <c r="J1687" i="6"/>
  <c r="H1601" i="6"/>
  <c r="H1600" i="6"/>
  <c r="H1596" i="6"/>
  <c r="H1595" i="6"/>
  <c r="H1554" i="6"/>
  <c r="H1553" i="6"/>
  <c r="H1540" i="6"/>
  <c r="H1539" i="6"/>
  <c r="H1535" i="6"/>
  <c r="H1534" i="6"/>
  <c r="H1530" i="6"/>
  <c r="H1529" i="6"/>
  <c r="H1511" i="6"/>
  <c r="H1510" i="6"/>
  <c r="H1506" i="6"/>
  <c r="H1505" i="6"/>
  <c r="H1501" i="6"/>
  <c r="J1478" i="6"/>
  <c r="H1478" i="6"/>
  <c r="J1477" i="6"/>
  <c r="H1477" i="6"/>
  <c r="J1471" i="6"/>
  <c r="H1471" i="6"/>
  <c r="J1469" i="6"/>
  <c r="H1469" i="6"/>
  <c r="J1467" i="6"/>
  <c r="J1463" i="6" s="1"/>
  <c r="H1467" i="6"/>
  <c r="J1465" i="6"/>
  <c r="H1465" i="6"/>
  <c r="H1436" i="6"/>
  <c r="J1436" i="6"/>
  <c r="H1455" i="6"/>
  <c r="J1455" i="6"/>
  <c r="J1454" i="6"/>
  <c r="H1454" i="6"/>
  <c r="J1453" i="6"/>
  <c r="H1453" i="6"/>
  <c r="H1409" i="6"/>
  <c r="J1435" i="6"/>
  <c r="H1435" i="6"/>
  <c r="J1434" i="6"/>
  <c r="H1434" i="6"/>
  <c r="J1433" i="6"/>
  <c r="H1433" i="6"/>
  <c r="J1432" i="6"/>
  <c r="H1432" i="6"/>
  <c r="H1408" i="6"/>
  <c r="H1407" i="6"/>
  <c r="H1406" i="6"/>
  <c r="H1405" i="6"/>
  <c r="H1404" i="6"/>
  <c r="D1399" i="6"/>
  <c r="H1399" i="6" s="1"/>
  <c r="D1398" i="6"/>
  <c r="H1398" i="6" s="1"/>
  <c r="D1397" i="6"/>
  <c r="D1396" i="6"/>
  <c r="H1396" i="6" s="1"/>
  <c r="D1393" i="6"/>
  <c r="H1393" i="6" s="1"/>
  <c r="D1392" i="6"/>
  <c r="H1392" i="6" s="1"/>
  <c r="D1391" i="6"/>
  <c r="D1390" i="6"/>
  <c r="H1390" i="6" s="1"/>
  <c r="H1385" i="6"/>
  <c r="H1384" i="6"/>
  <c r="H1372" i="6"/>
  <c r="H1371" i="6"/>
  <c r="H1367" i="6"/>
  <c r="H1366" i="6"/>
  <c r="H1358" i="6"/>
  <c r="H1357" i="6"/>
  <c r="H1349" i="6"/>
  <c r="H1348" i="6"/>
  <c r="H1344" i="6"/>
  <c r="H1343" i="6"/>
  <c r="H1339" i="6"/>
  <c r="H1338" i="6"/>
  <c r="H1334" i="6"/>
  <c r="H1333" i="6"/>
  <c r="H1321" i="6"/>
  <c r="H1320" i="6"/>
  <c r="H1316" i="6"/>
  <c r="H1311" i="6"/>
  <c r="H1310" i="6"/>
  <c r="H1306" i="6"/>
  <c r="H1305" i="6"/>
  <c r="H1301" i="6"/>
  <c r="H1300" i="6"/>
  <c r="H1296" i="6"/>
  <c r="H1286" i="6"/>
  <c r="H1285" i="6"/>
  <c r="H1281" i="6"/>
  <c r="H1274" i="6"/>
  <c r="H1272" i="6"/>
  <c r="H1265" i="6"/>
  <c r="H1252" i="6"/>
  <c r="H1617" i="6"/>
  <c r="I1616" i="6" s="1"/>
  <c r="J1616" i="6"/>
  <c r="H1615" i="6"/>
  <c r="I1614" i="6" s="1"/>
  <c r="J1614" i="6"/>
  <c r="H1612" i="6"/>
  <c r="I1611" i="6" s="1"/>
  <c r="J1611" i="6"/>
  <c r="H1610" i="6"/>
  <c r="I1609" i="6" s="1"/>
  <c r="J1609" i="6"/>
  <c r="H1607" i="6"/>
  <c r="H1606" i="6"/>
  <c r="H1605" i="6"/>
  <c r="J1604" i="6"/>
  <c r="H1603" i="6"/>
  <c r="H1602" i="6"/>
  <c r="J1599" i="6"/>
  <c r="H1598" i="6"/>
  <c r="H1597" i="6"/>
  <c r="J1594" i="6"/>
  <c r="H1592" i="6"/>
  <c r="H1591" i="6"/>
  <c r="H1590" i="6"/>
  <c r="J1589" i="6"/>
  <c r="H1588" i="6"/>
  <c r="H1587" i="6"/>
  <c r="H1586" i="6"/>
  <c r="J1585" i="6"/>
  <c r="H1584" i="6"/>
  <c r="H1583" i="6"/>
  <c r="H1582" i="6"/>
  <c r="J1581" i="6"/>
  <c r="H1580" i="6"/>
  <c r="H1579" i="6"/>
  <c r="H1578" i="6"/>
  <c r="J1577" i="6"/>
  <c r="H1576" i="6"/>
  <c r="H1575" i="6"/>
  <c r="H1574" i="6"/>
  <c r="J1573" i="6"/>
  <c r="H1572" i="6"/>
  <c r="H1571" i="6"/>
  <c r="H1570" i="6"/>
  <c r="J1569" i="6"/>
  <c r="H1568" i="6"/>
  <c r="H1567" i="6"/>
  <c r="H1566" i="6"/>
  <c r="J1565" i="6"/>
  <c r="H1564" i="6"/>
  <c r="H1563" i="6"/>
  <c r="H1562" i="6"/>
  <c r="J1561" i="6"/>
  <c r="H1560" i="6"/>
  <c r="H1559" i="6"/>
  <c r="H1558" i="6"/>
  <c r="J1557" i="6"/>
  <c r="H1556" i="6"/>
  <c r="H1555" i="6"/>
  <c r="J1552" i="6"/>
  <c r="H1551" i="6"/>
  <c r="H1550" i="6"/>
  <c r="H1549" i="6"/>
  <c r="H1548" i="6"/>
  <c r="J1547" i="6"/>
  <c r="H1546" i="6"/>
  <c r="H1545" i="6"/>
  <c r="H1544" i="6"/>
  <c r="J1543" i="6"/>
  <c r="H1542" i="6"/>
  <c r="H1541" i="6"/>
  <c r="J1538" i="6"/>
  <c r="H1537" i="6"/>
  <c r="H1536" i="6"/>
  <c r="J1533" i="6"/>
  <c r="H1532" i="6"/>
  <c r="H1531" i="6"/>
  <c r="J1528" i="6"/>
  <c r="H1527" i="6"/>
  <c r="H1526" i="6"/>
  <c r="H1525" i="6"/>
  <c r="H1524" i="6"/>
  <c r="J1523" i="6"/>
  <c r="H1522" i="6"/>
  <c r="H1521" i="6"/>
  <c r="H1520" i="6"/>
  <c r="J1519" i="6"/>
  <c r="H1518" i="6"/>
  <c r="H1517" i="6"/>
  <c r="H1516" i="6"/>
  <c r="H1515" i="6"/>
  <c r="J1514" i="6"/>
  <c r="H1513" i="6"/>
  <c r="H1512" i="6"/>
  <c r="J1509" i="6"/>
  <c r="H1508" i="6"/>
  <c r="H1507" i="6"/>
  <c r="J1504" i="6"/>
  <c r="H1503" i="6"/>
  <c r="H1502" i="6"/>
  <c r="H1500" i="6"/>
  <c r="J1499" i="6"/>
  <c r="J1497" i="6"/>
  <c r="H1497" i="6"/>
  <c r="J1496" i="6"/>
  <c r="H1496" i="6"/>
  <c r="J1495" i="6"/>
  <c r="H1495" i="6"/>
  <c r="J1494" i="6"/>
  <c r="H1494" i="6"/>
  <c r="J1493" i="6"/>
  <c r="J1492" i="6" s="1"/>
  <c r="H1493" i="6"/>
  <c r="J1491" i="6"/>
  <c r="H1491" i="6"/>
  <c r="J1490" i="6"/>
  <c r="H1490" i="6"/>
  <c r="J1489" i="6"/>
  <c r="J1488" i="6" s="1"/>
  <c r="H1489" i="6"/>
  <c r="J1486" i="6"/>
  <c r="J1485" i="6"/>
  <c r="H1485" i="6"/>
  <c r="J1484" i="6"/>
  <c r="J1483" i="6" s="1"/>
  <c r="H1484" i="6"/>
  <c r="J1482" i="6"/>
  <c r="H1482" i="6"/>
  <c r="J1481" i="6"/>
  <c r="H1481" i="6"/>
  <c r="J1480" i="6"/>
  <c r="J1479" i="6" s="1"/>
  <c r="H1480" i="6"/>
  <c r="J1476" i="6"/>
  <c r="H1476" i="6"/>
  <c r="J1474" i="6"/>
  <c r="H1474" i="6"/>
  <c r="J1473" i="6"/>
  <c r="J1472" i="6" s="1"/>
  <c r="J1470" i="6"/>
  <c r="H1470" i="6"/>
  <c r="J1468" i="6"/>
  <c r="H1468" i="6"/>
  <c r="J1462" i="6"/>
  <c r="H1462" i="6"/>
  <c r="J1461" i="6"/>
  <c r="H1461" i="6"/>
  <c r="J1460" i="6"/>
  <c r="J1459" i="6"/>
  <c r="H1459" i="6"/>
  <c r="J1458" i="6"/>
  <c r="H1458" i="6"/>
  <c r="J1457" i="6"/>
  <c r="J1451" i="6" s="1"/>
  <c r="H1457" i="6"/>
  <c r="J1450" i="6"/>
  <c r="H1450" i="6"/>
  <c r="J1449" i="6"/>
  <c r="H1449" i="6"/>
  <c r="J1448" i="6"/>
  <c r="H1448" i="6"/>
  <c r="J1447" i="6"/>
  <c r="J1446" i="6"/>
  <c r="H1446" i="6"/>
  <c r="J1445" i="6"/>
  <c r="H1445" i="6"/>
  <c r="J1444" i="6"/>
  <c r="H1444" i="6"/>
  <c r="J1443" i="6"/>
  <c r="H1443" i="6"/>
  <c r="J1442" i="6"/>
  <c r="J1441" i="6"/>
  <c r="H1441" i="6"/>
  <c r="J1440" i="6"/>
  <c r="H1440" i="6"/>
  <c r="J1439" i="6"/>
  <c r="H1439" i="6"/>
  <c r="J1438" i="6"/>
  <c r="J1430" i="6" s="1"/>
  <c r="H1438" i="6"/>
  <c r="H1428" i="6"/>
  <c r="H1427" i="6"/>
  <c r="H1426" i="6"/>
  <c r="J1425" i="6"/>
  <c r="H1424" i="6"/>
  <c r="H1423" i="6"/>
  <c r="H1422" i="6"/>
  <c r="H1421" i="6"/>
  <c r="H1419" i="6"/>
  <c r="H1418" i="6"/>
  <c r="H1417" i="6"/>
  <c r="H1416" i="6"/>
  <c r="H1414" i="6"/>
  <c r="H1413" i="6"/>
  <c r="H1412" i="6"/>
  <c r="H1411" i="6"/>
  <c r="J1402" i="6"/>
  <c r="J1395" i="6"/>
  <c r="J1389" i="6"/>
  <c r="H1387" i="6"/>
  <c r="H1386" i="6"/>
  <c r="J1383" i="6"/>
  <c r="H1382" i="6"/>
  <c r="H1381" i="6"/>
  <c r="H1380" i="6"/>
  <c r="J1379" i="6"/>
  <c r="H1378" i="6"/>
  <c r="H1377" i="6"/>
  <c r="H1376" i="6"/>
  <c r="J1375" i="6"/>
  <c r="H1374" i="6"/>
  <c r="H1373" i="6"/>
  <c r="J1370" i="6"/>
  <c r="H1369" i="6"/>
  <c r="H1368" i="6"/>
  <c r="J1365" i="6"/>
  <c r="H1364" i="6"/>
  <c r="H1363" i="6"/>
  <c r="H1362" i="6"/>
  <c r="J1361" i="6"/>
  <c r="H1360" i="6"/>
  <c r="H1359" i="6"/>
  <c r="J1356" i="6"/>
  <c r="H1355" i="6"/>
  <c r="H1354" i="6"/>
  <c r="H1353" i="6"/>
  <c r="J1352" i="6"/>
  <c r="H1351" i="6"/>
  <c r="H1350" i="6"/>
  <c r="J1347" i="6"/>
  <c r="H1346" i="6"/>
  <c r="H1345" i="6"/>
  <c r="J1342" i="6"/>
  <c r="H1341" i="6"/>
  <c r="H1340" i="6"/>
  <c r="J1337" i="6"/>
  <c r="H1336" i="6"/>
  <c r="H1335" i="6"/>
  <c r="J1332" i="6"/>
  <c r="H1331" i="6"/>
  <c r="H1330" i="6"/>
  <c r="H1329" i="6"/>
  <c r="J1328" i="6"/>
  <c r="H1327" i="6"/>
  <c r="H1326" i="6"/>
  <c r="H1325" i="6"/>
  <c r="J1324" i="6"/>
  <c r="H1323" i="6"/>
  <c r="H1322" i="6"/>
  <c r="J1319" i="6"/>
  <c r="H1318" i="6"/>
  <c r="H1317" i="6"/>
  <c r="H1315" i="6"/>
  <c r="J1314" i="6"/>
  <c r="H1313" i="6"/>
  <c r="H1312" i="6"/>
  <c r="J1309" i="6"/>
  <c r="H1308" i="6"/>
  <c r="H1307" i="6"/>
  <c r="J1304" i="6"/>
  <c r="H1303" i="6"/>
  <c r="H1302" i="6"/>
  <c r="J1299" i="6"/>
  <c r="H1298" i="6"/>
  <c r="H1297" i="6"/>
  <c r="H1295" i="6"/>
  <c r="J1294" i="6"/>
  <c r="H1292" i="6"/>
  <c r="H1291" i="6"/>
  <c r="H1290" i="6"/>
  <c r="J1289" i="6"/>
  <c r="H1288" i="6"/>
  <c r="H1287" i="6"/>
  <c r="J1284" i="6"/>
  <c r="H1283" i="6"/>
  <c r="H1282" i="6"/>
  <c r="H1280" i="6"/>
  <c r="J1279" i="6"/>
  <c r="H1278" i="6"/>
  <c r="H1276" i="6"/>
  <c r="J1270" i="6"/>
  <c r="H1269" i="6"/>
  <c r="H1268" i="6"/>
  <c r="H1267" i="6"/>
  <c r="H1266" i="6"/>
  <c r="H1263" i="6"/>
  <c r="J1261" i="6"/>
  <c r="H1260" i="6"/>
  <c r="H1259" i="6"/>
  <c r="H1258" i="6"/>
  <c r="J1257" i="6"/>
  <c r="H1256" i="6"/>
  <c r="H1254" i="6"/>
  <c r="H1250" i="6"/>
  <c r="J1248" i="6"/>
  <c r="J2563" i="6" l="1"/>
  <c r="I1222" i="8"/>
  <c r="I652" i="8"/>
  <c r="I462" i="8"/>
  <c r="I273" i="8"/>
  <c r="I3008" i="6"/>
  <c r="I3016" i="6"/>
  <c r="H2558" i="6"/>
  <c r="I2556" i="6" s="1"/>
  <c r="I2911" i="6"/>
  <c r="I3020" i="6"/>
  <c r="I2778" i="6"/>
  <c r="I3033" i="6"/>
  <c r="I2918" i="6"/>
  <c r="I1912" i="6"/>
  <c r="I2736" i="6"/>
  <c r="I2572" i="6"/>
  <c r="I2786" i="6"/>
  <c r="I2795" i="6"/>
  <c r="I2803" i="6"/>
  <c r="I2827" i="6"/>
  <c r="I2897" i="6"/>
  <c r="I2941" i="6"/>
  <c r="I2988" i="6"/>
  <c r="I2851" i="6"/>
  <c r="I2949" i="6"/>
  <c r="I3004" i="6"/>
  <c r="I2975" i="6"/>
  <c r="I2831" i="6"/>
  <c r="I2937" i="6"/>
  <c r="I2992" i="6"/>
  <c r="I2963" i="6"/>
  <c r="I2971" i="6"/>
  <c r="I2600" i="6"/>
  <c r="I2747" i="6"/>
  <c r="I2782" i="6"/>
  <c r="I2823" i="6"/>
  <c r="I2799" i="6"/>
  <c r="I2839" i="6"/>
  <c r="I2856" i="6"/>
  <c r="I2954" i="6"/>
  <c r="I2984" i="6"/>
  <c r="I3029" i="6"/>
  <c r="I3000" i="6"/>
  <c r="I2675" i="6"/>
  <c r="I2847" i="6"/>
  <c r="I2881" i="6"/>
  <c r="I2932" i="6"/>
  <c r="I2743" i="6"/>
  <c r="I2843" i="6"/>
  <c r="I2927" i="6"/>
  <c r="I2958" i="6"/>
  <c r="I2979" i="6"/>
  <c r="I3025" i="6"/>
  <c r="I2996" i="6"/>
  <c r="I2754" i="6"/>
  <c r="I2765" i="6"/>
  <c r="I2922" i="6"/>
  <c r="I2945" i="6"/>
  <c r="I2967" i="6"/>
  <c r="I3012" i="6"/>
  <c r="I2867" i="6"/>
  <c r="I2835" i="6"/>
  <c r="I2819" i="6"/>
  <c r="I2815" i="6"/>
  <c r="I2811" i="6"/>
  <c r="I2807" i="6"/>
  <c r="I2790" i="6"/>
  <c r="I2774" i="6"/>
  <c r="I2861" i="6"/>
  <c r="I2769" i="6"/>
  <c r="I2761" i="6"/>
  <c r="H2892" i="6"/>
  <c r="I2886" i="6" s="1"/>
  <c r="H2906" i="6"/>
  <c r="I2904" i="6" s="1"/>
  <c r="I2643" i="6"/>
  <c r="I2626" i="6"/>
  <c r="I2592" i="6"/>
  <c r="H2542" i="6"/>
  <c r="I2536" i="6" s="1"/>
  <c r="I2235" i="6"/>
  <c r="I1472" i="6"/>
  <c r="I1929" i="6"/>
  <c r="I1970" i="6"/>
  <c r="I1978" i="6"/>
  <c r="I1786" i="6"/>
  <c r="I1899" i="6"/>
  <c r="I2297" i="6"/>
  <c r="I2305" i="6"/>
  <c r="I2415" i="6"/>
  <c r="I1687" i="6"/>
  <c r="I1879" i="6"/>
  <c r="I2144" i="6"/>
  <c r="I1991" i="6"/>
  <c r="I2453" i="6"/>
  <c r="I2493" i="6"/>
  <c r="I2108" i="6"/>
  <c r="I2140" i="6"/>
  <c r="I2684" i="6"/>
  <c r="I1907" i="6"/>
  <c r="I2596" i="6"/>
  <c r="I1705" i="6"/>
  <c r="I1547" i="6"/>
  <c r="I1758" i="6"/>
  <c r="I1774" i="6"/>
  <c r="I1942" i="6"/>
  <c r="I1958" i="6"/>
  <c r="I1974" i="6"/>
  <c r="I2070" i="6"/>
  <c r="I2079" i="6"/>
  <c r="I2087" i="6"/>
  <c r="I2096" i="6"/>
  <c r="I2104" i="6"/>
  <c r="I2112" i="6"/>
  <c r="I2128" i="6"/>
  <c r="I2136" i="6"/>
  <c r="I2630" i="6"/>
  <c r="I2639" i="6"/>
  <c r="I2647" i="6"/>
  <c r="I2655" i="6"/>
  <c r="I2663" i="6"/>
  <c r="I2671" i="6"/>
  <c r="I2688" i="6"/>
  <c r="I1599" i="6"/>
  <c r="I1746" i="6"/>
  <c r="I1754" i="6"/>
  <c r="I1762" i="6"/>
  <c r="I1778" i="6"/>
  <c r="I2497" i="6"/>
  <c r="I2618" i="6"/>
  <c r="I1573" i="6"/>
  <c r="I1589" i="6"/>
  <c r="I1538" i="6"/>
  <c r="I1802" i="6"/>
  <c r="I2284" i="6"/>
  <c r="I2386" i="6"/>
  <c r="I1552" i="6"/>
  <c r="I1741" i="6"/>
  <c r="I1946" i="6"/>
  <c r="I2066" i="6"/>
  <c r="I2091" i="6"/>
  <c r="I2263" i="6"/>
  <c r="I2549" i="6"/>
  <c r="I2604" i="6"/>
  <c r="I2622" i="6"/>
  <c r="I1698" i="6"/>
  <c r="I1725" i="6"/>
  <c r="I1933" i="6"/>
  <c r="I2461" i="6"/>
  <c r="I1594" i="6"/>
  <c r="I2258" i="6"/>
  <c r="I2440" i="6"/>
  <c r="I2609" i="6"/>
  <c r="I2680" i="6"/>
  <c r="I1694" i="6"/>
  <c r="I1903" i="6"/>
  <c r="I1962" i="6"/>
  <c r="I2226" i="6"/>
  <c r="I2272" i="6"/>
  <c r="I2309" i="6"/>
  <c r="I2325" i="6"/>
  <c r="I2334" i="6"/>
  <c r="I1479" i="6"/>
  <c r="I1716" i="6"/>
  <c r="I1733" i="6"/>
  <c r="I1794" i="6"/>
  <c r="I1875" i="6"/>
  <c r="I1921" i="6"/>
  <c r="I2044" i="6"/>
  <c r="I2055" i="6"/>
  <c r="I2473" i="6"/>
  <c r="I2489" i="6"/>
  <c r="I2585" i="6"/>
  <c r="I1770" i="6"/>
  <c r="I1950" i="6"/>
  <c r="I1987" i="6"/>
  <c r="I2083" i="6"/>
  <c r="I2120" i="6"/>
  <c r="I2634" i="6"/>
  <c r="I1528" i="6"/>
  <c r="I1888" i="6"/>
  <c r="I1937" i="6"/>
  <c r="I1966" i="6"/>
  <c r="I2152" i="6"/>
  <c r="I2185" i="6"/>
  <c r="I2419" i="6"/>
  <c r="I2428" i="6"/>
  <c r="I2581" i="6"/>
  <c r="I1750" i="6"/>
  <c r="I1834" i="6"/>
  <c r="I1853" i="6"/>
  <c r="I2276" i="6"/>
  <c r="I2157" i="6"/>
  <c r="I2397" i="6"/>
  <c r="I1712" i="6"/>
  <c r="I1766" i="6"/>
  <c r="I1782" i="6"/>
  <c r="I1790" i="6"/>
  <c r="I1807" i="6"/>
  <c r="I1818" i="6"/>
  <c r="I1884" i="6"/>
  <c r="I1925" i="6"/>
  <c r="I1983" i="6"/>
  <c r="I2062" i="6"/>
  <c r="I2132" i="6"/>
  <c r="I2211" i="6"/>
  <c r="I2338" i="6"/>
  <c r="D2163" i="6"/>
  <c r="H2163" i="6" s="1"/>
  <c r="I2162" i="6" s="1"/>
  <c r="I2393" i="6"/>
  <c r="I2436" i="6"/>
  <c r="I2445" i="6"/>
  <c r="I2485" i="6"/>
  <c r="I2565" i="6"/>
  <c r="I2576" i="6"/>
  <c r="I2651" i="6"/>
  <c r="I2667" i="6"/>
  <c r="I1720" i="6"/>
  <c r="I1729" i="6"/>
  <c r="I1737" i="6"/>
  <c r="I1798" i="6"/>
  <c r="I1839" i="6"/>
  <c r="I1860" i="6"/>
  <c r="I1895" i="6"/>
  <c r="I1916" i="6"/>
  <c r="I1954" i="6"/>
  <c r="I2148" i="6"/>
  <c r="I2230" i="6"/>
  <c r="I2267" i="6"/>
  <c r="I2404" i="6"/>
  <c r="I2469" i="6"/>
  <c r="I2613" i="6"/>
  <c r="I2659" i="6"/>
  <c r="I2531" i="6"/>
  <c r="I2517" i="6"/>
  <c r="I2506" i="6"/>
  <c r="I2501" i="6"/>
  <c r="I2481" i="6"/>
  <c r="I2477" i="6"/>
  <c r="I2465" i="6"/>
  <c r="I2457" i="6"/>
  <c r="I2449" i="6"/>
  <c r="I2432" i="6"/>
  <c r="I2424" i="6"/>
  <c r="I2411" i="6"/>
  <c r="H2512" i="6"/>
  <c r="I2511" i="6" s="1"/>
  <c r="I2329" i="6"/>
  <c r="I2321" i="6"/>
  <c r="I2313" i="6"/>
  <c r="I2293" i="6"/>
  <c r="I2288" i="6"/>
  <c r="I2280" i="6"/>
  <c r="I2254" i="6"/>
  <c r="I2239" i="6"/>
  <c r="I2204" i="6"/>
  <c r="I2116" i="6"/>
  <c r="I2100" i="6"/>
  <c r="I2075" i="6"/>
  <c r="I2342" i="6"/>
  <c r="I2317" i="6"/>
  <c r="I2301" i="6"/>
  <c r="I2250" i="6"/>
  <c r="I2246" i="6"/>
  <c r="I2190" i="6"/>
  <c r="I2168" i="6"/>
  <c r="I2124" i="6"/>
  <c r="I2048" i="6"/>
  <c r="I2037" i="6"/>
  <c r="H2225" i="6"/>
  <c r="I2219" i="6" s="1"/>
  <c r="I1812" i="6"/>
  <c r="H1874" i="6"/>
  <c r="I1868" i="6" s="1"/>
  <c r="I1463" i="6"/>
  <c r="I1365" i="6"/>
  <c r="I1557" i="6"/>
  <c r="I1577" i="6"/>
  <c r="I1430" i="6"/>
  <c r="I1402" i="6"/>
  <c r="I1309" i="6"/>
  <c r="I1585" i="6"/>
  <c r="I1337" i="6"/>
  <c r="I1425" i="6"/>
  <c r="I1319" i="6"/>
  <c r="I1304" i="6"/>
  <c r="I1314" i="6"/>
  <c r="I1543" i="6"/>
  <c r="I1604" i="6"/>
  <c r="I1289" i="6"/>
  <c r="I1581" i="6"/>
  <c r="I1342" i="6"/>
  <c r="I1504" i="6"/>
  <c r="I1514" i="6"/>
  <c r="I1294" i="6"/>
  <c r="I1561" i="6"/>
  <c r="H1460" i="6"/>
  <c r="I1451" i="6" s="1"/>
  <c r="I1347" i="6"/>
  <c r="I1356" i="6"/>
  <c r="I1492" i="6"/>
  <c r="I1533" i="6"/>
  <c r="I1279" i="6"/>
  <c r="I1488" i="6"/>
  <c r="I1332" i="6"/>
  <c r="I1370" i="6"/>
  <c r="I1379" i="6"/>
  <c r="I1499" i="6"/>
  <c r="I1284" i="6"/>
  <c r="I1270" i="6"/>
  <c r="I1375" i="6"/>
  <c r="I1383" i="6"/>
  <c r="I1523" i="6"/>
  <c r="I1324" i="6"/>
  <c r="I1352" i="6"/>
  <c r="I1509" i="6"/>
  <c r="I1565" i="6"/>
  <c r="I1299" i="6"/>
  <c r="I1361" i="6"/>
  <c r="I1519" i="6"/>
  <c r="I1328" i="6"/>
  <c r="I1569" i="6"/>
  <c r="I1261" i="6"/>
  <c r="I1257" i="6"/>
  <c r="I1248" i="6"/>
  <c r="I1389" i="6"/>
  <c r="I1395" i="6"/>
  <c r="H1486" i="6"/>
  <c r="I1483" i="6" s="1"/>
  <c r="F1096" i="6"/>
  <c r="J1096" i="6" s="1"/>
  <c r="H1092" i="6"/>
  <c r="E1078" i="6"/>
  <c r="J1078" i="6" s="1"/>
  <c r="E1077" i="6"/>
  <c r="J1077" i="6" s="1"/>
  <c r="E1070" i="6"/>
  <c r="J1070" i="6" s="1"/>
  <c r="H1067" i="6"/>
  <c r="J1067" i="6"/>
  <c r="J1058" i="6"/>
  <c r="H1058" i="6"/>
  <c r="H1054" i="6"/>
  <c r="J1054" i="6"/>
  <c r="D1025" i="6"/>
  <c r="H1025" i="6" s="1"/>
  <c r="D1024" i="6"/>
  <c r="H1024" i="6" s="1"/>
  <c r="D1023" i="6"/>
  <c r="H1023" i="6" s="1"/>
  <c r="D1020" i="6"/>
  <c r="H1020" i="6" s="1"/>
  <c r="D1019" i="6"/>
  <c r="H1019" i="6" s="1"/>
  <c r="D1018" i="6"/>
  <c r="H1018" i="6" s="1"/>
  <c r="H550" i="6"/>
  <c r="J649" i="6"/>
  <c r="H649" i="6"/>
  <c r="H1218" i="6"/>
  <c r="I1217" i="6" s="1"/>
  <c r="J1217" i="6"/>
  <c r="H1216" i="6"/>
  <c r="I1215" i="6" s="1"/>
  <c r="J1215" i="6"/>
  <c r="H1213" i="6"/>
  <c r="I1212" i="6" s="1"/>
  <c r="J1212" i="6"/>
  <c r="H1211" i="6"/>
  <c r="I1210" i="6" s="1"/>
  <c r="J1210" i="6"/>
  <c r="H1208" i="6"/>
  <c r="H1207" i="6"/>
  <c r="H1206" i="6"/>
  <c r="J1205" i="6"/>
  <c r="H1204" i="6"/>
  <c r="H1203" i="6"/>
  <c r="H1202" i="6"/>
  <c r="J1201" i="6"/>
  <c r="H1200" i="6"/>
  <c r="H1199" i="6"/>
  <c r="H1198" i="6"/>
  <c r="J1197" i="6"/>
  <c r="H1195" i="6"/>
  <c r="H1194" i="6"/>
  <c r="H1193" i="6"/>
  <c r="J1192" i="6"/>
  <c r="H1191" i="6"/>
  <c r="H1190" i="6"/>
  <c r="H1189" i="6"/>
  <c r="J1188" i="6"/>
  <c r="H1187" i="6"/>
  <c r="H1186" i="6"/>
  <c r="H1185" i="6"/>
  <c r="J1184" i="6"/>
  <c r="H1183" i="6"/>
  <c r="H1182" i="6"/>
  <c r="H1181" i="6"/>
  <c r="J1180" i="6"/>
  <c r="H1179" i="6"/>
  <c r="H1178" i="6"/>
  <c r="H1177" i="6"/>
  <c r="J1176" i="6"/>
  <c r="H1175" i="6"/>
  <c r="H1174" i="6"/>
  <c r="H1173" i="6"/>
  <c r="J1172" i="6"/>
  <c r="H1171" i="6"/>
  <c r="H1170" i="6"/>
  <c r="H1169" i="6"/>
  <c r="J1168" i="6"/>
  <c r="H1167" i="6"/>
  <c r="H1166" i="6"/>
  <c r="H1165" i="6"/>
  <c r="J1164" i="6"/>
  <c r="H1163" i="6"/>
  <c r="H1162" i="6"/>
  <c r="H1161" i="6"/>
  <c r="J1160" i="6"/>
  <c r="H1159" i="6"/>
  <c r="H1158" i="6"/>
  <c r="H1157" i="6"/>
  <c r="J1156" i="6"/>
  <c r="H1155" i="6"/>
  <c r="H1154" i="6"/>
  <c r="H1153" i="6"/>
  <c r="H1152" i="6"/>
  <c r="J1151" i="6"/>
  <c r="H1150" i="6"/>
  <c r="H1149" i="6"/>
  <c r="H1148" i="6"/>
  <c r="J1147" i="6"/>
  <c r="H1146" i="6"/>
  <c r="H1145" i="6"/>
  <c r="H1144" i="6"/>
  <c r="J1143" i="6"/>
  <c r="H1142" i="6"/>
  <c r="H1141" i="6"/>
  <c r="H1140" i="6"/>
  <c r="J1139" i="6"/>
  <c r="H1138" i="6"/>
  <c r="H1137" i="6"/>
  <c r="H1136" i="6"/>
  <c r="J1135" i="6"/>
  <c r="H1134" i="6"/>
  <c r="H1133" i="6"/>
  <c r="H1132" i="6"/>
  <c r="H1131" i="6"/>
  <c r="J1130" i="6"/>
  <c r="H1129" i="6"/>
  <c r="H1128" i="6"/>
  <c r="H1127" i="6"/>
  <c r="J1126" i="6"/>
  <c r="H1125" i="6"/>
  <c r="H1124" i="6"/>
  <c r="H1123" i="6"/>
  <c r="H1122" i="6"/>
  <c r="J1121" i="6"/>
  <c r="H1120" i="6"/>
  <c r="H1119" i="6"/>
  <c r="H1118" i="6"/>
  <c r="J1117" i="6"/>
  <c r="H1116" i="6"/>
  <c r="H1115" i="6"/>
  <c r="H1114" i="6"/>
  <c r="J1113" i="6"/>
  <c r="H1112" i="6"/>
  <c r="H1111" i="6"/>
  <c r="H1110" i="6"/>
  <c r="J1109" i="6"/>
  <c r="J1107" i="6"/>
  <c r="H1107" i="6"/>
  <c r="J1106" i="6"/>
  <c r="H1106" i="6"/>
  <c r="J1105" i="6"/>
  <c r="H1105" i="6"/>
  <c r="J1104" i="6"/>
  <c r="H1104" i="6"/>
  <c r="J1103" i="6"/>
  <c r="J1102" i="6" s="1"/>
  <c r="H1103" i="6"/>
  <c r="J1101" i="6"/>
  <c r="H1101" i="6"/>
  <c r="J1100" i="6"/>
  <c r="H1100" i="6"/>
  <c r="J1099" i="6"/>
  <c r="J1098" i="6" s="1"/>
  <c r="H1099" i="6"/>
  <c r="J1095" i="6"/>
  <c r="H1095" i="6"/>
  <c r="J1094" i="6"/>
  <c r="J1093" i="6" s="1"/>
  <c r="H1094" i="6"/>
  <c r="J1092" i="6"/>
  <c r="J1091" i="6"/>
  <c r="H1091" i="6"/>
  <c r="J1090" i="6"/>
  <c r="J1089" i="6" s="1"/>
  <c r="H1090" i="6"/>
  <c r="J1088" i="6"/>
  <c r="J1086" i="6"/>
  <c r="H1086" i="6"/>
  <c r="J1084" i="6"/>
  <c r="H1084" i="6"/>
  <c r="J1083" i="6"/>
  <c r="J1082" i="6" s="1"/>
  <c r="J1081" i="6"/>
  <c r="H1081" i="6"/>
  <c r="J1080" i="6"/>
  <c r="H1080" i="6"/>
  <c r="J1079" i="6"/>
  <c r="H1079" i="6"/>
  <c r="J1076" i="6"/>
  <c r="H1076" i="6"/>
  <c r="J1075" i="6"/>
  <c r="J1073" i="6" s="1"/>
  <c r="H1075" i="6"/>
  <c r="J1072" i="6"/>
  <c r="H1072" i="6"/>
  <c r="J1071" i="6"/>
  <c r="H1071" i="6"/>
  <c r="J1069" i="6"/>
  <c r="H1069" i="6"/>
  <c r="J1068" i="6"/>
  <c r="H1068" i="6"/>
  <c r="J1066" i="6"/>
  <c r="J1064" i="6" s="1"/>
  <c r="H1066" i="6"/>
  <c r="J1063" i="6"/>
  <c r="H1063" i="6"/>
  <c r="J1062" i="6"/>
  <c r="H1062" i="6"/>
  <c r="J1061" i="6"/>
  <c r="H1061" i="6"/>
  <c r="J1060" i="6"/>
  <c r="J1059" i="6"/>
  <c r="H1059" i="6"/>
  <c r="J1057" i="6"/>
  <c r="H1057" i="6"/>
  <c r="J1056" i="6"/>
  <c r="H1056" i="6"/>
  <c r="J1055" i="6"/>
  <c r="J1053" i="6"/>
  <c r="H1053" i="6"/>
  <c r="J1052" i="6"/>
  <c r="H1052" i="6"/>
  <c r="J1051" i="6"/>
  <c r="J1049" i="6" s="1"/>
  <c r="H1051" i="6"/>
  <c r="H1047" i="6"/>
  <c r="H1046" i="6"/>
  <c r="H1045" i="6"/>
  <c r="J1044" i="6"/>
  <c r="H1043" i="6"/>
  <c r="H1042" i="6"/>
  <c r="H1041" i="6"/>
  <c r="H1040" i="6"/>
  <c r="H1038" i="6"/>
  <c r="H1037" i="6"/>
  <c r="H1036" i="6"/>
  <c r="H1035" i="6"/>
  <c r="H1033" i="6"/>
  <c r="H1032" i="6"/>
  <c r="H1031" i="6"/>
  <c r="H1030" i="6"/>
  <c r="J1028" i="6"/>
  <c r="J1022" i="6"/>
  <c r="J1017" i="6"/>
  <c r="H1015" i="6"/>
  <c r="H1014" i="6"/>
  <c r="H1013" i="6"/>
  <c r="J1012" i="6"/>
  <c r="H1011" i="6"/>
  <c r="H1010" i="6"/>
  <c r="H1009" i="6"/>
  <c r="J1008" i="6"/>
  <c r="H1007" i="6"/>
  <c r="H1006" i="6"/>
  <c r="H1005" i="6"/>
  <c r="J1004" i="6"/>
  <c r="H1003" i="6"/>
  <c r="H1002" i="6"/>
  <c r="H1001" i="6"/>
  <c r="J1000" i="6"/>
  <c r="H999" i="6"/>
  <c r="H998" i="6"/>
  <c r="H997" i="6"/>
  <c r="J996" i="6"/>
  <c r="H995" i="6"/>
  <c r="H994" i="6"/>
  <c r="H993" i="6"/>
  <c r="J992" i="6"/>
  <c r="H991" i="6"/>
  <c r="H990" i="6"/>
  <c r="H989" i="6"/>
  <c r="J988" i="6"/>
  <c r="H987" i="6"/>
  <c r="H986" i="6"/>
  <c r="H985" i="6"/>
  <c r="J984" i="6"/>
  <c r="H983" i="6"/>
  <c r="H982" i="6"/>
  <c r="H981" i="6"/>
  <c r="J980" i="6"/>
  <c r="H979" i="6"/>
  <c r="H978" i="6"/>
  <c r="H977" i="6"/>
  <c r="J976" i="6"/>
  <c r="H975" i="6"/>
  <c r="H974" i="6"/>
  <c r="H973" i="6"/>
  <c r="J972" i="6"/>
  <c r="H971" i="6"/>
  <c r="H970" i="6"/>
  <c r="H969" i="6"/>
  <c r="J968" i="6"/>
  <c r="H967" i="6"/>
  <c r="H966" i="6"/>
  <c r="H965" i="6"/>
  <c r="J964" i="6"/>
  <c r="H963" i="6"/>
  <c r="H962" i="6"/>
  <c r="H961" i="6"/>
  <c r="J960" i="6"/>
  <c r="H959" i="6"/>
  <c r="H958" i="6"/>
  <c r="H957" i="6"/>
  <c r="J956" i="6"/>
  <c r="H955" i="6"/>
  <c r="H954" i="6"/>
  <c r="H953" i="6"/>
  <c r="J952" i="6"/>
  <c r="H951" i="6"/>
  <c r="H950" i="6"/>
  <c r="H949" i="6"/>
  <c r="J948" i="6"/>
  <c r="H947" i="6"/>
  <c r="H946" i="6"/>
  <c r="H945" i="6"/>
  <c r="J944" i="6"/>
  <c r="H943" i="6"/>
  <c r="H942" i="6"/>
  <c r="H941" i="6"/>
  <c r="J940" i="6"/>
  <c r="H939" i="6"/>
  <c r="H938" i="6"/>
  <c r="H937" i="6"/>
  <c r="J936" i="6"/>
  <c r="H934" i="6"/>
  <c r="H933" i="6"/>
  <c r="H932" i="6"/>
  <c r="J931" i="6"/>
  <c r="H930" i="6"/>
  <c r="H929" i="6"/>
  <c r="H928" i="6"/>
  <c r="J927" i="6"/>
  <c r="H926" i="6"/>
  <c r="H925" i="6"/>
  <c r="H924" i="6"/>
  <c r="J923" i="6"/>
  <c r="H922" i="6"/>
  <c r="H920" i="6"/>
  <c r="H918" i="6"/>
  <c r="J916" i="6"/>
  <c r="H915" i="6"/>
  <c r="H914" i="6"/>
  <c r="H913" i="6"/>
  <c r="H912" i="6"/>
  <c r="H911" i="6"/>
  <c r="J909" i="6"/>
  <c r="H908" i="6"/>
  <c r="H907" i="6"/>
  <c r="H906" i="6"/>
  <c r="J905" i="6"/>
  <c r="H904" i="6"/>
  <c r="H902" i="6"/>
  <c r="H900" i="6"/>
  <c r="J898" i="6"/>
  <c r="H1096" i="6" l="1"/>
  <c r="I1093" i="6" s="1"/>
  <c r="I976" i="6"/>
  <c r="I1188" i="6"/>
  <c r="H1078" i="6"/>
  <c r="H1070" i="6"/>
  <c r="I1064" i="6" s="1"/>
  <c r="I1176" i="6"/>
  <c r="I1098" i="6"/>
  <c r="I1180" i="6"/>
  <c r="I1004" i="6"/>
  <c r="I1012" i="6"/>
  <c r="I980" i="6"/>
  <c r="H1077" i="6"/>
  <c r="I936" i="6"/>
  <c r="I952" i="6"/>
  <c r="I1121" i="6"/>
  <c r="I1130" i="6"/>
  <c r="I984" i="6"/>
  <c r="I992" i="6"/>
  <c r="I1201" i="6"/>
  <c r="I1147" i="6"/>
  <c r="I1164" i="6"/>
  <c r="I948" i="6"/>
  <c r="I956" i="6"/>
  <c r="I1126" i="6"/>
  <c r="I940" i="6"/>
  <c r="I1135" i="6"/>
  <c r="I1151" i="6"/>
  <c r="I1205" i="6"/>
  <c r="I1197" i="6"/>
  <c r="I1184" i="6"/>
  <c r="I1192" i="6"/>
  <c r="I1172" i="6"/>
  <c r="I1168" i="6"/>
  <c r="I1160" i="6"/>
  <c r="I1156" i="6"/>
  <c r="I1143" i="6"/>
  <c r="I1139" i="6"/>
  <c r="I1117" i="6"/>
  <c r="I1113" i="6"/>
  <c r="I1109" i="6"/>
  <c r="I1102" i="6"/>
  <c r="I1089" i="6"/>
  <c r="I1049" i="6"/>
  <c r="I1044" i="6"/>
  <c r="I1028" i="6"/>
  <c r="I1017" i="6"/>
  <c r="I1008" i="6"/>
  <c r="I1000" i="6"/>
  <c r="I996" i="6"/>
  <c r="I988" i="6"/>
  <c r="I972" i="6"/>
  <c r="I968" i="6"/>
  <c r="I964" i="6"/>
  <c r="I960" i="6"/>
  <c r="I944" i="6"/>
  <c r="I931" i="6"/>
  <c r="I927" i="6"/>
  <c r="I923" i="6"/>
  <c r="I916" i="6"/>
  <c r="I909" i="6"/>
  <c r="I905" i="6"/>
  <c r="I898" i="6"/>
  <c r="I1022" i="6"/>
  <c r="H1088" i="6"/>
  <c r="I1082" i="6" s="1"/>
  <c r="I1073" i="6" l="1"/>
  <c r="H324" i="6"/>
  <c r="H319" i="6"/>
  <c r="H749" i="6"/>
  <c r="H728" i="6"/>
  <c r="H727" i="6"/>
  <c r="H719" i="6"/>
  <c r="B67" i="6" l="1"/>
  <c r="J337" i="6"/>
  <c r="H337" i="6"/>
  <c r="J336" i="6"/>
  <c r="H336" i="6"/>
  <c r="J335" i="6"/>
  <c r="J334" i="6" s="1"/>
  <c r="H335" i="6"/>
  <c r="J695" i="6"/>
  <c r="H695" i="6"/>
  <c r="J694" i="6"/>
  <c r="H694" i="6"/>
  <c r="J693" i="6"/>
  <c r="J692" i="6" s="1"/>
  <c r="H693" i="6"/>
  <c r="H699" i="6"/>
  <c r="J699" i="6"/>
  <c r="J698" i="6"/>
  <c r="H698" i="6"/>
  <c r="E682" i="6"/>
  <c r="J682" i="6" s="1"/>
  <c r="J680" i="6"/>
  <c r="H680" i="6"/>
  <c r="I334" i="6" l="1"/>
  <c r="H682" i="6"/>
  <c r="C67" i="6"/>
  <c r="I692" i="6"/>
  <c r="J678" i="6"/>
  <c r="H678" i="6"/>
  <c r="I676" i="6" l="1"/>
  <c r="J672" i="6"/>
  <c r="H672" i="6"/>
  <c r="J675" i="6"/>
  <c r="H675" i="6"/>
  <c r="J674" i="6"/>
  <c r="H674" i="6"/>
  <c r="J670" i="6"/>
  <c r="J668" i="6" s="1"/>
  <c r="H670" i="6"/>
  <c r="J667" i="6"/>
  <c r="H667" i="6"/>
  <c r="J665" i="6"/>
  <c r="H665" i="6"/>
  <c r="J660" i="6"/>
  <c r="H660" i="6"/>
  <c r="J659" i="6"/>
  <c r="H659" i="6"/>
  <c r="J658" i="6"/>
  <c r="H658" i="6"/>
  <c r="J656" i="6"/>
  <c r="H656" i="6"/>
  <c r="J655" i="6"/>
  <c r="H655" i="6"/>
  <c r="J654" i="6"/>
  <c r="H654" i="6"/>
  <c r="J626" i="6"/>
  <c r="H641" i="6"/>
  <c r="H640" i="6"/>
  <c r="H639" i="6"/>
  <c r="H638" i="6"/>
  <c r="H636" i="6"/>
  <c r="H635" i="6"/>
  <c r="H634" i="6"/>
  <c r="H633" i="6"/>
  <c r="D622" i="6"/>
  <c r="H622" i="6" s="1"/>
  <c r="D623" i="6"/>
  <c r="H623" i="6" s="1"/>
  <c r="H621" i="6"/>
  <c r="H553" i="6"/>
  <c r="H552" i="6"/>
  <c r="H551" i="6"/>
  <c r="H536" i="6"/>
  <c r="H535" i="6"/>
  <c r="H534" i="6"/>
  <c r="H548" i="6"/>
  <c r="H547" i="6"/>
  <c r="H546" i="6"/>
  <c r="J537" i="6"/>
  <c r="H538" i="6"/>
  <c r="H543" i="6"/>
  <c r="H544" i="6"/>
  <c r="H531" i="6"/>
  <c r="H525" i="6"/>
  <c r="H526" i="6"/>
  <c r="H522" i="6"/>
  <c r="H523" i="6"/>
  <c r="H519" i="6"/>
  <c r="H517" i="6"/>
  <c r="H129" i="6"/>
  <c r="H127" i="6"/>
  <c r="H512" i="6"/>
  <c r="H510" i="6"/>
  <c r="H501" i="6"/>
  <c r="H499" i="6"/>
  <c r="H812" i="6"/>
  <c r="I811" i="6" s="1"/>
  <c r="J811" i="6"/>
  <c r="H810" i="6"/>
  <c r="J809" i="6"/>
  <c r="H807" i="6"/>
  <c r="J806" i="6"/>
  <c r="H805" i="6"/>
  <c r="J804" i="6"/>
  <c r="H802" i="6"/>
  <c r="H801" i="6"/>
  <c r="H800" i="6"/>
  <c r="J799" i="6"/>
  <c r="H798" i="6"/>
  <c r="H797" i="6"/>
  <c r="H796" i="6"/>
  <c r="J795" i="6"/>
  <c r="H794" i="6"/>
  <c r="H793" i="6"/>
  <c r="H792" i="6"/>
  <c r="J791" i="6"/>
  <c r="H789" i="6"/>
  <c r="H788" i="6"/>
  <c r="H787" i="6"/>
  <c r="J786" i="6"/>
  <c r="H785" i="6"/>
  <c r="H784" i="6"/>
  <c r="H783" i="6"/>
  <c r="J782" i="6"/>
  <c r="H781" i="6"/>
  <c r="H780" i="6"/>
  <c r="H779" i="6"/>
  <c r="J778" i="6"/>
  <c r="H777" i="6"/>
  <c r="H776" i="6"/>
  <c r="H775" i="6"/>
  <c r="J774" i="6"/>
  <c r="H773" i="6"/>
  <c r="H772" i="6"/>
  <c r="H771" i="6"/>
  <c r="J770" i="6"/>
  <c r="H769" i="6"/>
  <c r="H768" i="6"/>
  <c r="H767" i="6"/>
  <c r="J766" i="6"/>
  <c r="H765" i="6"/>
  <c r="H764" i="6"/>
  <c r="H763" i="6"/>
  <c r="J762" i="6"/>
  <c r="H761" i="6"/>
  <c r="H760" i="6"/>
  <c r="H759" i="6"/>
  <c r="J758" i="6"/>
  <c r="H757" i="6"/>
  <c r="H756" i="6"/>
  <c r="H755" i="6"/>
  <c r="J754" i="6"/>
  <c r="H753" i="6"/>
  <c r="H752" i="6"/>
  <c r="H751" i="6"/>
  <c r="J750" i="6"/>
  <c r="H748" i="6"/>
  <c r="H747" i="6"/>
  <c r="H746" i="6"/>
  <c r="J745" i="6"/>
  <c r="H744" i="6"/>
  <c r="H743" i="6"/>
  <c r="H742" i="6"/>
  <c r="J741" i="6"/>
  <c r="H740" i="6"/>
  <c r="H739" i="6"/>
  <c r="H738" i="6"/>
  <c r="J737" i="6"/>
  <c r="H736" i="6"/>
  <c r="H735" i="6"/>
  <c r="H734" i="6"/>
  <c r="J733" i="6"/>
  <c r="H732" i="6"/>
  <c r="H731" i="6"/>
  <c r="H730" i="6"/>
  <c r="J729" i="6"/>
  <c r="H726" i="6"/>
  <c r="H725" i="6"/>
  <c r="J724" i="6"/>
  <c r="H723" i="6"/>
  <c r="H722" i="6"/>
  <c r="H721" i="6"/>
  <c r="J720" i="6"/>
  <c r="H718" i="6"/>
  <c r="H717" i="6"/>
  <c r="H716" i="6"/>
  <c r="J715" i="6"/>
  <c r="H714" i="6"/>
  <c r="H713" i="6"/>
  <c r="H712" i="6"/>
  <c r="J711" i="6"/>
  <c r="H710" i="6"/>
  <c r="H709" i="6"/>
  <c r="H708" i="6"/>
  <c r="J707" i="6"/>
  <c r="H706" i="6"/>
  <c r="H705" i="6"/>
  <c r="H704" i="6"/>
  <c r="J703" i="6"/>
  <c r="J701" i="6"/>
  <c r="H701" i="6"/>
  <c r="J700" i="6"/>
  <c r="H700" i="6"/>
  <c r="J697" i="6"/>
  <c r="J696" i="6" s="1"/>
  <c r="J67" i="6" s="1"/>
  <c r="H697" i="6"/>
  <c r="J690" i="6"/>
  <c r="H690" i="6"/>
  <c r="J689" i="6"/>
  <c r="H689" i="6"/>
  <c r="J688" i="6"/>
  <c r="J687" i="6" s="1"/>
  <c r="H688" i="6"/>
  <c r="J686" i="6"/>
  <c r="H686" i="6"/>
  <c r="J685" i="6"/>
  <c r="H685" i="6"/>
  <c r="J684" i="6"/>
  <c r="J683" i="6" s="1"/>
  <c r="H684" i="6"/>
  <c r="J677" i="6"/>
  <c r="J676" i="6" s="1"/>
  <c r="J673" i="6"/>
  <c r="H673" i="6"/>
  <c r="J671" i="6"/>
  <c r="H671" i="6"/>
  <c r="J666" i="6"/>
  <c r="H666" i="6"/>
  <c r="J664" i="6"/>
  <c r="H664" i="6"/>
  <c r="J663" i="6"/>
  <c r="J661" i="6" s="1"/>
  <c r="H663" i="6"/>
  <c r="J657" i="6"/>
  <c r="J653" i="6"/>
  <c r="J652" i="6"/>
  <c r="H652" i="6"/>
  <c r="J651" i="6"/>
  <c r="H651" i="6"/>
  <c r="J650" i="6"/>
  <c r="J647" i="6" s="1"/>
  <c r="H650" i="6"/>
  <c r="H645" i="6"/>
  <c r="H644" i="6"/>
  <c r="H643" i="6"/>
  <c r="J642" i="6"/>
  <c r="H631" i="6"/>
  <c r="H630" i="6"/>
  <c r="H629" i="6"/>
  <c r="H628" i="6"/>
  <c r="J620" i="6"/>
  <c r="H618" i="6"/>
  <c r="H617" i="6"/>
  <c r="H616" i="6"/>
  <c r="J615" i="6"/>
  <c r="H613" i="6"/>
  <c r="H612" i="6"/>
  <c r="H611" i="6"/>
  <c r="J610" i="6"/>
  <c r="H609" i="6"/>
  <c r="H608" i="6"/>
  <c r="H607" i="6"/>
  <c r="J606" i="6"/>
  <c r="H605" i="6"/>
  <c r="H604" i="6"/>
  <c r="H603" i="6"/>
  <c r="J602" i="6"/>
  <c r="H601" i="6"/>
  <c r="H600" i="6"/>
  <c r="H599" i="6"/>
  <c r="J598" i="6"/>
  <c r="H597" i="6"/>
  <c r="H596" i="6"/>
  <c r="H595" i="6"/>
  <c r="J594" i="6"/>
  <c r="H593" i="6"/>
  <c r="H592" i="6"/>
  <c r="H591" i="6"/>
  <c r="J590" i="6"/>
  <c r="H589" i="6"/>
  <c r="H588" i="6"/>
  <c r="H587" i="6"/>
  <c r="J586" i="6"/>
  <c r="H585" i="6"/>
  <c r="H584" i="6"/>
  <c r="H583" i="6"/>
  <c r="J582" i="6"/>
  <c r="H581" i="6"/>
  <c r="H580" i="6"/>
  <c r="H579" i="6"/>
  <c r="J578" i="6"/>
  <c r="H577" i="6"/>
  <c r="H576" i="6"/>
  <c r="H575" i="6"/>
  <c r="J574" i="6"/>
  <c r="H573" i="6"/>
  <c r="H572" i="6"/>
  <c r="H571" i="6"/>
  <c r="J570" i="6"/>
  <c r="H569" i="6"/>
  <c r="H568" i="6"/>
  <c r="H567" i="6"/>
  <c r="J566" i="6"/>
  <c r="H565" i="6"/>
  <c r="H564" i="6"/>
  <c r="H563" i="6"/>
  <c r="J562" i="6"/>
  <c r="H561" i="6"/>
  <c r="H560" i="6"/>
  <c r="H559" i="6"/>
  <c r="J558" i="6"/>
  <c r="H557" i="6"/>
  <c r="H556" i="6"/>
  <c r="H555" i="6"/>
  <c r="J554" i="6"/>
  <c r="J549" i="6"/>
  <c r="J545" i="6"/>
  <c r="H542" i="6"/>
  <c r="J541" i="6"/>
  <c r="H540" i="6"/>
  <c r="H539" i="6"/>
  <c r="J533" i="6"/>
  <c r="H530" i="6"/>
  <c r="H529" i="6"/>
  <c r="J528" i="6"/>
  <c r="H527" i="6"/>
  <c r="J524" i="6"/>
  <c r="H521" i="6"/>
  <c r="J520" i="6"/>
  <c r="H515" i="6"/>
  <c r="J513" i="6"/>
  <c r="H511" i="6"/>
  <c r="H509" i="6"/>
  <c r="H508" i="6"/>
  <c r="J506" i="6"/>
  <c r="H505" i="6"/>
  <c r="H504" i="6"/>
  <c r="H503" i="6"/>
  <c r="J502" i="6"/>
  <c r="H497" i="6"/>
  <c r="J495" i="6"/>
  <c r="D259" i="6"/>
  <c r="D258" i="6"/>
  <c r="D255" i="6"/>
  <c r="D254" i="6"/>
  <c r="D253" i="6"/>
  <c r="H173" i="6"/>
  <c r="H172" i="6"/>
  <c r="B48" i="6"/>
  <c r="C48" i="6" s="1"/>
  <c r="B45" i="6"/>
  <c r="B41" i="6"/>
  <c r="B37" i="6"/>
  <c r="B30" i="6"/>
  <c r="C30" i="6" s="1"/>
  <c r="H171" i="6"/>
  <c r="J169" i="6"/>
  <c r="H168" i="6"/>
  <c r="I566" i="6" l="1"/>
  <c r="I574" i="6"/>
  <c r="I582" i="6"/>
  <c r="I590" i="6"/>
  <c r="I598" i="6"/>
  <c r="I606" i="6"/>
  <c r="I661" i="6"/>
  <c r="I715" i="6"/>
  <c r="I549" i="6"/>
  <c r="I741" i="6"/>
  <c r="I758" i="6"/>
  <c r="I545" i="6"/>
  <c r="I668" i="6"/>
  <c r="I554" i="6"/>
  <c r="I562" i="6"/>
  <c r="I570" i="6"/>
  <c r="I578" i="6"/>
  <c r="I586" i="6"/>
  <c r="I594" i="6"/>
  <c r="I602" i="6"/>
  <c r="I610" i="6"/>
  <c r="I724" i="6"/>
  <c r="I745" i="6"/>
  <c r="I647" i="6"/>
  <c r="I533" i="6"/>
  <c r="I537" i="6"/>
  <c r="I524" i="6"/>
  <c r="I513" i="6"/>
  <c r="I799" i="6"/>
  <c r="I495" i="6"/>
  <c r="I696" i="6"/>
  <c r="I67" i="6" s="1"/>
  <c r="I804" i="6"/>
  <c r="I687" i="6"/>
  <c r="I809" i="6"/>
  <c r="I737" i="6"/>
  <c r="I770" i="6"/>
  <c r="I707" i="6"/>
  <c r="I750" i="6"/>
  <c r="I782" i="6"/>
  <c r="I791" i="6"/>
  <c r="I683" i="6"/>
  <c r="I506" i="6"/>
  <c r="I720" i="6"/>
  <c r="I795" i="6"/>
  <c r="I558" i="6"/>
  <c r="I786" i="6"/>
  <c r="I642" i="6"/>
  <c r="I733" i="6"/>
  <c r="I766" i="6"/>
  <c r="I703" i="6"/>
  <c r="I762" i="6"/>
  <c r="I520" i="6"/>
  <c r="I754" i="6"/>
  <c r="I778" i="6"/>
  <c r="I806" i="6"/>
  <c r="I528" i="6"/>
  <c r="I541" i="6"/>
  <c r="I502" i="6"/>
  <c r="I711" i="6"/>
  <c r="I626" i="6"/>
  <c r="I729" i="6"/>
  <c r="I774" i="6"/>
  <c r="I615" i="6"/>
  <c r="I620" i="6"/>
  <c r="I169" i="6"/>
  <c r="J30" i="6"/>
  <c r="I30" i="6"/>
  <c r="B38" i="9"/>
  <c r="C38" i="9" s="1"/>
  <c r="H177" i="9"/>
  <c r="H176" i="9"/>
  <c r="H175" i="9"/>
  <c r="I174" i="9" s="1"/>
  <c r="J174" i="9"/>
  <c r="J156" i="9"/>
  <c r="H156" i="9"/>
  <c r="J155" i="9"/>
  <c r="J153" i="9"/>
  <c r="H153" i="9"/>
  <c r="I151" i="9" s="1"/>
  <c r="H142" i="6"/>
  <c r="H136" i="6"/>
  <c r="H125" i="6"/>
  <c r="I123" i="6" s="1"/>
  <c r="J149" i="9"/>
  <c r="H149" i="9"/>
  <c r="J148" i="9"/>
  <c r="H148" i="9"/>
  <c r="J147" i="9"/>
  <c r="H147" i="9"/>
  <c r="J146" i="9"/>
  <c r="H146" i="9"/>
  <c r="H144" i="9"/>
  <c r="J144" i="9"/>
  <c r="J143" i="9"/>
  <c r="H143" i="9"/>
  <c r="J142" i="9"/>
  <c r="H142" i="9"/>
  <c r="J141" i="9"/>
  <c r="H141" i="9"/>
  <c r="H138" i="9"/>
  <c r="J138" i="9"/>
  <c r="J134" i="9" s="1"/>
  <c r="H139" i="9"/>
  <c r="J139" i="9"/>
  <c r="J137" i="9"/>
  <c r="H137" i="9"/>
  <c r="J136" i="9"/>
  <c r="H136" i="9"/>
  <c r="H132" i="9"/>
  <c r="J132" i="9"/>
  <c r="H133" i="9"/>
  <c r="J133" i="9"/>
  <c r="H130" i="9"/>
  <c r="J130" i="9"/>
  <c r="E131" i="9"/>
  <c r="H131" i="9" s="1"/>
  <c r="J129" i="9"/>
  <c r="H129" i="9"/>
  <c r="J124" i="9"/>
  <c r="H124" i="9"/>
  <c r="J121" i="9"/>
  <c r="H121" i="9"/>
  <c r="J119" i="9"/>
  <c r="H119" i="9"/>
  <c r="J118" i="9"/>
  <c r="H118" i="9"/>
  <c r="J114" i="9"/>
  <c r="J113" i="9"/>
  <c r="H116" i="9"/>
  <c r="J116" i="9"/>
  <c r="J115" i="9"/>
  <c r="H113" i="9"/>
  <c r="H107" i="9"/>
  <c r="H109" i="9"/>
  <c r="H108" i="9"/>
  <c r="H106" i="9"/>
  <c r="H100" i="9"/>
  <c r="H101" i="9"/>
  <c r="H95" i="9"/>
  <c r="H90" i="9"/>
  <c r="H89" i="9"/>
  <c r="H87" i="9"/>
  <c r="H85" i="9"/>
  <c r="H86" i="9"/>
  <c r="H84" i="9"/>
  <c r="J128" i="9"/>
  <c r="J152" i="9"/>
  <c r="J112" i="9"/>
  <c r="J126" i="9"/>
  <c r="B27" i="9"/>
  <c r="C27" i="9" s="1"/>
  <c r="H145" i="8"/>
  <c r="H144" i="8"/>
  <c r="H132" i="8"/>
  <c r="I131" i="8" s="1"/>
  <c r="H130" i="8"/>
  <c r="H98" i="8"/>
  <c r="I142" i="8" l="1"/>
  <c r="J38" i="9"/>
  <c r="I38" i="9"/>
  <c r="J131" i="9"/>
  <c r="I140" i="9"/>
  <c r="I145" i="9"/>
  <c r="I134" i="9"/>
  <c r="I127" i="9"/>
  <c r="H114" i="9"/>
  <c r="H115" i="9"/>
  <c r="I104" i="9"/>
  <c r="I122" i="9"/>
  <c r="J27" i="9"/>
  <c r="I27" i="9"/>
  <c r="J17" i="10"/>
  <c r="I17" i="10"/>
  <c r="B48" i="8"/>
  <c r="I48" i="8" s="1"/>
  <c r="J148" i="8"/>
  <c r="B47" i="8"/>
  <c r="C47" i="8" s="1"/>
  <c r="J146" i="8"/>
  <c r="I111" i="9" l="1"/>
  <c r="J47" i="8"/>
  <c r="I47" i="8"/>
  <c r="C48" i="8"/>
  <c r="J48" i="8"/>
  <c r="B50" i="9"/>
  <c r="B49" i="9"/>
  <c r="B28" i="8"/>
  <c r="C28" i="8" s="1"/>
  <c r="B26" i="8"/>
  <c r="C26" i="8" s="1"/>
  <c r="B25" i="8"/>
  <c r="B24" i="8"/>
  <c r="B23" i="8"/>
  <c r="B22" i="8"/>
  <c r="B21" i="8"/>
  <c r="B20" i="8"/>
  <c r="B19" i="8"/>
  <c r="J97" i="8"/>
  <c r="I97" i="8"/>
  <c r="J94" i="8"/>
  <c r="H94" i="8"/>
  <c r="J93" i="8"/>
  <c r="H93" i="8"/>
  <c r="J92" i="8"/>
  <c r="J91" i="8" s="1"/>
  <c r="H92" i="8"/>
  <c r="H75" i="8"/>
  <c r="J75" i="8"/>
  <c r="I91" i="8" l="1"/>
  <c r="C49" i="9"/>
  <c r="C50" i="9"/>
  <c r="J26" i="8"/>
  <c r="I26" i="8"/>
  <c r="C25" i="8"/>
  <c r="J101" i="8" l="1"/>
  <c r="J100" i="8" s="1"/>
  <c r="J28" i="8" s="1"/>
  <c r="H101" i="8"/>
  <c r="I100" i="8" s="1"/>
  <c r="H225" i="9"/>
  <c r="H224" i="9"/>
  <c r="H223" i="9"/>
  <c r="J222" i="9"/>
  <c r="J50" i="9" s="1"/>
  <c r="H221" i="9"/>
  <c r="H220" i="9"/>
  <c r="H219" i="9"/>
  <c r="J218" i="9"/>
  <c r="J49" i="9" s="1"/>
  <c r="I222" i="9" l="1"/>
  <c r="I50" i="9" s="1"/>
  <c r="I218" i="9"/>
  <c r="I49" i="9" s="1"/>
  <c r="I28" i="8"/>
  <c r="B26" i="6"/>
  <c r="C26" i="6" s="1"/>
  <c r="B60" i="9" l="1"/>
  <c r="B59" i="9"/>
  <c r="B58" i="9"/>
  <c r="C58" i="9" s="1"/>
  <c r="J236" i="9"/>
  <c r="H237" i="9"/>
  <c r="I236" i="9" s="1"/>
  <c r="H242" i="9"/>
  <c r="I241" i="9" s="1"/>
  <c r="J241" i="9"/>
  <c r="H240" i="9"/>
  <c r="I239" i="9" s="1"/>
  <c r="J239" i="9"/>
  <c r="B57" i="9"/>
  <c r="B56" i="9"/>
  <c r="C56" i="9" s="1"/>
  <c r="B55" i="9"/>
  <c r="B54" i="9"/>
  <c r="B53" i="9"/>
  <c r="B52" i="9"/>
  <c r="B51" i="9"/>
  <c r="B48" i="9"/>
  <c r="B47" i="9"/>
  <c r="C47" i="9" s="1"/>
  <c r="B46" i="9"/>
  <c r="C46" i="9" s="1"/>
  <c r="B45" i="9"/>
  <c r="C45" i="9" s="1"/>
  <c r="B44" i="9"/>
  <c r="C44" i="9" s="1"/>
  <c r="B43" i="9"/>
  <c r="C43" i="9" s="1"/>
  <c r="B42" i="9"/>
  <c r="C42" i="9" s="1"/>
  <c r="B41" i="9"/>
  <c r="C41" i="9" s="1"/>
  <c r="B40" i="9"/>
  <c r="C40" i="9" s="1"/>
  <c r="B39" i="9"/>
  <c r="C39" i="9" s="1"/>
  <c r="B37" i="9"/>
  <c r="C37" i="9" s="1"/>
  <c r="B36" i="9"/>
  <c r="C36" i="9" s="1"/>
  <c r="B35" i="9"/>
  <c r="C35" i="9" s="1"/>
  <c r="B34" i="9"/>
  <c r="B32" i="9"/>
  <c r="C32" i="9" s="1"/>
  <c r="B31" i="9"/>
  <c r="B30" i="9"/>
  <c r="B29" i="9"/>
  <c r="B28" i="9"/>
  <c r="B26" i="9"/>
  <c r="B25" i="9"/>
  <c r="B24" i="9"/>
  <c r="B23" i="9"/>
  <c r="B22" i="9"/>
  <c r="B21" i="9"/>
  <c r="B20" i="9"/>
  <c r="B19" i="9"/>
  <c r="B18" i="9"/>
  <c r="H234" i="9"/>
  <c r="I233" i="9" s="1"/>
  <c r="J233" i="9"/>
  <c r="H232" i="9"/>
  <c r="I231" i="9" s="1"/>
  <c r="J231" i="9"/>
  <c r="H230" i="9"/>
  <c r="H228" i="9"/>
  <c r="I227" i="9" s="1"/>
  <c r="H217" i="9"/>
  <c r="H216" i="9"/>
  <c r="H215" i="9"/>
  <c r="J214" i="9"/>
  <c r="H213" i="9"/>
  <c r="H212" i="9"/>
  <c r="H211" i="9"/>
  <c r="J210" i="9"/>
  <c r="H209" i="9"/>
  <c r="H208" i="9"/>
  <c r="H207" i="9"/>
  <c r="J206" i="9"/>
  <c r="H205" i="9"/>
  <c r="H204" i="9"/>
  <c r="H203" i="9"/>
  <c r="J202" i="9"/>
  <c r="H201" i="9"/>
  <c r="H200" i="9"/>
  <c r="H199" i="9"/>
  <c r="J198" i="9"/>
  <c r="H197" i="9"/>
  <c r="H196" i="9"/>
  <c r="H195" i="9"/>
  <c r="J194" i="9"/>
  <c r="H193" i="9"/>
  <c r="H192" i="9"/>
  <c r="H191" i="9"/>
  <c r="J190" i="9"/>
  <c r="H189" i="9"/>
  <c r="H188" i="9"/>
  <c r="H187" i="9"/>
  <c r="J186" i="9"/>
  <c r="H185" i="9"/>
  <c r="H184" i="9"/>
  <c r="H183" i="9"/>
  <c r="J182" i="9"/>
  <c r="H181" i="9"/>
  <c r="H180" i="9"/>
  <c r="H179" i="9"/>
  <c r="J178" i="9"/>
  <c r="H173" i="9"/>
  <c r="H172" i="9"/>
  <c r="H171" i="9"/>
  <c r="J170" i="9"/>
  <c r="H169" i="9"/>
  <c r="H168" i="9"/>
  <c r="H167" i="9"/>
  <c r="J166" i="9"/>
  <c r="H165" i="9"/>
  <c r="H164" i="9"/>
  <c r="H163" i="9"/>
  <c r="J162" i="9"/>
  <c r="J154" i="9"/>
  <c r="J57" i="9" l="1"/>
  <c r="J59" i="9"/>
  <c r="J60" i="9"/>
  <c r="C60" i="9"/>
  <c r="I60" i="9"/>
  <c r="C59" i="9"/>
  <c r="I59" i="9"/>
  <c r="C57" i="9"/>
  <c r="I57" i="9"/>
  <c r="J36" i="9"/>
  <c r="J47" i="9"/>
  <c r="J45" i="9"/>
  <c r="J43" i="9"/>
  <c r="J41" i="9"/>
  <c r="J39" i="9"/>
  <c r="J46" i="9"/>
  <c r="J44" i="9"/>
  <c r="J42" i="9"/>
  <c r="J40" i="9"/>
  <c r="J37" i="9"/>
  <c r="J35" i="9"/>
  <c r="J32" i="9"/>
  <c r="I229" i="9"/>
  <c r="I214" i="9"/>
  <c r="I154" i="9"/>
  <c r="I32" i="9" s="1"/>
  <c r="I178" i="9"/>
  <c r="I39" i="9" s="1"/>
  <c r="I186" i="9"/>
  <c r="I41" i="9" s="1"/>
  <c r="I202" i="9"/>
  <c r="I45" i="9" s="1"/>
  <c r="I210" i="9"/>
  <c r="I47" i="9" s="1"/>
  <c r="I170" i="9"/>
  <c r="I37" i="9" s="1"/>
  <c r="I162" i="9"/>
  <c r="I35" i="9" s="1"/>
  <c r="I190" i="9"/>
  <c r="I42" i="9" s="1"/>
  <c r="I206" i="9"/>
  <c r="I46" i="9" s="1"/>
  <c r="I198" i="9"/>
  <c r="I44" i="9" s="1"/>
  <c r="I166" i="9"/>
  <c r="I36" i="9" s="1"/>
  <c r="I194" i="9"/>
  <c r="I43" i="9" s="1"/>
  <c r="I182" i="9"/>
  <c r="I40" i="9" s="1"/>
  <c r="J229" i="9" l="1"/>
  <c r="J227" i="9"/>
  <c r="H161" i="9"/>
  <c r="H160" i="9"/>
  <c r="J158" i="9"/>
  <c r="J151" i="9"/>
  <c r="J145" i="9"/>
  <c r="J29" i="9" s="1"/>
  <c r="J140" i="9"/>
  <c r="J127" i="9"/>
  <c r="J26" i="9" s="1"/>
  <c r="J122" i="9"/>
  <c r="J111" i="9"/>
  <c r="J104" i="9"/>
  <c r="H103" i="9"/>
  <c r="H102" i="9"/>
  <c r="I98" i="9" s="1"/>
  <c r="J98" i="9"/>
  <c r="H97" i="9"/>
  <c r="H96" i="9"/>
  <c r="J93" i="9"/>
  <c r="H92" i="9"/>
  <c r="I82" i="9" s="1"/>
  <c r="J82" i="9"/>
  <c r="C54" i="9"/>
  <c r="C52" i="9"/>
  <c r="C51" i="9"/>
  <c r="C48" i="9"/>
  <c r="B33" i="9"/>
  <c r="C33" i="9" s="1"/>
  <c r="C30" i="9"/>
  <c r="C28" i="9"/>
  <c r="C25" i="9"/>
  <c r="C23" i="9"/>
  <c r="C19" i="9"/>
  <c r="C18" i="9"/>
  <c r="B17" i="9"/>
  <c r="C17" i="9" s="1"/>
  <c r="B50" i="8"/>
  <c r="B49" i="8"/>
  <c r="B46" i="8"/>
  <c r="B45" i="8"/>
  <c r="B44" i="8"/>
  <c r="C44" i="8" s="1"/>
  <c r="B43" i="8"/>
  <c r="C43" i="8" s="1"/>
  <c r="B42" i="8"/>
  <c r="C42" i="8" s="1"/>
  <c r="B41" i="8"/>
  <c r="C41" i="8" s="1"/>
  <c r="B40" i="8"/>
  <c r="C40" i="8" s="1"/>
  <c r="B39" i="8"/>
  <c r="C39" i="8" s="1"/>
  <c r="B38" i="8"/>
  <c r="C38" i="8" s="1"/>
  <c r="B37" i="8"/>
  <c r="C37" i="8" s="1"/>
  <c r="B36" i="8"/>
  <c r="C36" i="8" s="1"/>
  <c r="B35" i="8"/>
  <c r="B34" i="8"/>
  <c r="C34" i="8" s="1"/>
  <c r="B33" i="8"/>
  <c r="B32" i="8"/>
  <c r="C32" i="8" s="1"/>
  <c r="B31" i="8"/>
  <c r="B30" i="8"/>
  <c r="C30" i="8" s="1"/>
  <c r="B29" i="8"/>
  <c r="B27" i="8"/>
  <c r="C27" i="8" s="1"/>
  <c r="C24" i="8"/>
  <c r="C23" i="8"/>
  <c r="C21" i="8"/>
  <c r="B18" i="8"/>
  <c r="C18" i="8" s="1"/>
  <c r="B17" i="8"/>
  <c r="C17" i="8" s="1"/>
  <c r="J152" i="8"/>
  <c r="J150" i="8"/>
  <c r="I152" i="8"/>
  <c r="H151" i="8"/>
  <c r="I150" i="8" s="1"/>
  <c r="J142" i="8"/>
  <c r="J137" i="8"/>
  <c r="H141" i="8"/>
  <c r="H140" i="8"/>
  <c r="J134" i="8"/>
  <c r="H135" i="8"/>
  <c r="I134" i="8" s="1"/>
  <c r="J95" i="8"/>
  <c r="J25" i="8" s="1"/>
  <c r="I95" i="8"/>
  <c r="I25" i="8" s="1"/>
  <c r="J90" i="8"/>
  <c r="H90" i="8"/>
  <c r="J89" i="8"/>
  <c r="H89" i="8"/>
  <c r="J86" i="8"/>
  <c r="J85" i="8" s="1"/>
  <c r="H86" i="8"/>
  <c r="J131" i="8"/>
  <c r="J129" i="8"/>
  <c r="J126" i="8"/>
  <c r="J125" i="8"/>
  <c r="J124" i="8" s="1"/>
  <c r="H125" i="8"/>
  <c r="J123" i="8"/>
  <c r="J122" i="8" s="1"/>
  <c r="H123" i="8"/>
  <c r="J121" i="8"/>
  <c r="J120" i="8" s="1"/>
  <c r="H121" i="8"/>
  <c r="I120" i="8" s="1"/>
  <c r="J119" i="8"/>
  <c r="J118" i="8" s="1"/>
  <c r="H119" i="8"/>
  <c r="J115" i="8"/>
  <c r="J114" i="8"/>
  <c r="J113" i="8" s="1"/>
  <c r="H114" i="8"/>
  <c r="I113" i="8" s="1"/>
  <c r="J112" i="8"/>
  <c r="J111" i="8" s="1"/>
  <c r="H112" i="8"/>
  <c r="I111" i="8" s="1"/>
  <c r="J110" i="8"/>
  <c r="J109" i="8" s="1"/>
  <c r="H110" i="8"/>
  <c r="I109" i="8" s="1"/>
  <c r="J108" i="8"/>
  <c r="J107" i="8" s="1"/>
  <c r="H108" i="8"/>
  <c r="I107" i="8" s="1"/>
  <c r="J106" i="8"/>
  <c r="J105" i="8" s="1"/>
  <c r="H106" i="8"/>
  <c r="I105" i="8" s="1"/>
  <c r="J103" i="8"/>
  <c r="J102" i="8" s="1"/>
  <c r="H103" i="8"/>
  <c r="I102" i="8" s="1"/>
  <c r="J80" i="8"/>
  <c r="J79" i="8" s="1"/>
  <c r="H80" i="8"/>
  <c r="I79" i="8" s="1"/>
  <c r="J78" i="8"/>
  <c r="J77" i="8" s="1"/>
  <c r="H78" i="8"/>
  <c r="I77" i="8" s="1"/>
  <c r="J74" i="8"/>
  <c r="I74" i="8"/>
  <c r="I19" i="8" s="1"/>
  <c r="B99" i="6"/>
  <c r="C99" i="6" s="1"/>
  <c r="B98" i="6"/>
  <c r="C98" i="6" s="1"/>
  <c r="B97" i="6"/>
  <c r="C97" i="6" s="1"/>
  <c r="B96" i="6"/>
  <c r="C96" i="6" s="1"/>
  <c r="B95" i="6"/>
  <c r="B94" i="6"/>
  <c r="C94" i="6" s="1"/>
  <c r="B93" i="6"/>
  <c r="C93" i="6" s="1"/>
  <c r="B92" i="6"/>
  <c r="C92" i="6" s="1"/>
  <c r="B91" i="6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6" i="6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B52" i="6"/>
  <c r="C52" i="6" s="1"/>
  <c r="B55" i="6"/>
  <c r="B54" i="6"/>
  <c r="B53" i="6"/>
  <c r="B51" i="6"/>
  <c r="B50" i="6"/>
  <c r="B49" i="6"/>
  <c r="C49" i="6" s="1"/>
  <c r="B47" i="6"/>
  <c r="C47" i="6" s="1"/>
  <c r="B46" i="6"/>
  <c r="C46" i="6" s="1"/>
  <c r="C45" i="6"/>
  <c r="B44" i="6"/>
  <c r="C44" i="6" s="1"/>
  <c r="B43" i="6"/>
  <c r="C43" i="6" s="1"/>
  <c r="B42" i="6"/>
  <c r="C42" i="6" s="1"/>
  <c r="B40" i="6"/>
  <c r="C40" i="6" s="1"/>
  <c r="B39" i="6"/>
  <c r="C39" i="6" s="1"/>
  <c r="B38" i="6"/>
  <c r="C37" i="6"/>
  <c r="B36" i="6"/>
  <c r="C36" i="6" s="1"/>
  <c r="B35" i="6"/>
  <c r="C35" i="6" s="1"/>
  <c r="B34" i="6"/>
  <c r="C34" i="6" s="1"/>
  <c r="B33" i="6"/>
  <c r="C33" i="6" s="1"/>
  <c r="B32" i="6"/>
  <c r="B31" i="6"/>
  <c r="C31" i="6" s="1"/>
  <c r="B29" i="6"/>
  <c r="C29" i="6" s="1"/>
  <c r="B28" i="6"/>
  <c r="B27" i="6"/>
  <c r="C27" i="6" s="1"/>
  <c r="C41" i="6"/>
  <c r="B25" i="6"/>
  <c r="C25" i="6" s="1"/>
  <c r="B24" i="6"/>
  <c r="C24" i="6" s="1"/>
  <c r="B23" i="6"/>
  <c r="C23" i="6" s="1"/>
  <c r="B22" i="6"/>
  <c r="C22" i="6" s="1"/>
  <c r="B21" i="6"/>
  <c r="B20" i="6"/>
  <c r="B19" i="6"/>
  <c r="B18" i="6"/>
  <c r="B17" i="10" s="1"/>
  <c r="C46" i="8"/>
  <c r="H449" i="6"/>
  <c r="H448" i="6"/>
  <c r="J447" i="6"/>
  <c r="H446" i="6"/>
  <c r="H445" i="6"/>
  <c r="J444" i="6"/>
  <c r="H442" i="6"/>
  <c r="H441" i="6"/>
  <c r="J440" i="6"/>
  <c r="H439" i="6"/>
  <c r="H438" i="6"/>
  <c r="J437" i="6"/>
  <c r="H435" i="6"/>
  <c r="H434" i="6"/>
  <c r="H433" i="6"/>
  <c r="J432" i="6"/>
  <c r="H431" i="6"/>
  <c r="H430" i="6"/>
  <c r="H429" i="6"/>
  <c r="J428" i="6"/>
  <c r="H427" i="6"/>
  <c r="H426" i="6"/>
  <c r="H425" i="6"/>
  <c r="J424" i="6"/>
  <c r="H412" i="6"/>
  <c r="H404" i="6"/>
  <c r="H362" i="6"/>
  <c r="H361" i="6"/>
  <c r="H360" i="6"/>
  <c r="J359" i="6"/>
  <c r="J320" i="6"/>
  <c r="H320" i="6"/>
  <c r="H422" i="6"/>
  <c r="H421" i="6"/>
  <c r="H420" i="6"/>
  <c r="J419" i="6"/>
  <c r="H418" i="6"/>
  <c r="H417" i="6"/>
  <c r="H416" i="6"/>
  <c r="J415" i="6"/>
  <c r="H414" i="6"/>
  <c r="H413" i="6"/>
  <c r="J411" i="6"/>
  <c r="H410" i="6"/>
  <c r="H409" i="6"/>
  <c r="H408" i="6"/>
  <c r="J407" i="6"/>
  <c r="H272" i="6"/>
  <c r="H273" i="6"/>
  <c r="D260" i="6"/>
  <c r="H267" i="6"/>
  <c r="H265" i="6"/>
  <c r="H266" i="6"/>
  <c r="H269" i="6"/>
  <c r="H271" i="6"/>
  <c r="H275" i="6"/>
  <c r="H268" i="6"/>
  <c r="H190" i="6"/>
  <c r="H189" i="6"/>
  <c r="H187" i="6"/>
  <c r="J185" i="6"/>
  <c r="H406" i="6"/>
  <c r="H405" i="6"/>
  <c r="J403" i="6"/>
  <c r="I137" i="8" l="1"/>
  <c r="I85" i="8"/>
  <c r="I23" i="8" s="1"/>
  <c r="I50" i="8"/>
  <c r="J74" i="6"/>
  <c r="C95" i="6"/>
  <c r="J95" i="6"/>
  <c r="C21" i="6"/>
  <c r="I93" i="9"/>
  <c r="J91" i="6"/>
  <c r="I263" i="6"/>
  <c r="I56" i="6" s="1"/>
  <c r="I45" i="8"/>
  <c r="C49" i="8"/>
  <c r="J49" i="8"/>
  <c r="I49" i="8"/>
  <c r="C19" i="8"/>
  <c r="I33" i="8"/>
  <c r="J20" i="8"/>
  <c r="I81" i="8"/>
  <c r="I20" i="8" s="1"/>
  <c r="I35" i="8"/>
  <c r="C91" i="6"/>
  <c r="J88" i="6"/>
  <c r="I22" i="9"/>
  <c r="I26" i="9"/>
  <c r="I20" i="9"/>
  <c r="I29" i="9"/>
  <c r="J54" i="9"/>
  <c r="J24" i="9"/>
  <c r="I19" i="9"/>
  <c r="J20" i="9"/>
  <c r="J31" i="9"/>
  <c r="J34" i="9"/>
  <c r="I52" i="9"/>
  <c r="I54" i="9"/>
  <c r="I28" i="9"/>
  <c r="J52" i="9"/>
  <c r="J55" i="9"/>
  <c r="I25" i="9"/>
  <c r="J22" i="9"/>
  <c r="J25" i="9"/>
  <c r="I24" i="9"/>
  <c r="I21" i="9"/>
  <c r="J28" i="9"/>
  <c r="J21" i="9"/>
  <c r="C21" i="9"/>
  <c r="I158" i="9"/>
  <c r="J48" i="9"/>
  <c r="I48" i="9"/>
  <c r="J19" i="9"/>
  <c r="J53" i="9"/>
  <c r="I53" i="9"/>
  <c r="I55" i="9"/>
  <c r="C24" i="9"/>
  <c r="C26" i="9"/>
  <c r="C29" i="9"/>
  <c r="C34" i="9"/>
  <c r="C53" i="9"/>
  <c r="C55" i="9"/>
  <c r="C20" i="9"/>
  <c r="C22" i="9"/>
  <c r="C31" i="9"/>
  <c r="J44" i="8"/>
  <c r="J45" i="8"/>
  <c r="J46" i="8"/>
  <c r="J50" i="8"/>
  <c r="I44" i="8"/>
  <c r="I42" i="8"/>
  <c r="I29" i="8"/>
  <c r="I46" i="8"/>
  <c r="C33" i="8"/>
  <c r="I31" i="8"/>
  <c r="I24" i="8"/>
  <c r="C31" i="8"/>
  <c r="C35" i="8"/>
  <c r="C29" i="8"/>
  <c r="C22" i="8"/>
  <c r="J41" i="8"/>
  <c r="J39" i="8"/>
  <c r="J37" i="8"/>
  <c r="J35" i="8"/>
  <c r="J33" i="8"/>
  <c r="J31" i="8"/>
  <c r="J29" i="8"/>
  <c r="J24" i="8"/>
  <c r="J22" i="8"/>
  <c r="J42" i="8"/>
  <c r="J40" i="8"/>
  <c r="J38" i="8"/>
  <c r="J36" i="8"/>
  <c r="J34" i="8"/>
  <c r="J32" i="8"/>
  <c r="J30" i="8"/>
  <c r="J23" i="8"/>
  <c r="J21" i="8"/>
  <c r="I34" i="8"/>
  <c r="I32" i="8"/>
  <c r="I30" i="8"/>
  <c r="I118" i="8"/>
  <c r="I36" i="8" s="1"/>
  <c r="I124" i="8"/>
  <c r="I39" i="8" s="1"/>
  <c r="I129" i="8"/>
  <c r="I41" i="8" s="1"/>
  <c r="I21" i="8"/>
  <c r="I37" i="8"/>
  <c r="I122" i="8"/>
  <c r="I38" i="8" s="1"/>
  <c r="I40" i="8"/>
  <c r="J19" i="8"/>
  <c r="J86" i="6"/>
  <c r="J99" i="6"/>
  <c r="J93" i="6"/>
  <c r="J98" i="6"/>
  <c r="J96" i="6"/>
  <c r="J92" i="6"/>
  <c r="J89" i="6"/>
  <c r="J87" i="6"/>
  <c r="J85" i="6"/>
  <c r="C66" i="6"/>
  <c r="C56" i="6"/>
  <c r="C32" i="6"/>
  <c r="C38" i="6"/>
  <c r="C28" i="6"/>
  <c r="J33" i="6"/>
  <c r="I444" i="6"/>
  <c r="I98" i="6" s="1"/>
  <c r="I440" i="6"/>
  <c r="I96" i="6" s="1"/>
  <c r="I447" i="6"/>
  <c r="I99" i="6" s="1"/>
  <c r="C20" i="8"/>
  <c r="C45" i="8"/>
  <c r="C50" i="8"/>
  <c r="I359" i="6"/>
  <c r="I74" i="6" s="1"/>
  <c r="I415" i="6"/>
  <c r="I88" i="6" s="1"/>
  <c r="I428" i="6"/>
  <c r="I92" i="6" s="1"/>
  <c r="I407" i="6"/>
  <c r="I86" i="6" s="1"/>
  <c r="I419" i="6"/>
  <c r="I89" i="6" s="1"/>
  <c r="I403" i="6"/>
  <c r="I85" i="6" s="1"/>
  <c r="I424" i="6"/>
  <c r="I91" i="6" s="1"/>
  <c r="I411" i="6"/>
  <c r="I87" i="6" s="1"/>
  <c r="I432" i="6"/>
  <c r="I93" i="6" s="1"/>
  <c r="I437" i="6"/>
  <c r="I95" i="6" s="1"/>
  <c r="I185" i="6"/>
  <c r="I33" i="6" s="1"/>
  <c r="I22" i="8" l="1"/>
  <c r="I31" i="9"/>
  <c r="I34" i="9"/>
  <c r="H402" i="6" l="1"/>
  <c r="H401" i="6"/>
  <c r="H400" i="6"/>
  <c r="J399" i="6"/>
  <c r="J84" i="6" s="1"/>
  <c r="H398" i="6"/>
  <c r="H397" i="6"/>
  <c r="H396" i="6"/>
  <c r="J395" i="6"/>
  <c r="J83" i="6" s="1"/>
  <c r="H394" i="6"/>
  <c r="H393" i="6"/>
  <c r="H392" i="6"/>
  <c r="J391" i="6"/>
  <c r="J82" i="6" s="1"/>
  <c r="H390" i="6"/>
  <c r="H389" i="6"/>
  <c r="H388" i="6"/>
  <c r="J387" i="6"/>
  <c r="J81" i="6" s="1"/>
  <c r="H386" i="6"/>
  <c r="H385" i="6"/>
  <c r="H384" i="6"/>
  <c r="J383" i="6"/>
  <c r="J80" i="6" s="1"/>
  <c r="H382" i="6"/>
  <c r="H381" i="6"/>
  <c r="H380" i="6"/>
  <c r="J379" i="6"/>
  <c r="J79" i="6" s="1"/>
  <c r="H378" i="6"/>
  <c r="H377" i="6"/>
  <c r="H376" i="6"/>
  <c r="J375" i="6"/>
  <c r="J78" i="6" s="1"/>
  <c r="H374" i="6"/>
  <c r="H373" i="6"/>
  <c r="H372" i="6"/>
  <c r="J371" i="6"/>
  <c r="J77" i="6" s="1"/>
  <c r="H370" i="6"/>
  <c r="H369" i="6"/>
  <c r="H368" i="6"/>
  <c r="J367" i="6"/>
  <c r="J76" i="6" s="1"/>
  <c r="H366" i="6"/>
  <c r="H365" i="6"/>
  <c r="H364" i="6"/>
  <c r="J363" i="6"/>
  <c r="J75" i="6" s="1"/>
  <c r="H358" i="6"/>
  <c r="H357" i="6"/>
  <c r="H356" i="6"/>
  <c r="J355" i="6"/>
  <c r="J73" i="6" s="1"/>
  <c r="H354" i="6"/>
  <c r="H353" i="6"/>
  <c r="H352" i="6"/>
  <c r="J351" i="6"/>
  <c r="J72" i="6" s="1"/>
  <c r="H350" i="6"/>
  <c r="H349" i="6"/>
  <c r="H348" i="6"/>
  <c r="J347" i="6"/>
  <c r="J71" i="6" s="1"/>
  <c r="H346" i="6"/>
  <c r="H345" i="6"/>
  <c r="H344" i="6"/>
  <c r="J343" i="6"/>
  <c r="J70" i="6" s="1"/>
  <c r="J316" i="6"/>
  <c r="H316" i="6"/>
  <c r="J315" i="6"/>
  <c r="H315" i="6"/>
  <c r="J304" i="6"/>
  <c r="H304" i="6"/>
  <c r="J303" i="6"/>
  <c r="H303" i="6"/>
  <c r="J319" i="6"/>
  <c r="J318" i="6"/>
  <c r="J317" i="6" s="1"/>
  <c r="J62" i="6" s="1"/>
  <c r="H318" i="6"/>
  <c r="J324" i="6"/>
  <c r="J323" i="6"/>
  <c r="H323" i="6"/>
  <c r="J322" i="6"/>
  <c r="J321" i="6" s="1"/>
  <c r="J63" i="6" s="1"/>
  <c r="H322" i="6"/>
  <c r="J328" i="6"/>
  <c r="H328" i="6"/>
  <c r="J327" i="6"/>
  <c r="H327" i="6"/>
  <c r="J326" i="6"/>
  <c r="J325" i="6" s="1"/>
  <c r="J64" i="6" s="1"/>
  <c r="H326" i="6"/>
  <c r="J332" i="6"/>
  <c r="J333" i="6"/>
  <c r="H333" i="6"/>
  <c r="H342" i="6"/>
  <c r="H341" i="6"/>
  <c r="H340" i="6"/>
  <c r="J339" i="6"/>
  <c r="J69" i="6" s="1"/>
  <c r="H332" i="6"/>
  <c r="J331" i="6"/>
  <c r="J330" i="6" s="1"/>
  <c r="J66" i="6" s="1"/>
  <c r="H331" i="6"/>
  <c r="H309" i="6"/>
  <c r="J309" i="6"/>
  <c r="H310" i="6"/>
  <c r="J310" i="6"/>
  <c r="H311" i="6"/>
  <c r="J311" i="6"/>
  <c r="H312" i="6"/>
  <c r="J312" i="6"/>
  <c r="H313" i="6"/>
  <c r="J313" i="6"/>
  <c r="H314" i="6"/>
  <c r="J314" i="6"/>
  <c r="J308" i="6"/>
  <c r="H308" i="6"/>
  <c r="J307" i="6"/>
  <c r="H307" i="6"/>
  <c r="J306" i="6"/>
  <c r="J305" i="6" s="1"/>
  <c r="J61" i="6" s="1"/>
  <c r="H306" i="6"/>
  <c r="H294" i="6"/>
  <c r="J294" i="6"/>
  <c r="H295" i="6"/>
  <c r="J295" i="6"/>
  <c r="H296" i="6"/>
  <c r="J296" i="6"/>
  <c r="H297" i="6"/>
  <c r="J297" i="6"/>
  <c r="H298" i="6"/>
  <c r="J298" i="6"/>
  <c r="H299" i="6"/>
  <c r="J299" i="6"/>
  <c r="H300" i="6"/>
  <c r="J300" i="6"/>
  <c r="H293" i="6"/>
  <c r="J293" i="6"/>
  <c r="H301" i="6"/>
  <c r="J301" i="6"/>
  <c r="H302" i="6"/>
  <c r="J302" i="6"/>
  <c r="J292" i="6"/>
  <c r="H292" i="6"/>
  <c r="J291" i="6"/>
  <c r="J290" i="6" s="1"/>
  <c r="J60" i="6" s="1"/>
  <c r="H291" i="6"/>
  <c r="H289" i="6"/>
  <c r="J289" i="6"/>
  <c r="H288" i="6"/>
  <c r="J288" i="6"/>
  <c r="H283" i="6"/>
  <c r="J283" i="6"/>
  <c r="H284" i="6"/>
  <c r="J284" i="6"/>
  <c r="H285" i="6"/>
  <c r="J285" i="6"/>
  <c r="J287" i="6"/>
  <c r="J282" i="6"/>
  <c r="J281" i="6" s="1"/>
  <c r="J59" i="6" s="1"/>
  <c r="H287" i="6"/>
  <c r="H282" i="6"/>
  <c r="H279" i="6"/>
  <c r="H278" i="6"/>
  <c r="H277" i="6"/>
  <c r="J276" i="6"/>
  <c r="J57" i="6" s="1"/>
  <c r="J263" i="6"/>
  <c r="J56" i="6" s="1"/>
  <c r="H259" i="6"/>
  <c r="H260" i="6"/>
  <c r="H258" i="6"/>
  <c r="J257" i="6"/>
  <c r="H254" i="6"/>
  <c r="H255" i="6"/>
  <c r="H253" i="6"/>
  <c r="J252" i="6"/>
  <c r="J52" i="6" l="1"/>
  <c r="I395" i="6"/>
  <c r="I83" i="6" s="1"/>
  <c r="I325" i="6"/>
  <c r="I64" i="6" s="1"/>
  <c r="I321" i="6"/>
  <c r="I63" i="6" s="1"/>
  <c r="I391" i="6"/>
  <c r="I82" i="6" s="1"/>
  <c r="I305" i="6"/>
  <c r="I61" i="6" s="1"/>
  <c r="I399" i="6"/>
  <c r="I84" i="6" s="1"/>
  <c r="I383" i="6"/>
  <c r="I80" i="6" s="1"/>
  <c r="I371" i="6"/>
  <c r="I77" i="6" s="1"/>
  <c r="I330" i="6"/>
  <c r="I66" i="6" s="1"/>
  <c r="I317" i="6"/>
  <c r="I62" i="6" s="1"/>
  <c r="I387" i="6"/>
  <c r="I81" i="6" s="1"/>
  <c r="I363" i="6"/>
  <c r="I75" i="6" s="1"/>
  <c r="I379" i="6"/>
  <c r="I79" i="6" s="1"/>
  <c r="I367" i="6"/>
  <c r="I76" i="6" s="1"/>
  <c r="I375" i="6"/>
  <c r="I78" i="6" s="1"/>
  <c r="I355" i="6"/>
  <c r="I73" i="6" s="1"/>
  <c r="I343" i="6"/>
  <c r="I70" i="6" s="1"/>
  <c r="I281" i="6"/>
  <c r="I59" i="6" s="1"/>
  <c r="I290" i="6"/>
  <c r="I60" i="6" s="1"/>
  <c r="I339" i="6"/>
  <c r="I69" i="6" s="1"/>
  <c r="I351" i="6"/>
  <c r="I72" i="6" s="1"/>
  <c r="I347" i="6"/>
  <c r="I71" i="6" s="1"/>
  <c r="I276" i="6"/>
  <c r="I57" i="6" s="1"/>
  <c r="I257" i="6"/>
  <c r="I252" i="6"/>
  <c r="I52" i="6" l="1"/>
  <c r="H250" i="6" l="1"/>
  <c r="H249" i="6"/>
  <c r="H248" i="6"/>
  <c r="J247" i="6"/>
  <c r="J48" i="6" s="1"/>
  <c r="H184" i="6"/>
  <c r="H183" i="6"/>
  <c r="H181" i="6"/>
  <c r="J180" i="6"/>
  <c r="J32" i="6" s="1"/>
  <c r="H155" i="6"/>
  <c r="H154" i="6"/>
  <c r="H152" i="6"/>
  <c r="J151" i="6"/>
  <c r="J26" i="6" s="1"/>
  <c r="I151" i="6" l="1"/>
  <c r="I26" i="6" s="1"/>
  <c r="I247" i="6"/>
  <c r="I48" i="6" s="1"/>
  <c r="I180" i="6"/>
  <c r="I32" i="6" s="1"/>
  <c r="H246" i="6" l="1"/>
  <c r="H245" i="6"/>
  <c r="H244" i="6"/>
  <c r="J243" i="6"/>
  <c r="J47" i="6" s="1"/>
  <c r="H242" i="6"/>
  <c r="H241" i="6"/>
  <c r="H240" i="6"/>
  <c r="J239" i="6"/>
  <c r="J46" i="6" s="1"/>
  <c r="H238" i="6"/>
  <c r="H237" i="6"/>
  <c r="H236" i="6"/>
  <c r="J235" i="6"/>
  <c r="J45" i="6" s="1"/>
  <c r="H234" i="6"/>
  <c r="H233" i="6"/>
  <c r="H232" i="6"/>
  <c r="J231" i="6"/>
  <c r="J44" i="6" s="1"/>
  <c r="H230" i="6"/>
  <c r="H229" i="6"/>
  <c r="H228" i="6"/>
  <c r="J227" i="6"/>
  <c r="J43" i="6" s="1"/>
  <c r="H226" i="6"/>
  <c r="H225" i="6"/>
  <c r="H224" i="6"/>
  <c r="J223" i="6"/>
  <c r="J42" i="6" s="1"/>
  <c r="H222" i="6"/>
  <c r="H221" i="6"/>
  <c r="H220" i="6"/>
  <c r="J219" i="6"/>
  <c r="J41" i="6" s="1"/>
  <c r="H218" i="6"/>
  <c r="H217" i="6"/>
  <c r="H216" i="6"/>
  <c r="J215" i="6"/>
  <c r="J40" i="6" s="1"/>
  <c r="H214" i="6"/>
  <c r="H213" i="6"/>
  <c r="H212" i="6"/>
  <c r="J211" i="6"/>
  <c r="J39" i="6" s="1"/>
  <c r="H210" i="6"/>
  <c r="H209" i="6"/>
  <c r="H208" i="6"/>
  <c r="J207" i="6"/>
  <c r="J38" i="6" s="1"/>
  <c r="H206" i="6"/>
  <c r="H205" i="6"/>
  <c r="H204" i="6"/>
  <c r="J203" i="6"/>
  <c r="J37" i="6" s="1"/>
  <c r="J130" i="6"/>
  <c r="J22" i="6" s="1"/>
  <c r="H133" i="6"/>
  <c r="H132" i="6"/>
  <c r="H131" i="6"/>
  <c r="I130" i="6" s="1"/>
  <c r="I207" i="6" l="1"/>
  <c r="I38" i="6" s="1"/>
  <c r="I215" i="6"/>
  <c r="I40" i="6" s="1"/>
  <c r="I223" i="6"/>
  <c r="I42" i="6" s="1"/>
  <c r="I239" i="6"/>
  <c r="I46" i="6" s="1"/>
  <c r="I227" i="6"/>
  <c r="I43" i="6" s="1"/>
  <c r="I235" i="6"/>
  <c r="I45" i="6" s="1"/>
  <c r="I203" i="6"/>
  <c r="I37" i="6" s="1"/>
  <c r="I219" i="6"/>
  <c r="I41" i="6" s="1"/>
  <c r="I243" i="6"/>
  <c r="I47" i="6" s="1"/>
  <c r="I22" i="6"/>
  <c r="I211" i="6"/>
  <c r="I39" i="6" s="1"/>
  <c r="I231" i="6"/>
  <c r="I44" i="6" s="1"/>
  <c r="H202" i="6" l="1"/>
  <c r="H201" i="6"/>
  <c r="H200" i="6"/>
  <c r="J199" i="6"/>
  <c r="J36" i="6" s="1"/>
  <c r="H198" i="6"/>
  <c r="H197" i="6"/>
  <c r="H196" i="6"/>
  <c r="J195" i="6"/>
  <c r="J35" i="6" s="1"/>
  <c r="H194" i="6"/>
  <c r="H193" i="6"/>
  <c r="H192" i="6"/>
  <c r="J191" i="6"/>
  <c r="J34" i="6" s="1"/>
  <c r="H179" i="6"/>
  <c r="H177" i="6"/>
  <c r="H175" i="6"/>
  <c r="J174" i="6"/>
  <c r="J31" i="6" s="1"/>
  <c r="H166" i="6"/>
  <c r="H164" i="6"/>
  <c r="J162" i="6"/>
  <c r="J29" i="6" s="1"/>
  <c r="H160" i="6"/>
  <c r="H158" i="6"/>
  <c r="H157" i="6"/>
  <c r="J156" i="6"/>
  <c r="J27" i="6" s="1"/>
  <c r="H150" i="6"/>
  <c r="H149" i="6"/>
  <c r="H147" i="6"/>
  <c r="J146" i="6"/>
  <c r="J25" i="6" s="1"/>
  <c r="H145" i="6"/>
  <c r="H144" i="6"/>
  <c r="H141" i="6"/>
  <c r="J139" i="6"/>
  <c r="J24" i="6" s="1"/>
  <c r="H138" i="6"/>
  <c r="H137" i="6"/>
  <c r="I156" i="6" l="1"/>
  <c r="I27" i="6" s="1"/>
  <c r="I162" i="6"/>
  <c r="I29" i="6" s="1"/>
  <c r="I139" i="6"/>
  <c r="I24" i="6" s="1"/>
  <c r="I191" i="6"/>
  <c r="I34" i="6" s="1"/>
  <c r="I134" i="6"/>
  <c r="I23" i="6" s="1"/>
  <c r="I199" i="6"/>
  <c r="I36" i="6" s="1"/>
  <c r="I174" i="6"/>
  <c r="I31" i="6" s="1"/>
  <c r="I195" i="6"/>
  <c r="I35" i="6" s="1"/>
  <c r="I146" i="6"/>
  <c r="I25" i="6" s="1"/>
  <c r="C55" i="6" l="1"/>
  <c r="C54" i="6"/>
  <c r="C53" i="6"/>
  <c r="C19" i="6"/>
  <c r="C18" i="6"/>
  <c r="E267" i="5"/>
  <c r="E282" i="5" s="1"/>
  <c r="E266" i="5"/>
  <c r="J266" i="5" s="1"/>
  <c r="E254" i="5"/>
  <c r="F347" i="5"/>
  <c r="D347" i="5"/>
  <c r="D346" i="5"/>
  <c r="H342" i="5"/>
  <c r="I341" i="5" s="1"/>
  <c r="J341" i="5"/>
  <c r="H340" i="5"/>
  <c r="I339" i="5" s="1"/>
  <c r="J339" i="5"/>
  <c r="H336" i="5"/>
  <c r="J335" i="5"/>
  <c r="I335" i="5"/>
  <c r="H333" i="5"/>
  <c r="J332" i="5"/>
  <c r="I332" i="5"/>
  <c r="H330" i="5"/>
  <c r="H329" i="5"/>
  <c r="J328" i="5"/>
  <c r="H327" i="5"/>
  <c r="I326" i="5" s="1"/>
  <c r="J326" i="5"/>
  <c r="H311" i="5"/>
  <c r="I310" i="5" s="1"/>
  <c r="J310" i="5"/>
  <c r="H285" i="5"/>
  <c r="I284" i="5" s="1"/>
  <c r="J284" i="5"/>
  <c r="G282" i="5"/>
  <c r="G281" i="5"/>
  <c r="G347" i="5" s="1"/>
  <c r="H274" i="5"/>
  <c r="H273" i="5"/>
  <c r="I272" i="5" s="1"/>
  <c r="J272" i="5"/>
  <c r="G266" i="5"/>
  <c r="G264" i="5"/>
  <c r="G280" i="5" s="1"/>
  <c r="G346" i="5" s="1"/>
  <c r="E262" i="5"/>
  <c r="E261" i="5"/>
  <c r="E258" i="5"/>
  <c r="E271" i="5" s="1"/>
  <c r="E278" i="5" s="1"/>
  <c r="F256" i="5"/>
  <c r="E256" i="5"/>
  <c r="J256" i="5" s="1"/>
  <c r="E255" i="5"/>
  <c r="J255" i="5" s="1"/>
  <c r="H254" i="5"/>
  <c r="E249" i="5"/>
  <c r="E248" i="5"/>
  <c r="G244" i="5"/>
  <c r="D244" i="5"/>
  <c r="G243" i="5"/>
  <c r="E243" i="5"/>
  <c r="F236" i="5"/>
  <c r="F240" i="5" s="1"/>
  <c r="E236" i="5"/>
  <c r="E244" i="5" s="1"/>
  <c r="E235" i="5"/>
  <c r="E239" i="5" s="1"/>
  <c r="J231" i="5"/>
  <c r="H231" i="5"/>
  <c r="J230" i="5"/>
  <c r="J229" i="5" s="1"/>
  <c r="F262" i="5"/>
  <c r="B23" i="5"/>
  <c r="C23" i="5" s="1"/>
  <c r="B22" i="5"/>
  <c r="B21" i="5"/>
  <c r="B20" i="5"/>
  <c r="C20" i="5" s="1"/>
  <c r="B24" i="5"/>
  <c r="C24" i="5" s="1"/>
  <c r="B25" i="5"/>
  <c r="C25" i="5" s="1"/>
  <c r="D83" i="5"/>
  <c r="G82" i="5"/>
  <c r="G83" i="5"/>
  <c r="E105" i="5"/>
  <c r="E106" i="5"/>
  <c r="E121" i="5" s="1"/>
  <c r="E97" i="5"/>
  <c r="E108" i="5" s="1"/>
  <c r="E100" i="5"/>
  <c r="E94" i="5"/>
  <c r="E93" i="5"/>
  <c r="E120" i="5" s="1"/>
  <c r="E186" i="5" s="1"/>
  <c r="F95" i="5"/>
  <c r="E95" i="5"/>
  <c r="F75" i="5"/>
  <c r="E75" i="5"/>
  <c r="E79" i="5" s="1"/>
  <c r="J70" i="5"/>
  <c r="E74" i="5"/>
  <c r="E78" i="5" s="1"/>
  <c r="F69" i="5"/>
  <c r="F87" i="5" s="1"/>
  <c r="E87" i="5"/>
  <c r="C17" i="10" l="1"/>
  <c r="H256" i="5"/>
  <c r="E269" i="5"/>
  <c r="J258" i="5"/>
  <c r="J257" i="5" s="1"/>
  <c r="H266" i="5"/>
  <c r="I328" i="5"/>
  <c r="J50" i="6"/>
  <c r="C50" i="6"/>
  <c r="C51" i="6"/>
  <c r="J123" i="6"/>
  <c r="J21" i="6" s="1"/>
  <c r="C20" i="6"/>
  <c r="I21" i="6" s="1"/>
  <c r="H255" i="5"/>
  <c r="F244" i="5"/>
  <c r="H258" i="5"/>
  <c r="G265" i="5"/>
  <c r="G277" i="5" s="1"/>
  <c r="G267" i="5"/>
  <c r="J267" i="5" s="1"/>
  <c r="J244" i="5"/>
  <c r="J262" i="5"/>
  <c r="H262" i="5"/>
  <c r="J282" i="5"/>
  <c r="H282" i="5"/>
  <c r="H244" i="5"/>
  <c r="J254" i="5"/>
  <c r="J252" i="5" s="1"/>
  <c r="H236" i="5"/>
  <c r="E240" i="5"/>
  <c r="J240" i="5" s="1"/>
  <c r="F249" i="5"/>
  <c r="H249" i="5" s="1"/>
  <c r="F261" i="5"/>
  <c r="H261" i="5" s="1"/>
  <c r="E281" i="5"/>
  <c r="H281" i="5" s="1"/>
  <c r="F235" i="5"/>
  <c r="H230" i="5"/>
  <c r="I229" i="5" s="1"/>
  <c r="E259" i="5"/>
  <c r="J236" i="5"/>
  <c r="F248" i="5"/>
  <c r="H87" i="5"/>
  <c r="H75" i="5"/>
  <c r="C22" i="5"/>
  <c r="C21" i="5"/>
  <c r="F79" i="5"/>
  <c r="H79" i="5" s="1"/>
  <c r="E82" i="5"/>
  <c r="E83" i="5"/>
  <c r="F83" i="5"/>
  <c r="J83" i="5" s="1"/>
  <c r="F100" i="5"/>
  <c r="E110" i="5"/>
  <c r="E98" i="5"/>
  <c r="E103" i="5" s="1"/>
  <c r="E119" i="5" s="1"/>
  <c r="H95" i="5"/>
  <c r="J95" i="5"/>
  <c r="F74" i="5"/>
  <c r="J75" i="5"/>
  <c r="J87" i="5"/>
  <c r="F186" i="5"/>
  <c r="D186" i="5"/>
  <c r="H181" i="5"/>
  <c r="I180" i="5" s="1"/>
  <c r="J180" i="5"/>
  <c r="H179" i="5"/>
  <c r="I178" i="5" s="1"/>
  <c r="J178" i="5"/>
  <c r="H175" i="5"/>
  <c r="I174" i="5" s="1"/>
  <c r="J174" i="5"/>
  <c r="H172" i="5"/>
  <c r="I171" i="5" s="1"/>
  <c r="J171" i="5"/>
  <c r="H169" i="5"/>
  <c r="H168" i="5"/>
  <c r="J167" i="5"/>
  <c r="H166" i="5"/>
  <c r="I165" i="5" s="1"/>
  <c r="J165" i="5"/>
  <c r="H150" i="5"/>
  <c r="I149" i="5" s="1"/>
  <c r="J149" i="5"/>
  <c r="H124" i="5"/>
  <c r="I123" i="5" s="1"/>
  <c r="J123" i="5"/>
  <c r="G121" i="5"/>
  <c r="G120" i="5"/>
  <c r="G186" i="5" s="1"/>
  <c r="D185" i="5"/>
  <c r="H113" i="5"/>
  <c r="H112" i="5"/>
  <c r="J111" i="5"/>
  <c r="G105" i="5"/>
  <c r="G106" i="5" s="1"/>
  <c r="G103" i="5"/>
  <c r="F101" i="5"/>
  <c r="E101" i="5"/>
  <c r="J97" i="5"/>
  <c r="J96" i="5" s="1"/>
  <c r="J94" i="5"/>
  <c r="H94" i="5"/>
  <c r="J93" i="5"/>
  <c r="J91" i="5" s="1"/>
  <c r="H93" i="5"/>
  <c r="F88" i="5"/>
  <c r="E88" i="5"/>
  <c r="H70" i="5"/>
  <c r="J69" i="5"/>
  <c r="J68" i="5" s="1"/>
  <c r="H69" i="5"/>
  <c r="B48" i="5"/>
  <c r="C48" i="5" s="1"/>
  <c r="B47" i="5"/>
  <c r="C47" i="5" s="1"/>
  <c r="B46" i="5"/>
  <c r="B45" i="5"/>
  <c r="B44" i="5"/>
  <c r="C44" i="5" s="1"/>
  <c r="B43" i="5"/>
  <c r="C43" i="5" s="1"/>
  <c r="B42" i="5"/>
  <c r="C42" i="5" s="1"/>
  <c r="B41" i="5"/>
  <c r="B40" i="5"/>
  <c r="C40" i="5" s="1"/>
  <c r="B39" i="5"/>
  <c r="C39" i="5" s="1"/>
  <c r="B38" i="5"/>
  <c r="B37" i="5"/>
  <c r="C37" i="5" s="1"/>
  <c r="B36" i="5"/>
  <c r="B35" i="5"/>
  <c r="C35" i="5" s="1"/>
  <c r="B34" i="5"/>
  <c r="C34" i="5" s="1"/>
  <c r="B33" i="5"/>
  <c r="C33" i="5" s="1"/>
  <c r="B32" i="5"/>
  <c r="B31" i="5"/>
  <c r="B30" i="5"/>
  <c r="C30" i="5" s="1"/>
  <c r="B29" i="5"/>
  <c r="C29" i="5" s="1"/>
  <c r="B28" i="5"/>
  <c r="C28" i="5" s="1"/>
  <c r="B27" i="5"/>
  <c r="C27" i="5" s="1"/>
  <c r="B26" i="5"/>
  <c r="C26" i="5" s="1"/>
  <c r="B19" i="5"/>
  <c r="B18" i="5"/>
  <c r="C18" i="5" s="1"/>
  <c r="B17" i="5"/>
  <c r="C17" i="5" s="1"/>
  <c r="J134" i="6" l="1"/>
  <c r="J23" i="6" s="1"/>
  <c r="E264" i="5"/>
  <c r="E280" i="5" s="1"/>
  <c r="E265" i="5"/>
  <c r="E277" i="5" s="1"/>
  <c r="J46" i="5"/>
  <c r="E104" i="5"/>
  <c r="J79" i="5"/>
  <c r="E270" i="5"/>
  <c r="H267" i="5"/>
  <c r="H259" i="5"/>
  <c r="I252" i="5" s="1"/>
  <c r="F269" i="5"/>
  <c r="F271" i="5"/>
  <c r="J259" i="5"/>
  <c r="H240" i="5"/>
  <c r="H235" i="5"/>
  <c r="I234" i="5" s="1"/>
  <c r="J235" i="5"/>
  <c r="J234" i="5" s="1"/>
  <c r="F239" i="5"/>
  <c r="F243" i="5"/>
  <c r="J261" i="5"/>
  <c r="J260" i="5" s="1"/>
  <c r="J281" i="5"/>
  <c r="E347" i="5"/>
  <c r="J249" i="5"/>
  <c r="J247" i="5" s="1"/>
  <c r="J248" i="5"/>
  <c r="H248" i="5"/>
  <c r="I247" i="5" s="1"/>
  <c r="H83" i="5"/>
  <c r="J74" i="5"/>
  <c r="J73" i="5" s="1"/>
  <c r="J21" i="5" s="1"/>
  <c r="F78" i="5"/>
  <c r="F82" i="5"/>
  <c r="J98" i="5"/>
  <c r="G104" i="5"/>
  <c r="G116" i="5" s="1"/>
  <c r="G119" i="5"/>
  <c r="H119" i="5" s="1"/>
  <c r="J38" i="5"/>
  <c r="F110" i="5"/>
  <c r="J110" i="5" s="1"/>
  <c r="F108" i="5"/>
  <c r="H108" i="5" s="1"/>
  <c r="H74" i="5"/>
  <c r="I73" i="5" s="1"/>
  <c r="E116" i="5"/>
  <c r="J41" i="5"/>
  <c r="J36" i="5"/>
  <c r="J43" i="5"/>
  <c r="H101" i="5"/>
  <c r="J45" i="5"/>
  <c r="J106" i="5"/>
  <c r="J39" i="5"/>
  <c r="H121" i="5"/>
  <c r="I167" i="5"/>
  <c r="C38" i="5"/>
  <c r="J88" i="5"/>
  <c r="J86" i="5" s="1"/>
  <c r="J25" i="5" s="1"/>
  <c r="H97" i="5"/>
  <c r="H103" i="5"/>
  <c r="I68" i="5"/>
  <c r="M19" i="5" s="1"/>
  <c r="J121" i="5"/>
  <c r="H105" i="5"/>
  <c r="J101" i="5"/>
  <c r="H106" i="5"/>
  <c r="J186" i="5"/>
  <c r="H88" i="5"/>
  <c r="I86" i="5" s="1"/>
  <c r="H120" i="5"/>
  <c r="E109" i="5"/>
  <c r="J109" i="5" s="1"/>
  <c r="J120" i="5"/>
  <c r="J29" i="5"/>
  <c r="J34" i="5"/>
  <c r="J27" i="5"/>
  <c r="I111" i="5"/>
  <c r="H186" i="5"/>
  <c r="E185" i="5"/>
  <c r="E117" i="5"/>
  <c r="C32" i="5"/>
  <c r="C45" i="5"/>
  <c r="C19" i="5"/>
  <c r="H100" i="5"/>
  <c r="J100" i="5"/>
  <c r="J99" i="5" s="1"/>
  <c r="C41" i="5"/>
  <c r="C31" i="5"/>
  <c r="C36" i="5"/>
  <c r="H98" i="5"/>
  <c r="J103" i="5"/>
  <c r="J102" i="5" s="1"/>
  <c r="J28" i="5" s="1"/>
  <c r="J105" i="5"/>
  <c r="C46" i="5"/>
  <c r="M19" i="3"/>
  <c r="G337" i="3"/>
  <c r="F336" i="3"/>
  <c r="D336" i="3"/>
  <c r="F335" i="3"/>
  <c r="D335" i="3"/>
  <c r="G334" i="3"/>
  <c r="F334" i="3"/>
  <c r="D334" i="3"/>
  <c r="G333" i="3"/>
  <c r="D333" i="3"/>
  <c r="F332" i="3"/>
  <c r="H328" i="3"/>
  <c r="I327" i="3" s="1"/>
  <c r="J327" i="3"/>
  <c r="H326" i="3"/>
  <c r="I325" i="3" s="1"/>
  <c r="J325" i="3"/>
  <c r="G323" i="3"/>
  <c r="H322" i="3"/>
  <c r="I321" i="3" s="1"/>
  <c r="J321" i="3"/>
  <c r="H319" i="3"/>
  <c r="I318" i="3" s="1"/>
  <c r="J318" i="3"/>
  <c r="H316" i="3"/>
  <c r="H315" i="3"/>
  <c r="J314" i="3"/>
  <c r="H313" i="3"/>
  <c r="I312" i="3" s="1"/>
  <c r="J312" i="3"/>
  <c r="H297" i="3"/>
  <c r="I296" i="3" s="1"/>
  <c r="J296" i="3"/>
  <c r="H267" i="3"/>
  <c r="I266" i="3" s="1"/>
  <c r="J266" i="3"/>
  <c r="F264" i="3"/>
  <c r="F337" i="3" s="1"/>
  <c r="E264" i="3"/>
  <c r="E337" i="3" s="1"/>
  <c r="D264" i="3"/>
  <c r="D337" i="3" s="1"/>
  <c r="G263" i="3"/>
  <c r="G336" i="3" s="1"/>
  <c r="E263" i="3"/>
  <c r="E336" i="3" s="1"/>
  <c r="G262" i="3"/>
  <c r="E262" i="3"/>
  <c r="E335" i="3" s="1"/>
  <c r="D259" i="3"/>
  <c r="D332" i="3" s="1"/>
  <c r="H253" i="3"/>
  <c r="H252" i="3"/>
  <c r="J251" i="3"/>
  <c r="G245" i="3"/>
  <c r="G246" i="3" s="1"/>
  <c r="E245" i="3"/>
  <c r="E246" i="3" s="1"/>
  <c r="G243" i="3"/>
  <c r="G259" i="3" s="1"/>
  <c r="E243" i="3"/>
  <c r="E244" i="3" s="1"/>
  <c r="E256" i="3" s="1"/>
  <c r="J256" i="3" s="1"/>
  <c r="J255" i="3" s="1"/>
  <c r="F241" i="3"/>
  <c r="E241" i="3"/>
  <c r="E250" i="3" s="1"/>
  <c r="F240" i="3"/>
  <c r="F248" i="3" s="1"/>
  <c r="E240" i="3"/>
  <c r="E248" i="3" s="1"/>
  <c r="E260" i="3" s="1"/>
  <c r="E238" i="3"/>
  <c r="J238" i="3" s="1"/>
  <c r="E237" i="3"/>
  <c r="H237" i="3" s="1"/>
  <c r="J235" i="3"/>
  <c r="H235" i="3"/>
  <c r="J234" i="3"/>
  <c r="H234" i="3"/>
  <c r="J233" i="3"/>
  <c r="J231" i="3" s="1"/>
  <c r="H233" i="3"/>
  <c r="F229" i="3"/>
  <c r="E229" i="3"/>
  <c r="H226" i="3"/>
  <c r="J225" i="3"/>
  <c r="J224" i="3" s="1"/>
  <c r="H225" i="3"/>
  <c r="J347" i="5" l="1"/>
  <c r="H347" i="5"/>
  <c r="J270" i="5"/>
  <c r="H270" i="5"/>
  <c r="J265" i="5"/>
  <c r="H265" i="5"/>
  <c r="H243" i="5"/>
  <c r="I242" i="5" s="1"/>
  <c r="J243" i="5"/>
  <c r="J242" i="5" s="1"/>
  <c r="J264" i="5"/>
  <c r="J263" i="5" s="1"/>
  <c r="H264" i="5"/>
  <c r="H239" i="5"/>
  <c r="I238" i="5" s="1"/>
  <c r="J239" i="5"/>
  <c r="J238" i="5" s="1"/>
  <c r="H271" i="5"/>
  <c r="F278" i="5"/>
  <c r="J271" i="5"/>
  <c r="H269" i="5"/>
  <c r="J269" i="5"/>
  <c r="J268" i="5" s="1"/>
  <c r="J82" i="5"/>
  <c r="J81" i="5" s="1"/>
  <c r="J23" i="5" s="1"/>
  <c r="H82" i="5"/>
  <c r="I81" i="5" s="1"/>
  <c r="H78" i="5"/>
  <c r="I77" i="5" s="1"/>
  <c r="J78" i="5"/>
  <c r="J77" i="5" s="1"/>
  <c r="J22" i="5" s="1"/>
  <c r="G185" i="5"/>
  <c r="H185" i="5" s="1"/>
  <c r="I118" i="5"/>
  <c r="J119" i="5"/>
  <c r="J118" i="5" s="1"/>
  <c r="J32" i="5" s="1"/>
  <c r="J108" i="5"/>
  <c r="J107" i="5" s="1"/>
  <c r="H109" i="5"/>
  <c r="I91" i="5"/>
  <c r="H104" i="5"/>
  <c r="J104" i="5"/>
  <c r="H110" i="5"/>
  <c r="F117" i="5"/>
  <c r="H117" i="5" s="1"/>
  <c r="I251" i="3"/>
  <c r="H241" i="3"/>
  <c r="I314" i="3"/>
  <c r="J262" i="3"/>
  <c r="H240" i="3"/>
  <c r="E249" i="3"/>
  <c r="J249" i="3" s="1"/>
  <c r="H263" i="3"/>
  <c r="J263" i="3"/>
  <c r="J229" i="3"/>
  <c r="J228" i="3" s="1"/>
  <c r="E259" i="3"/>
  <c r="E332" i="3" s="1"/>
  <c r="J337" i="3"/>
  <c r="H248" i="3"/>
  <c r="F260" i="3"/>
  <c r="F333" i="3" s="1"/>
  <c r="H229" i="3"/>
  <c r="I228" i="3" s="1"/>
  <c r="J237" i="3"/>
  <c r="J236" i="3" s="1"/>
  <c r="F250" i="3"/>
  <c r="F257" i="3" s="1"/>
  <c r="G335" i="3"/>
  <c r="H335" i="3" s="1"/>
  <c r="H262" i="3"/>
  <c r="H336" i="3"/>
  <c r="I224" i="3"/>
  <c r="J240" i="3"/>
  <c r="J239" i="3" s="1"/>
  <c r="J336" i="3"/>
  <c r="G332" i="3"/>
  <c r="H337" i="3"/>
  <c r="J246" i="3"/>
  <c r="H246" i="3"/>
  <c r="E257" i="3"/>
  <c r="E333" i="3"/>
  <c r="J333" i="3" s="1"/>
  <c r="H243" i="3"/>
  <c r="H245" i="3"/>
  <c r="H264" i="3"/>
  <c r="H238" i="3"/>
  <c r="J243" i="3"/>
  <c r="J242" i="3" s="1"/>
  <c r="J245" i="3"/>
  <c r="H256" i="3"/>
  <c r="J264" i="3"/>
  <c r="J248" i="3"/>
  <c r="J247" i="3" s="1"/>
  <c r="J241" i="3"/>
  <c r="G244" i="3"/>
  <c r="H249" i="3"/>
  <c r="G134" i="4"/>
  <c r="F133" i="4"/>
  <c r="D133" i="4"/>
  <c r="F132" i="4"/>
  <c r="D132" i="4"/>
  <c r="G131" i="4"/>
  <c r="F131" i="4"/>
  <c r="D131" i="4"/>
  <c r="G130" i="4"/>
  <c r="D130" i="4"/>
  <c r="F129" i="4"/>
  <c r="H125" i="4"/>
  <c r="I124" i="4" s="1"/>
  <c r="J124" i="4"/>
  <c r="H123" i="4"/>
  <c r="J122" i="4"/>
  <c r="I122" i="4"/>
  <c r="G120" i="4"/>
  <c r="H119" i="4"/>
  <c r="I118" i="4" s="1"/>
  <c r="J118" i="4"/>
  <c r="H116" i="4"/>
  <c r="I115" i="4" s="1"/>
  <c r="J115" i="4"/>
  <c r="H113" i="4"/>
  <c r="H112" i="4"/>
  <c r="I111" i="4" s="1"/>
  <c r="J111" i="4"/>
  <c r="H110" i="4"/>
  <c r="I109" i="4" s="1"/>
  <c r="J109" i="4"/>
  <c r="H96" i="4"/>
  <c r="I95" i="4" s="1"/>
  <c r="J95" i="4"/>
  <c r="H66" i="4"/>
  <c r="J65" i="4"/>
  <c r="I65" i="4"/>
  <c r="F63" i="4"/>
  <c r="E63" i="4"/>
  <c r="D63" i="4"/>
  <c r="D134" i="4" s="1"/>
  <c r="G62" i="4"/>
  <c r="G133" i="4" s="1"/>
  <c r="E62" i="4"/>
  <c r="E133" i="4" s="1"/>
  <c r="G61" i="4"/>
  <c r="G132" i="4" s="1"/>
  <c r="E61" i="4"/>
  <c r="E132" i="4" s="1"/>
  <c r="D58" i="4"/>
  <c r="D129" i="4" s="1"/>
  <c r="H52" i="4"/>
  <c r="H51" i="4"/>
  <c r="J50" i="4"/>
  <c r="G44" i="4"/>
  <c r="E44" i="4"/>
  <c r="E45" i="4" s="1"/>
  <c r="G43" i="4"/>
  <c r="G42" i="4"/>
  <c r="E42" i="4"/>
  <c r="J42" i="4" s="1"/>
  <c r="J41" i="4" s="1"/>
  <c r="F40" i="4"/>
  <c r="F49" i="4" s="1"/>
  <c r="E40" i="4"/>
  <c r="E49" i="4" s="1"/>
  <c r="E56" i="4" s="1"/>
  <c r="F39" i="4"/>
  <c r="F47" i="4" s="1"/>
  <c r="E39" i="4"/>
  <c r="E47" i="4" s="1"/>
  <c r="E37" i="4"/>
  <c r="J37" i="4" s="1"/>
  <c r="E36" i="4"/>
  <c r="J36" i="4" s="1"/>
  <c r="J35" i="4" s="1"/>
  <c r="J34" i="4"/>
  <c r="H34" i="4"/>
  <c r="J33" i="4"/>
  <c r="H33" i="4"/>
  <c r="J32" i="4"/>
  <c r="J30" i="4" s="1"/>
  <c r="H32" i="4"/>
  <c r="F28" i="4"/>
  <c r="H28" i="4" s="1"/>
  <c r="I27" i="4" s="1"/>
  <c r="E28" i="4"/>
  <c r="J28" i="4" s="1"/>
  <c r="J27" i="4" s="1"/>
  <c r="H25" i="4"/>
  <c r="J24" i="4"/>
  <c r="J23" i="4" s="1"/>
  <c r="H24" i="4"/>
  <c r="H133" i="4" l="1"/>
  <c r="H44" i="4"/>
  <c r="H37" i="4"/>
  <c r="H36" i="4"/>
  <c r="H63" i="4"/>
  <c r="E48" i="4"/>
  <c r="J48" i="4" s="1"/>
  <c r="I50" i="4"/>
  <c r="H39" i="4"/>
  <c r="I50" i="6"/>
  <c r="J277" i="5"/>
  <c r="J276" i="5" s="1"/>
  <c r="H277" i="5"/>
  <c r="I263" i="5"/>
  <c r="H278" i="5"/>
  <c r="J278" i="5"/>
  <c r="E346" i="5"/>
  <c r="J280" i="5"/>
  <c r="J279" i="5" s="1"/>
  <c r="H280" i="5"/>
  <c r="I279" i="5" s="1"/>
  <c r="I22" i="5"/>
  <c r="J185" i="5"/>
  <c r="J184" i="5" s="1"/>
  <c r="J19" i="5" s="1"/>
  <c r="J117" i="5"/>
  <c r="I32" i="5"/>
  <c r="J116" i="5"/>
  <c r="J115" i="5" s="1"/>
  <c r="J31" i="5" s="1"/>
  <c r="H116" i="5"/>
  <c r="I115" i="5" s="1"/>
  <c r="I19" i="5"/>
  <c r="I102" i="5"/>
  <c r="I28" i="5" s="1"/>
  <c r="J48" i="5"/>
  <c r="I46" i="5"/>
  <c r="I27" i="5"/>
  <c r="J250" i="3"/>
  <c r="J260" i="3"/>
  <c r="I231" i="3"/>
  <c r="H260" i="3"/>
  <c r="J257" i="3"/>
  <c r="H250" i="3"/>
  <c r="E261" i="3"/>
  <c r="J261" i="3" s="1"/>
  <c r="J332" i="3"/>
  <c r="J331" i="3" s="1"/>
  <c r="H259" i="3"/>
  <c r="J259" i="3"/>
  <c r="J258" i="3" s="1"/>
  <c r="J335" i="3"/>
  <c r="H257" i="3"/>
  <c r="I255" i="3" s="1"/>
  <c r="J244" i="3"/>
  <c r="H244" i="3"/>
  <c r="H332" i="3"/>
  <c r="H333" i="3"/>
  <c r="I23" i="4"/>
  <c r="H40" i="4"/>
  <c r="I30" i="4" s="1"/>
  <c r="J40" i="4"/>
  <c r="G45" i="4"/>
  <c r="H45" i="4" s="1"/>
  <c r="J63" i="4"/>
  <c r="E58" i="4"/>
  <c r="E129" i="4" s="1"/>
  <c r="H42" i="4"/>
  <c r="G58" i="4"/>
  <c r="G129" i="4" s="1"/>
  <c r="E43" i="4"/>
  <c r="E55" i="4" s="1"/>
  <c r="J132" i="4"/>
  <c r="H43" i="4"/>
  <c r="J61" i="4"/>
  <c r="J44" i="4"/>
  <c r="F134" i="4"/>
  <c r="H132" i="4"/>
  <c r="E59" i="4"/>
  <c r="J47" i="4"/>
  <c r="J46" i="4" s="1"/>
  <c r="J49" i="4"/>
  <c r="H49" i="4"/>
  <c r="F56" i="4"/>
  <c r="H56" i="4" s="1"/>
  <c r="H47" i="4"/>
  <c r="F59" i="4"/>
  <c r="H55" i="4"/>
  <c r="J55" i="4"/>
  <c r="J54" i="4" s="1"/>
  <c r="J133" i="4"/>
  <c r="H48" i="4"/>
  <c r="J62" i="4"/>
  <c r="J43" i="4"/>
  <c r="E134" i="4"/>
  <c r="J39" i="4"/>
  <c r="J38" i="4" s="1"/>
  <c r="H61" i="4"/>
  <c r="H62" i="4"/>
  <c r="H134" i="4" l="1"/>
  <c r="I242" i="3"/>
  <c r="I41" i="4"/>
  <c r="J129" i="4"/>
  <c r="J128" i="4" s="1"/>
  <c r="J346" i="5"/>
  <c r="J345" i="5" s="1"/>
  <c r="H346" i="5"/>
  <c r="I345" i="5" s="1"/>
  <c r="I21" i="5"/>
  <c r="I23" i="5"/>
  <c r="I25" i="5"/>
  <c r="I276" i="5"/>
  <c r="I31" i="5" s="1"/>
  <c r="I184" i="5"/>
  <c r="I48" i="5" s="1"/>
  <c r="I38" i="5"/>
  <c r="I34" i="5"/>
  <c r="I39" i="5"/>
  <c r="I45" i="5"/>
  <c r="I29" i="5"/>
  <c r="I41" i="5"/>
  <c r="I43" i="5"/>
  <c r="I36" i="5"/>
  <c r="H261" i="3"/>
  <c r="I258" i="3" s="1"/>
  <c r="E334" i="3"/>
  <c r="J334" i="3" s="1"/>
  <c r="H334" i="3"/>
  <c r="I331" i="3" s="1"/>
  <c r="H58" i="4"/>
  <c r="H129" i="4"/>
  <c r="J134" i="4"/>
  <c r="J58" i="4"/>
  <c r="J57" i="4" s="1"/>
  <c r="I54" i="4"/>
  <c r="J45" i="4"/>
  <c r="H59" i="4"/>
  <c r="F130" i="4"/>
  <c r="J59" i="4"/>
  <c r="E130" i="4"/>
  <c r="E60" i="4"/>
  <c r="J56" i="4"/>
  <c r="H130" i="4" l="1"/>
  <c r="J60" i="4"/>
  <c r="E131" i="4"/>
  <c r="H60" i="4"/>
  <c r="I57" i="4" s="1"/>
  <c r="J130" i="4"/>
  <c r="J131" i="4" l="1"/>
  <c r="H131" i="4"/>
  <c r="I128" i="4" s="1"/>
  <c r="B31" i="3" l="1"/>
  <c r="C31" i="3" s="1"/>
  <c r="B44" i="3"/>
  <c r="B43" i="3"/>
  <c r="B42" i="3"/>
  <c r="C42" i="3" s="1"/>
  <c r="B41" i="3"/>
  <c r="C41" i="3" s="1"/>
  <c r="B40" i="3"/>
  <c r="C40" i="3" s="1"/>
  <c r="B39" i="3"/>
  <c r="C39" i="3" s="1"/>
  <c r="B38" i="3"/>
  <c r="C38" i="3" s="1"/>
  <c r="B37" i="3"/>
  <c r="B36" i="3"/>
  <c r="C36" i="3" s="1"/>
  <c r="B35" i="3"/>
  <c r="B34" i="3"/>
  <c r="B33" i="3"/>
  <c r="C33" i="3" s="1"/>
  <c r="B32" i="3"/>
  <c r="B30" i="3"/>
  <c r="B29" i="3"/>
  <c r="B28" i="3"/>
  <c r="B27" i="3"/>
  <c r="B26" i="3"/>
  <c r="B25" i="3"/>
  <c r="B24" i="3"/>
  <c r="C24" i="3" s="1"/>
  <c r="B23" i="3"/>
  <c r="C23" i="3" s="1"/>
  <c r="B22" i="3"/>
  <c r="C22" i="3" s="1"/>
  <c r="B21" i="3"/>
  <c r="C21" i="3" s="1"/>
  <c r="B20" i="3"/>
  <c r="C20" i="3" s="1"/>
  <c r="B19" i="3"/>
  <c r="B18" i="3"/>
  <c r="B17" i="3"/>
  <c r="C17" i="3" s="1"/>
  <c r="H168" i="3"/>
  <c r="I167" i="3" s="1"/>
  <c r="J167" i="3"/>
  <c r="J42" i="3" s="1"/>
  <c r="H74" i="3"/>
  <c r="H75" i="3"/>
  <c r="G173" i="3"/>
  <c r="F174" i="3"/>
  <c r="G174" i="3"/>
  <c r="F175" i="3"/>
  <c r="F176" i="3"/>
  <c r="G177" i="3"/>
  <c r="F172" i="3"/>
  <c r="D173" i="3"/>
  <c r="D174" i="3"/>
  <c r="D175" i="3"/>
  <c r="D176" i="3"/>
  <c r="G163" i="3"/>
  <c r="H162" i="3"/>
  <c r="I161" i="3" s="1"/>
  <c r="J161" i="3"/>
  <c r="H159" i="3"/>
  <c r="I158" i="3" s="1"/>
  <c r="J158" i="3"/>
  <c r="H156" i="3"/>
  <c r="H155" i="3"/>
  <c r="J154" i="3"/>
  <c r="H107" i="3"/>
  <c r="I106" i="3" s="1"/>
  <c r="J106" i="3"/>
  <c r="F104" i="3"/>
  <c r="F177" i="3" s="1"/>
  <c r="E104" i="3"/>
  <c r="E177" i="3" s="1"/>
  <c r="D104" i="3"/>
  <c r="D177" i="3" s="1"/>
  <c r="G103" i="3"/>
  <c r="G102" i="3"/>
  <c r="E103" i="3"/>
  <c r="E176" i="3" s="1"/>
  <c r="E102" i="3"/>
  <c r="E175" i="3" s="1"/>
  <c r="D99" i="3"/>
  <c r="D172" i="3" s="1"/>
  <c r="E81" i="3"/>
  <c r="E90" i="3" s="1"/>
  <c r="E97" i="3" s="1"/>
  <c r="E85" i="3"/>
  <c r="E86" i="3" s="1"/>
  <c r="G85" i="3"/>
  <c r="E83" i="3"/>
  <c r="E84" i="3" s="1"/>
  <c r="E96" i="3" s="1"/>
  <c r="F80" i="3"/>
  <c r="F88" i="3" s="1"/>
  <c r="F100" i="3" s="1"/>
  <c r="F173" i="3" s="1"/>
  <c r="E80" i="3"/>
  <c r="F81" i="3"/>
  <c r="F90" i="3" s="1"/>
  <c r="E78" i="3"/>
  <c r="H78" i="3" s="1"/>
  <c r="E77" i="3"/>
  <c r="J75" i="3"/>
  <c r="F69" i="3"/>
  <c r="E69" i="3"/>
  <c r="I154" i="3" l="1"/>
  <c r="J30" i="3"/>
  <c r="J35" i="3"/>
  <c r="H103" i="3"/>
  <c r="J37" i="3"/>
  <c r="C37" i="3"/>
  <c r="C35" i="3"/>
  <c r="C34" i="3"/>
  <c r="J39" i="3"/>
  <c r="C32" i="3"/>
  <c r="H102" i="3"/>
  <c r="G176" i="3"/>
  <c r="H81" i="3"/>
  <c r="H104" i="3"/>
  <c r="G175" i="3"/>
  <c r="E89" i="3"/>
  <c r="H89" i="3" s="1"/>
  <c r="H90" i="3"/>
  <c r="F97" i="3"/>
  <c r="E88" i="3"/>
  <c r="E100" i="3" s="1"/>
  <c r="E99" i="3"/>
  <c r="E172" i="3" s="1"/>
  <c r="J90" i="3"/>
  <c r="C19" i="3"/>
  <c r="C25" i="3"/>
  <c r="C26" i="3"/>
  <c r="C27" i="3"/>
  <c r="C28" i="3"/>
  <c r="C29" i="3"/>
  <c r="H66" i="3"/>
  <c r="E101" i="3" l="1"/>
  <c r="E174" i="3" s="1"/>
  <c r="E173" i="3"/>
  <c r="J89" i="3"/>
  <c r="H166" i="3"/>
  <c r="I165" i="3" s="1"/>
  <c r="J165" i="3"/>
  <c r="J41" i="3" s="1"/>
  <c r="H153" i="3"/>
  <c r="I152" i="3" s="1"/>
  <c r="J152" i="3"/>
  <c r="J34" i="3" s="1"/>
  <c r="H137" i="3"/>
  <c r="I136" i="3" s="1"/>
  <c r="J136" i="3"/>
  <c r="J32" i="3" s="1"/>
  <c r="H93" i="3"/>
  <c r="H92" i="3"/>
  <c r="J91" i="3"/>
  <c r="J25" i="3" s="1"/>
  <c r="G83" i="3"/>
  <c r="J81" i="3"/>
  <c r="J78" i="3"/>
  <c r="H77" i="3"/>
  <c r="J74" i="3"/>
  <c r="J73" i="3"/>
  <c r="J71" i="3" s="1"/>
  <c r="H73" i="3"/>
  <c r="J65" i="3"/>
  <c r="J64" i="3" s="1"/>
  <c r="H65" i="3"/>
  <c r="I64" i="3" s="1"/>
  <c r="C44" i="3"/>
  <c r="C18" i="3"/>
  <c r="I91" i="3" l="1"/>
  <c r="J83" i="3"/>
  <c r="J82" i="3" s="1"/>
  <c r="J24" i="3" s="1"/>
  <c r="G99" i="3"/>
  <c r="G172" i="3" s="1"/>
  <c r="H172" i="3" s="1"/>
  <c r="J69" i="3"/>
  <c r="J68" i="3" s="1"/>
  <c r="J21" i="3" s="1"/>
  <c r="J80" i="3"/>
  <c r="J79" i="3" s="1"/>
  <c r="H69" i="3"/>
  <c r="I68" i="3" s="1"/>
  <c r="J77" i="3"/>
  <c r="J76" i="3" s="1"/>
  <c r="G84" i="3"/>
  <c r="J84" i="3" s="1"/>
  <c r="H100" i="3"/>
  <c r="J85" i="3"/>
  <c r="J88" i="3"/>
  <c r="J87" i="3" s="1"/>
  <c r="H83" i="3"/>
  <c r="C43" i="3"/>
  <c r="G86" i="3"/>
  <c r="C30" i="3"/>
  <c r="H80" i="3"/>
  <c r="I71" i="3" s="1"/>
  <c r="H85" i="3"/>
  <c r="J172" i="3" l="1"/>
  <c r="J171" i="3" s="1"/>
  <c r="J44" i="3" s="1"/>
  <c r="J99" i="3"/>
  <c r="J98" i="3" s="1"/>
  <c r="J28" i="3" s="1"/>
  <c r="H99" i="3"/>
  <c r="J100" i="3"/>
  <c r="H173" i="3"/>
  <c r="J19" i="3"/>
  <c r="J101" i="3"/>
  <c r="H84" i="3"/>
  <c r="H176" i="3"/>
  <c r="H88" i="3"/>
  <c r="J102" i="3"/>
  <c r="H177" i="3"/>
  <c r="J176" i="3"/>
  <c r="J97" i="3"/>
  <c r="H97" i="3"/>
  <c r="H101" i="3"/>
  <c r="J23" i="3"/>
  <c r="J86" i="3"/>
  <c r="H86" i="3"/>
  <c r="H174" i="3"/>
  <c r="J174" i="3"/>
  <c r="I98" i="3" l="1"/>
  <c r="I82" i="3"/>
  <c r="J173" i="3"/>
  <c r="J177" i="3"/>
  <c r="J96" i="3"/>
  <c r="J95" i="3" s="1"/>
  <c r="J27" i="3" s="1"/>
  <c r="H96" i="3"/>
  <c r="I95" i="3" s="1"/>
  <c r="J103" i="3"/>
  <c r="J175" i="3"/>
  <c r="H175" i="3"/>
  <c r="I171" i="3" s="1"/>
  <c r="I28" i="3" l="1"/>
  <c r="I42" i="3"/>
  <c r="I35" i="3"/>
  <c r="I19" i="3"/>
  <c r="J104" i="3"/>
  <c r="I39" i="3"/>
  <c r="I24" i="3" l="1"/>
  <c r="I41" i="3"/>
  <c r="I27" i="3"/>
  <c r="I44" i="3"/>
  <c r="I34" i="3"/>
  <c r="I37" i="3"/>
  <c r="I30" i="3"/>
  <c r="I32" i="3"/>
  <c r="I25" i="3"/>
  <c r="I23" i="3"/>
  <c r="I21" i="3"/>
</calcChain>
</file>

<file path=xl/sharedStrings.xml><?xml version="1.0" encoding="utf-8"?>
<sst xmlns="http://schemas.openxmlformats.org/spreadsheetml/2006/main" count="15013" uniqueCount="779">
  <si>
    <t>DESCRIPCION</t>
  </si>
  <si>
    <t>MEDIDAS</t>
  </si>
  <si>
    <t>ANCHO</t>
  </si>
  <si>
    <t>ALTURA</t>
  </si>
  <si>
    <t>GBL</t>
  </si>
  <si>
    <t>m3</t>
  </si>
  <si>
    <t>TANQUE ELEVADO</t>
  </si>
  <si>
    <t>PARTIDA</t>
  </si>
  <si>
    <t>TOTAL</t>
  </si>
  <si>
    <t>UNID.</t>
  </si>
  <si>
    <t>OBRAS DE CONCRETO SIMPLE</t>
  </si>
  <si>
    <t xml:space="preserve">CONCRETO F'C= 100 KG/CM2 PARA SOLADO </t>
  </si>
  <si>
    <t>OBRAS DE CONCRETO ARMADO</t>
  </si>
  <si>
    <t>CONCRETO  F'C= 210 KG/CM2</t>
  </si>
  <si>
    <t>ENCOFRADO Y DESENCOFRADO NORMAL DE MUROS</t>
  </si>
  <si>
    <t>ACERO CORRUGADO FY= 4,200 KG/CM2 GRADO 60</t>
  </si>
  <si>
    <t>REVESTIMIENTOS</t>
  </si>
  <si>
    <t>TARRAJEO CON IMPERMEABILIZANTES</t>
  </si>
  <si>
    <t>TARRAJEO EN EXTERIORES ACABADO CON CEMENTO-ARENA</t>
  </si>
  <si>
    <t>ACCESORIOS DE CONTROL Y REGULACION EN CAMARA DE VALVULAS</t>
  </si>
  <si>
    <t>TAPAS SANITARIAS</t>
  </si>
  <si>
    <t>PINTURA</t>
  </si>
  <si>
    <t>Fecha        :</t>
  </si>
  <si>
    <t>VECES</t>
  </si>
  <si>
    <t>LONG.</t>
  </si>
  <si>
    <t>SUB-TOTAL</t>
  </si>
  <si>
    <t>TRAZO, NIVELES Y REPLANTEO DURANTE LA EJECUCION</t>
  </si>
  <si>
    <t>CONCRETO EN MUROS F'C= 210 KG/CM2</t>
  </si>
  <si>
    <t>CONCRETO EN LOSA MACIZAS F'C= 210 KG/CM2</t>
  </si>
  <si>
    <t>CASETA VALVULAS INTERIOR</t>
  </si>
  <si>
    <t>ENCOFRADO Y DESENCOFRADO NORMAL EN LOSAS MACIZAS</t>
  </si>
  <si>
    <t>kg</t>
  </si>
  <si>
    <t>DE PLANILLA DE ARMADURA CASETA VALV.</t>
  </si>
  <si>
    <t>MUROS EXTERIORES CASETA DE VALVULAS 1</t>
  </si>
  <si>
    <t>MUROS EXTERIORES CASETA DE VALVULAS 2</t>
  </si>
  <si>
    <t>und</t>
  </si>
  <si>
    <t>OBRAS PRELIMINARES</t>
  </si>
  <si>
    <t xml:space="preserve">CONCRETO F'C= 140 KG/CM2 PARA SOLADO </t>
  </si>
  <si>
    <t>CONCRETO EN CASETA DE VALVULAS</t>
  </si>
  <si>
    <t xml:space="preserve">MUROS DE CASETA 1 </t>
  </si>
  <si>
    <t>MUROS DE CASETA 2</t>
  </si>
  <si>
    <t>TANQUE MUROS 1</t>
  </si>
  <si>
    <t>TANQUEMUROS 2</t>
  </si>
  <si>
    <t>CASETA VALVULAS EXTERIOR</t>
  </si>
  <si>
    <t xml:space="preserve">  TANQUE LOSA DE TECHO</t>
  </si>
  <si>
    <t xml:space="preserve"> TANQUE LOSA DE FONDO</t>
  </si>
  <si>
    <t>DE PLANILLA DE ARMADURA TANQUE</t>
  </si>
  <si>
    <t>FONDO INTERIOR DE TANQUE</t>
  </si>
  <si>
    <t xml:space="preserve">  LATERAL TANQUE LOSA DE TECHO</t>
  </si>
  <si>
    <t>LATERAL  TANQUE LOSA DE TECHO</t>
  </si>
  <si>
    <t>MUROS INTERIORES TANQUE</t>
  </si>
  <si>
    <t xml:space="preserve">MUROS EXTERIOR  TANQUE </t>
  </si>
  <si>
    <t>TECHO VALVULA</t>
  </si>
  <si>
    <t>ACCESORIOS DE LIMPIA, REBOSE Y VENTILACION EN TANQUES CAMARA DE VALVULAS</t>
  </si>
  <si>
    <t>TECHO CASETA DE VALVULA</t>
  </si>
  <si>
    <t xml:space="preserve">SUMINISTRO E INSTALACION DE ACCESORIOS DE CONTROL Y REGULACION </t>
  </si>
  <si>
    <t>VALVULA ESFERICA DE 1 1/2"</t>
  </si>
  <si>
    <t>GLB</t>
  </si>
  <si>
    <t>VALVULA ESFERICA DE 2"</t>
  </si>
  <si>
    <t>ADAPTADOR UPR 1 1/2"</t>
  </si>
  <si>
    <t>ADAPTADOR UPR 2"</t>
  </si>
  <si>
    <t>NIPLE DE 1 1/2" X2 "</t>
  </si>
  <si>
    <t>NIPLE DE  2" X2 "</t>
  </si>
  <si>
    <t>UNION UNIVERSAL 1  1/2"</t>
  </si>
  <si>
    <t>UNION UNIVERSAL 2"</t>
  </si>
  <si>
    <t>TEE PCV SAP DE 1 1/2"</t>
  </si>
  <si>
    <t>TEE PCV SAP DE 2"</t>
  </si>
  <si>
    <t>CODO PCV SAP DE 1 1/2" X 90°</t>
  </si>
  <si>
    <t>CODO PCV SAP DE 2" X 90°</t>
  </si>
  <si>
    <t>UNION SIMPLE  1 1/2"</t>
  </si>
  <si>
    <t>UNION SIMPLE 2"</t>
  </si>
  <si>
    <t>BRIDA ROMPE AGUA DE 1 1/2" X 20 CM</t>
  </si>
  <si>
    <t>BRIDA ROMPE AGUA DE 2" X 20 CM</t>
  </si>
  <si>
    <t>NIPLE DE PCV SAP DE 1 1/2" X 20 CM</t>
  </si>
  <si>
    <t>NIPLE DE PCV SAP DE 2" X 20 CM</t>
  </si>
  <si>
    <t>CANASTILLA DE PVC SAP DE 2"</t>
  </si>
  <si>
    <t>CANASTILLA DE PVC SAP DE 3"</t>
  </si>
  <si>
    <t>JUEGO DE ELECTRONIVELES</t>
  </si>
  <si>
    <t>NIPLE DE PVC SAL DE 1 1/2" X 30 CM</t>
  </si>
  <si>
    <t>SOPORTE DE TUBERIA</t>
  </si>
  <si>
    <t>TUBERIA PVC  SAP 1 1/2"</t>
  </si>
  <si>
    <t>TUBERIA PVC  SAP 2"</t>
  </si>
  <si>
    <t>ML</t>
  </si>
  <si>
    <t>SUMINISTRO E INSTALACION DE ACCESORIOS DE LIMPIS, REBOSE Y VENTILACION</t>
  </si>
  <si>
    <t>ACCESORIOS EN GENERAL</t>
  </si>
  <si>
    <t>CONO DE REBOSE PVC SAL DE 3" X4"</t>
  </si>
  <si>
    <t>UNION  SIMPLE PVC SAL DE 3"</t>
  </si>
  <si>
    <t>NIPLE PVC SAL DE 3" X 30 CM</t>
  </si>
  <si>
    <t>TEE PVC SAL DE 3 "</t>
  </si>
  <si>
    <t>CODO PVC SAL DE 3" X 90°</t>
  </si>
  <si>
    <t>NIPLE PVC SAL DE 32 X 15 CM</t>
  </si>
  <si>
    <t>SOMBRERO PVC SAL DE VENTILACION DE 3"</t>
  </si>
  <si>
    <t>VALVULA ESFERICA DE 3"</t>
  </si>
  <si>
    <t>BRIDA ROMPE AGA DE 3"</t>
  </si>
  <si>
    <t>TUBERIA PVC SAL DE 3"</t>
  </si>
  <si>
    <t>TAPA SANITARIA METALICA 0,80 x 0,80 mts.</t>
  </si>
  <si>
    <t>BUZON DE INPSECCION DEL TANQUE</t>
  </si>
  <si>
    <t>TAPA SANITARIA METALICA 0,60 x 0,70 mts.</t>
  </si>
  <si>
    <t>BUZON DE INPSECCION DE LA CASETA DE VALVULA</t>
  </si>
  <si>
    <t>BUZON DE INPSECCION EN LOSA DEL TERCER NIVEL</t>
  </si>
  <si>
    <t>CAJA DE CONTROL</t>
  </si>
  <si>
    <t>CAJA DE CONTROL DE NIVEL</t>
  </si>
  <si>
    <t>PINTURA LATEX ACRILICO SATINADO EN EXTERIORES 2 MANOS</t>
  </si>
  <si>
    <t>ESCALERA GATO</t>
  </si>
  <si>
    <t xml:space="preserve">ESCALERA GATO </t>
  </si>
  <si>
    <t>ESCALERA GATO -ACCESO DEL TERCE NIVEL</t>
  </si>
  <si>
    <t xml:space="preserve">RESUMEN DE HOJA DE METRADOS DE TANQUE ELEVADO BLOQUE 3 Y 7 </t>
  </si>
  <si>
    <t xml:space="preserve">HOJA DE METRADOS DE TANQUE ELEVADO BLOQUE  7 </t>
  </si>
  <si>
    <t xml:space="preserve">CAJA DE CONTROL </t>
  </si>
  <si>
    <t>LIMPIEZA Y DESINFECCION EN TANQUES</t>
  </si>
  <si>
    <t>LIMPIEZA Y DESINFECCION Y PRUEBA HIDRAULICA</t>
  </si>
  <si>
    <t>PRUEBA HIDRAULICA EN TUBERIAS</t>
  </si>
  <si>
    <t>PRUEBA HIDRAULICA EN TUBERIAS DE TANQUES</t>
  </si>
  <si>
    <t>04.03.01</t>
  </si>
  <si>
    <t>04.03.01.01</t>
  </si>
  <si>
    <t>04.03.02</t>
  </si>
  <si>
    <t>04.03.02.01</t>
  </si>
  <si>
    <t>04.03.03</t>
  </si>
  <si>
    <t>04.03.03.01</t>
  </si>
  <si>
    <t>04.03.03.02</t>
  </si>
  <si>
    <t>04.03.03.03</t>
  </si>
  <si>
    <t>04.03.04</t>
  </si>
  <si>
    <t>04.03.04.01</t>
  </si>
  <si>
    <t>04.03.04.02</t>
  </si>
  <si>
    <t>04.03.05</t>
  </si>
  <si>
    <t>04.03.05.01</t>
  </si>
  <si>
    <t>04.03.06</t>
  </si>
  <si>
    <t>04.03.06.01</t>
  </si>
  <si>
    <t>04.03.07</t>
  </si>
  <si>
    <t>04.03.07.01</t>
  </si>
  <si>
    <t>04.03.07.02</t>
  </si>
  <si>
    <t>04.03.08</t>
  </si>
  <si>
    <t>04.03.08.01</t>
  </si>
  <si>
    <t>04.03.09</t>
  </si>
  <si>
    <t>04.03.09.01</t>
  </si>
  <si>
    <t>04.03.10</t>
  </si>
  <si>
    <t>04.03.10.01</t>
  </si>
  <si>
    <t>04.03.10.02</t>
  </si>
  <si>
    <t>04.03.11</t>
  </si>
  <si>
    <t>04.03.11.01</t>
  </si>
  <si>
    <t>PROYECTO: “Mejoramiento del Servicio Educativo en la I.E.P. N° 54002 Santa Rosa e I.E.S. Santa Rosa del Distrito de Abancay, Provincia de Abancay-Región Apurímac”</t>
  </si>
  <si>
    <t>METRADO DE INSTALACIONES SANITARIAS</t>
  </si>
  <si>
    <t>ABANCAY</t>
  </si>
  <si>
    <t xml:space="preserve">Departamento :  </t>
  </si>
  <si>
    <t>APURIMAC</t>
  </si>
  <si>
    <t xml:space="preserve">Distrito                 : </t>
  </si>
  <si>
    <t xml:space="preserve">Localidad          : </t>
  </si>
  <si>
    <t xml:space="preserve">Provincia           :  </t>
  </si>
  <si>
    <t>Propietario        :</t>
  </si>
  <si>
    <t>GOBIERNO REGIONAL DE APURÍMAC</t>
  </si>
  <si>
    <t>Área del tanque</t>
  </si>
  <si>
    <t>Área de caja de válvulas</t>
  </si>
  <si>
    <t xml:space="preserve">Relleno para relleno para pendiente </t>
  </si>
  <si>
    <t>Gobierno Regional de Apurímac</t>
  </si>
  <si>
    <t>Gerencia Regional de Infraestructura</t>
  </si>
  <si>
    <t>Sub Gerencia de Estudios Definitivos</t>
  </si>
  <si>
    <t>“Año del Buen Servicio al Ciudadano”</t>
  </si>
  <si>
    <t>Revisado            :</t>
  </si>
  <si>
    <t>SGDE</t>
  </si>
  <si>
    <t xml:space="preserve">Elaborado           :  </t>
  </si>
  <si>
    <t>ING. SUMAQ CHASKA PILLACA FARFAN</t>
  </si>
  <si>
    <t>WATER STOP</t>
  </si>
  <si>
    <t>m2</t>
  </si>
  <si>
    <t>HOJA DE METRADOS DE TANQUE ELEVADO BLOQUE  3</t>
  </si>
  <si>
    <t>TANQUE CISTERNA</t>
  </si>
  <si>
    <t>04.04.01</t>
  </si>
  <si>
    <t>04.04.01.01</t>
  </si>
  <si>
    <t>RESUMEN DE HOJA DE METRADOS DE TANQUE CISTERNA BLOQUE 11-12</t>
  </si>
  <si>
    <t>04.04.02</t>
  </si>
  <si>
    <t>MOVIMINETO DE TIERRAS</t>
  </si>
  <si>
    <t>SOLADO</t>
  </si>
  <si>
    <t>LOSA DE FONDO CASETA</t>
  </si>
  <si>
    <t>LATERAL LOSA DE FONDO</t>
  </si>
  <si>
    <t>TANQUE MUROS 2</t>
  </si>
  <si>
    <t>CASETA MUROS EXTERIOR</t>
  </si>
  <si>
    <t>CASETA MUROS INTERIOR</t>
  </si>
  <si>
    <t xml:space="preserve"> CASETA MUROS  1 </t>
  </si>
  <si>
    <t>CASETA MUROS  2</t>
  </si>
  <si>
    <t>FILTRO PARA SEDIMENTOS</t>
  </si>
  <si>
    <t>ADAPTADOR UPR 1"</t>
  </si>
  <si>
    <t>UNION UNIVERSAL 1"</t>
  </si>
  <si>
    <t>CODO PVC SAP DE 1"X90°</t>
  </si>
  <si>
    <t xml:space="preserve">UNION SIMPLE 1" </t>
  </si>
  <si>
    <t>BRIDA ROMPE AGUA DE 1"X20CM</t>
  </si>
  <si>
    <t>VALVULA Y FLOTADOR DE 1"</t>
  </si>
  <si>
    <t>VALVULA CHECK DE PIE DE 2 1/4"</t>
  </si>
  <si>
    <t>TUBERIA DE SUCCIÓN DE 2 1/4"</t>
  </si>
  <si>
    <t>CODO DE 21/4"X 90°</t>
  </si>
  <si>
    <t>UNION UNIVERSAL 2 1/4"</t>
  </si>
  <si>
    <t>ELECTROBOMBAS DE 1.5 HP</t>
  </si>
  <si>
    <t>TEE DE 2"</t>
  </si>
  <si>
    <t>TAPON DE CEBADO</t>
  </si>
  <si>
    <t>UNION UNIVERSAL DE 2"</t>
  </si>
  <si>
    <t>VALVULA CHECK DE 2"</t>
  </si>
  <si>
    <r>
      <t>VALVULA DE COMPUERTA DE 2</t>
    </r>
    <r>
      <rPr>
        <b/>
        <sz val="10"/>
        <rFont val="Arial"/>
        <family val="2"/>
      </rPr>
      <t>"</t>
    </r>
  </si>
  <si>
    <t>CODO DE 2"X90°</t>
  </si>
  <si>
    <t>SOPORTE DE TUBERÍA</t>
  </si>
  <si>
    <t>TUBERIA PVC SAP DE 2"</t>
  </si>
  <si>
    <t>NIPLE DE  2"X10 CM</t>
  </si>
  <si>
    <t>CONO DE REBOSE PVC SAL DE 4"</t>
  </si>
  <si>
    <t>TUBERIA PVC SAL DE 4"</t>
  </si>
  <si>
    <t>CODO PVC SAL DE 4"X90°</t>
  </si>
  <si>
    <t>UNION SIMPLE DE 4"</t>
  </si>
  <si>
    <t>BRIDA ROMPE AGUA DE 4"</t>
  </si>
  <si>
    <t>VALVULA ESFERICA DE BRONCE DE 4"</t>
  </si>
  <si>
    <t>TEE DE 4"</t>
  </si>
  <si>
    <t>TAPA METALICA 0.80X0.80M</t>
  </si>
  <si>
    <t>TAPA METALICA 0.60X1.00M</t>
  </si>
  <si>
    <t>JUEGO D EELECTONIVELES</t>
  </si>
  <si>
    <t>TAPA SANITARIA METALICA 0,60 x 1.00 mts.</t>
  </si>
  <si>
    <t>CASETA DE VALVULA 1</t>
  </si>
  <si>
    <t>CASETA DE VALVULA</t>
  </si>
  <si>
    <t>CAJA DE INPSECCION DEL TANQUE</t>
  </si>
  <si>
    <t>ESCALERA GATO -ACCESO PARA LIMPIEZA</t>
  </si>
  <si>
    <t>04.04.02.01</t>
  </si>
  <si>
    <t>04.04.03</t>
  </si>
  <si>
    <t>04.04.03.01</t>
  </si>
  <si>
    <t>04.04.04</t>
  </si>
  <si>
    <t>04.04.04.01</t>
  </si>
  <si>
    <t>04.04.04.02</t>
  </si>
  <si>
    <t>04.04.04.03</t>
  </si>
  <si>
    <t>04.04.05</t>
  </si>
  <si>
    <t>04.04.05.01</t>
  </si>
  <si>
    <t>04.04.05.02</t>
  </si>
  <si>
    <t>04.04.06.01</t>
  </si>
  <si>
    <t>04.04.06</t>
  </si>
  <si>
    <t>04.04.07.01</t>
  </si>
  <si>
    <t>04.04.07</t>
  </si>
  <si>
    <t>04.04.08</t>
  </si>
  <si>
    <t>04.04.08.01</t>
  </si>
  <si>
    <t>04.04.08.02</t>
  </si>
  <si>
    <t>04.04.09</t>
  </si>
  <si>
    <t>04.04.09.01</t>
  </si>
  <si>
    <t>04.04.10</t>
  </si>
  <si>
    <t>04.04.10.01</t>
  </si>
  <si>
    <t>04.04.11</t>
  </si>
  <si>
    <t>04.04.11.01</t>
  </si>
  <si>
    <t>04.04.11.02</t>
  </si>
  <si>
    <t>04.04.12</t>
  </si>
  <si>
    <t>04.04.12.01</t>
  </si>
  <si>
    <t>04.04.02.02</t>
  </si>
  <si>
    <t>CORTE DE MATERIAL PROPIO</t>
  </si>
  <si>
    <t>NIVELACIÓN INTERIOR Y APISONAMIENTO</t>
  </si>
  <si>
    <t>ELIMINACION DE MATERIAL EXCEDENTE</t>
  </si>
  <si>
    <t>04.04.02.03</t>
  </si>
  <si>
    <t>HOJA DE METRADOS DE TANQUE CISTERNA BLOQUE  12-PRIMARIA</t>
  </si>
  <si>
    <t>HOJA DE METRADOS DE TANQUE CISTERNA BLOQUE  11-SECUNDARIA</t>
  </si>
  <si>
    <t>RESUMEN DE HOJA DE METRADOS DE SISTEMA DE AGUA FRIA</t>
  </si>
  <si>
    <t>HOJA DE METRADOS INSTALACIONES SANITARIAS</t>
  </si>
  <si>
    <t>INSTALACIONES SANITARIAS</t>
  </si>
  <si>
    <t>APARATOS SANITARIOS Y ACCESORIOS</t>
  </si>
  <si>
    <t>04</t>
  </si>
  <si>
    <t>04.01</t>
  </si>
  <si>
    <t>04.01.01</t>
  </si>
  <si>
    <t>04.01.01.01</t>
  </si>
  <si>
    <t>1er nivel</t>
  </si>
  <si>
    <t>2do nivel</t>
  </si>
  <si>
    <t>3er nivel</t>
  </si>
  <si>
    <t>04.01.01.02</t>
  </si>
  <si>
    <t>04.01.01.03</t>
  </si>
  <si>
    <t>04.01.01.04</t>
  </si>
  <si>
    <t>LAVADERO DE ACERO INOXIDABLE 1 POZA SIN ESCURRIDOR</t>
  </si>
  <si>
    <t>LLAVE DE LAVATORIO TEMPORIZADA, CROMADA</t>
  </si>
  <si>
    <t>LLAVE DE LAVADERO PARA COCINA MONOCOMANDO, CROMADA</t>
  </si>
  <si>
    <t>04.01.01.05</t>
  </si>
  <si>
    <t>04.01.01.06</t>
  </si>
  <si>
    <t>04.01.01.07</t>
  </si>
  <si>
    <t>URINARIO DE LOSA VITRIFICADA BLANCO</t>
  </si>
  <si>
    <t>04.01.02.01</t>
  </si>
  <si>
    <t>SOPORTE PORTA PAPEL HIGIENICO CROMADO</t>
  </si>
  <si>
    <t>04.01.02.02</t>
  </si>
  <si>
    <t>TACHO DE ACERO INOXIDABLE DE 7 L, CON TAPA Y SISTEMA PEDAL</t>
  </si>
  <si>
    <t>04.01.02.03</t>
  </si>
  <si>
    <t>04.01.02.04</t>
  </si>
  <si>
    <t>04.01.02.05</t>
  </si>
  <si>
    <t>SECADOR DE MANOS AUTOMATICO DE PARED DE ACERO INOXIDABLE</t>
  </si>
  <si>
    <t>04.01.02.06</t>
  </si>
  <si>
    <t xml:space="preserve">ESPEJO BISELADO DE 0.45 x 0.75 m, e = 4 mm </t>
  </si>
  <si>
    <t>04.01.02.07</t>
  </si>
  <si>
    <t>BARRA DE SEGURIDAD DE ACERO INOXIDABLE L = 0.90m</t>
  </si>
  <si>
    <t>04.01.02.08</t>
  </si>
  <si>
    <t>PERCHA SIMPLE CROMADA, ADOSADA</t>
  </si>
  <si>
    <t>04.01.02.10</t>
  </si>
  <si>
    <t>PORTA JABÓN CROMADO, ADOSADO</t>
  </si>
  <si>
    <t>04.01.02.09</t>
  </si>
  <si>
    <t>PERCHERO DE ALUMINIO CON 4 GANCHOS</t>
  </si>
  <si>
    <t>04.01.02.11</t>
  </si>
  <si>
    <t>SILLA REBATIBLE PARA DUCHA</t>
  </si>
  <si>
    <t>LAVADERO DE ACERO INOXIDABLE 1 POZA CON  02 ESCURRIDERO</t>
  </si>
  <si>
    <t>LLAVE DE LAVADERO PARA COCINA MONOCOMANDO CON RESORTE, CROMADA</t>
  </si>
  <si>
    <t>04.01.02.12</t>
  </si>
  <si>
    <t>SISTEMA DE PURIFICADOR DE AGUA DE 3 O 4 ETAPAS</t>
  </si>
  <si>
    <t>SUMINISTRO DE APARATOS SANITARIOS</t>
  </si>
  <si>
    <t>SUMINISTRO  ACCESORIOS SANITARIOS</t>
  </si>
  <si>
    <t>04.01.02</t>
  </si>
  <si>
    <t>04.01.03.01</t>
  </si>
  <si>
    <t>INSTALACIONES DE APARATOS SANITARIOS</t>
  </si>
  <si>
    <t>04.01.03</t>
  </si>
  <si>
    <t>INSTALACION DE APARATOS SANITARIOS</t>
  </si>
  <si>
    <t>04.01.04</t>
  </si>
  <si>
    <t>INSTALACIONES DE ACCESORIOS SANITARIOS</t>
  </si>
  <si>
    <t>INSTALACION DE ACCESORIOS SANITARIOS</t>
  </si>
  <si>
    <t>04.02</t>
  </si>
  <si>
    <t>SISTEMA DE AGUA FRIA</t>
  </si>
  <si>
    <t>04.02.01</t>
  </si>
  <si>
    <t>Pto</t>
  </si>
  <si>
    <t>04.02.02</t>
  </si>
  <si>
    <t>SALIDA DE AGUA FRÍA</t>
  </si>
  <si>
    <t>04.02.01.01</t>
  </si>
  <si>
    <t>04.02.01.02</t>
  </si>
  <si>
    <t>RED DE DISTRIBUCION</t>
  </si>
  <si>
    <t>04.02.02.01</t>
  </si>
  <si>
    <t>04.02.02.02</t>
  </si>
  <si>
    <t>04.02.02.03</t>
  </si>
  <si>
    <t>Baja tubería del techo al 1er nivel</t>
  </si>
  <si>
    <t>04.02.02.04</t>
  </si>
  <si>
    <t>04.02.02.05</t>
  </si>
  <si>
    <t>TUBERÍA DE PVC C-10 Ø 2" SP</t>
  </si>
  <si>
    <t>04.02.02.06</t>
  </si>
  <si>
    <t xml:space="preserve">TUBERÍA DE F°G° C/R  Ø 2" </t>
  </si>
  <si>
    <t>04.02.03</t>
  </si>
  <si>
    <t>REDES DE ALIMENTACIÓN</t>
  </si>
  <si>
    <t>04.02.03.01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</si>
  <si>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</si>
  <si>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</si>
  <si>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</si>
  <si>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</si>
  <si>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</si>
  <si>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</si>
  <si>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</si>
  <si>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</si>
  <si>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</si>
  <si>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</si>
  <si>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</si>
  <si>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</si>
  <si>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TEE DE PVC Ø 3/4" SP</t>
  </si>
  <si>
    <t>04.02.04.06</t>
  </si>
  <si>
    <t>TEE DE PVC Ø 1/2" SP</t>
  </si>
  <si>
    <t>TEE DE PVC Ø 1" SP</t>
  </si>
  <si>
    <t>TEE DE PVC Ø 1 1/2" SP</t>
  </si>
  <si>
    <t>TEE DE PVC Ø 2" SP</t>
  </si>
  <si>
    <t>04.02.04.07</t>
  </si>
  <si>
    <t>04.02.04.08</t>
  </si>
  <si>
    <t>04.02.04.09</t>
  </si>
  <si>
    <t>04.02.04.10</t>
  </si>
  <si>
    <t>04.02.04.11</t>
  </si>
  <si>
    <t>REDUCCIÓN DE PVC Ø 1" A 1/2" SP</t>
  </si>
  <si>
    <t>REDUCCIÓN DE PVC Ø 1" A 3/4" SP</t>
  </si>
  <si>
    <t>REDUCCIÓN DE PVC Ø 1 1/2" A 3/4" SP</t>
  </si>
  <si>
    <t>REDUCCIÓN DE PVC Ø 1 1/2" A 1" SP</t>
  </si>
  <si>
    <t>04.02.04.12</t>
  </si>
  <si>
    <t>04.02.04.13</t>
  </si>
  <si>
    <t>04.02.04.14</t>
  </si>
  <si>
    <t>04.02.04.15</t>
  </si>
  <si>
    <t>REDUCCIÓN DE PVC Ø 3/4" A 1/2" SP</t>
  </si>
  <si>
    <t>INODORO TANQUE BAJO DE CERÁMICA VITRIFICADA BLANCO</t>
  </si>
  <si>
    <t>SALIDA DE AGUA FRIA  CON TUBERÍA DE PVC SAP C-10 Ø 1/2"</t>
  </si>
  <si>
    <t>SALIDA DE AGUA FRIA CON TUBERÍA DE PVC SAP C-10  Ø 1"</t>
  </si>
  <si>
    <t>TUBERÍA DE PVC SAP C-10 Ø 1/2" SP</t>
  </si>
  <si>
    <t>TUBERÍA DE PVC SAP C-10 Ø 3/4" SP</t>
  </si>
  <si>
    <t>TUBERÍA DE PVC SAP C-10 Ø 1" SP</t>
  </si>
  <si>
    <t>TUBERÍA DE PVC SAP C-10 Ø 1 1/2" SP</t>
  </si>
  <si>
    <t>TUBERÍA DE PVC SAP C-10 Ø 2" SP</t>
  </si>
  <si>
    <t>UNION DE PVC SAP  Ø 1/2"</t>
  </si>
  <si>
    <t>04.02.04.16</t>
  </si>
  <si>
    <t>BLOQUE 01</t>
  </si>
  <si>
    <t>1er nivel-Camerinos</t>
  </si>
  <si>
    <t>1er nivel-SS.HH.</t>
  </si>
  <si>
    <t>1er nivel-Duchas</t>
  </si>
  <si>
    <t>2do nivel-Cocina</t>
  </si>
  <si>
    <t>LAVADERO DE ACERO INOXIDABLE 1 POZA CON 01 ESCURRIDERO</t>
  </si>
  <si>
    <t>GRIFOS ESFERICOS DOBLE MANGUERA</t>
  </si>
  <si>
    <t>1er nivel-Ducha de Discapacitados</t>
  </si>
  <si>
    <t>DIFUSOR DE DUCHA CROMADA DE 1 LLAVE</t>
  </si>
  <si>
    <t>DIFUSOR DE DUCHA TELEFONO CON SOPORTE BARRA REGULABLE</t>
  </si>
  <si>
    <t>DIFUSOR DE DUCHA   Y LAVAOJOS DE EMERGENCIAS</t>
  </si>
  <si>
    <t>1er nivel-SS.HH. Discapacitado</t>
  </si>
  <si>
    <t>1er nivel-Duchas y camerinos</t>
  </si>
  <si>
    <t>2do nivel-cuato de limpieza</t>
  </si>
  <si>
    <t>DISPENSADOR DE JABON LIQUIDO DE 1000ml, ADOSADO</t>
  </si>
  <si>
    <t>DOSIFICADOR DE JABON AUTOMATICO CROMADO-EMPOTRADO</t>
  </si>
  <si>
    <t>1er nivel-duchas</t>
  </si>
  <si>
    <t>1er nivel-bebederos</t>
  </si>
  <si>
    <t>04.01.02.13</t>
  </si>
  <si>
    <t>04.01.02.14</t>
  </si>
  <si>
    <t>04.01.02.15</t>
  </si>
  <si>
    <t>04.01.02.16</t>
  </si>
  <si>
    <t>04.01.02.17</t>
  </si>
  <si>
    <t>04.01.02.18</t>
  </si>
  <si>
    <t>04.01.02.19</t>
  </si>
  <si>
    <t>duchas</t>
  </si>
  <si>
    <t>UNION DE PVC SAP  Ø 3/4"</t>
  </si>
  <si>
    <t>UNION DE PVC SAP  Ø 1"</t>
  </si>
  <si>
    <t>UNION DE PVC SAP  Ø 1 1/2"</t>
  </si>
  <si>
    <t>UNION DE PVC SAP  Ø 2"</t>
  </si>
  <si>
    <t>3er nivel - viene del bloque 3</t>
  </si>
  <si>
    <t>3er nivel-montante</t>
  </si>
  <si>
    <t>CODO DE F°G°   Ø 2" X 90°</t>
  </si>
  <si>
    <t>3er nivel-TECHO</t>
  </si>
  <si>
    <t>04.02.04.17</t>
  </si>
  <si>
    <t>04.02.04.18</t>
  </si>
  <si>
    <t>04.02.04.19</t>
  </si>
  <si>
    <t>04.02.04.20</t>
  </si>
  <si>
    <t>04.02.04.21</t>
  </si>
  <si>
    <t>04.02.05</t>
  </si>
  <si>
    <t>VÁLVULAS</t>
  </si>
  <si>
    <t>04.02.05.01</t>
  </si>
  <si>
    <t>VÁLVULA COMPUERTA DE BRONCE Ø 3/4"</t>
  </si>
  <si>
    <t>VÁLVULA COMPUERTA DE BRONCE Ø 1/2"</t>
  </si>
  <si>
    <t>04.02.05.02</t>
  </si>
  <si>
    <t>VÁLVULA COMPUERTA DE BRONCE Ø 1 "</t>
  </si>
  <si>
    <t>04.02.06</t>
  </si>
  <si>
    <t>ALMACENAMIENTO DE AGUA</t>
  </si>
  <si>
    <t>04.02.06.01</t>
  </si>
  <si>
    <t>ACCESORIOS TANQUE ELEVADO</t>
  </si>
  <si>
    <t>Tanque elevado primaria</t>
  </si>
  <si>
    <t>Glb</t>
  </si>
  <si>
    <t>ACCESORIOS TANQUE CISTERNA</t>
  </si>
  <si>
    <t>Tanque cisterna primaria</t>
  </si>
  <si>
    <t>04.02.07</t>
  </si>
  <si>
    <t>EQUIPOS Y OTRAS INSTALACIONES</t>
  </si>
  <si>
    <t>INSTALACIÓN DE ELECTROBOMBAS</t>
  </si>
  <si>
    <t>04.02.07.01</t>
  </si>
  <si>
    <t>04.02.07.02</t>
  </si>
  <si>
    <t>INSTALACIÓN DE ACCESORIOS DEL SISTEMA DE BOMBEO</t>
  </si>
  <si>
    <t>SISTEMA DE DRENAJE PLUVIAL</t>
  </si>
  <si>
    <t>ACCESORIOS</t>
  </si>
  <si>
    <t xml:space="preserve">RED DE RECOLECCION </t>
  </si>
  <si>
    <t>RED DE RAMALES DE COLECTORES</t>
  </si>
  <si>
    <t>TAPA DE CONCRETO 70x50x5cm f'c=175kg/cm2</t>
  </si>
  <si>
    <t>CANALETA DE EVACUACION PLUVIAL</t>
  </si>
  <si>
    <t>RED RECOLECTORA TUBERÍA PVC UF Ø DE 8"</t>
  </si>
  <si>
    <t>04.02.05.03</t>
  </si>
  <si>
    <t>04.02.06.02</t>
  </si>
  <si>
    <t>Techo</t>
  </si>
  <si>
    <t>04.03.01.02</t>
  </si>
  <si>
    <t>04.03.01.03</t>
  </si>
  <si>
    <t>04.03.01.04</t>
  </si>
  <si>
    <t>CANAL DE CONCRETO EN TECHO A=25cm, H=10 cm, E=5cm</t>
  </si>
  <si>
    <t>CANAL DE CONCRETO DRAMIX EN TECHO 30X30CM, E=10cm</t>
  </si>
  <si>
    <t>CANAL DE CONCRETO EN PISO A=20 CM H=VARIABLE, E=10cm</t>
  </si>
  <si>
    <t>Tramos</t>
  </si>
  <si>
    <t>CANAL DE CONCRETO EN PISO A=30 CM H=VARIABLE, E=10cm</t>
  </si>
  <si>
    <t>04.03.02.02</t>
  </si>
  <si>
    <t>04.03.02.03</t>
  </si>
  <si>
    <t>CANAL DE CONCRETO EN PISO A=50 CM H=VARIABLE, E=15cm</t>
  </si>
  <si>
    <t>04.03.02.04</t>
  </si>
  <si>
    <t>04.03.02.05</t>
  </si>
  <si>
    <t>REJILLA METALICA TIPO I A=30cm</t>
  </si>
  <si>
    <t>REJILLA METALICA TIPO II A=40cm</t>
  </si>
  <si>
    <t>REJILLA METALICA TIPO III A=70cm</t>
  </si>
  <si>
    <t>04.03.02.06</t>
  </si>
  <si>
    <t>04.03.02.07</t>
  </si>
  <si>
    <t>RED RECOLECTORA TUBERÍA PVC UF Ø DE 10"</t>
  </si>
  <si>
    <t>RED RECOLECTORA TUBERÍA PVC UF Ø DE 12"</t>
  </si>
  <si>
    <t>RED RECOLECTORA TUBERÍA PVC UF Ø DE 14"</t>
  </si>
  <si>
    <t>CAJAS DE INSPECCIÓN TIPO I A=1.00M L=1.00M H=VARIABLE</t>
  </si>
  <si>
    <t>CAJAS DE INSPECCIÓN TIPO II A=0.60M L=1.00M H=VARIABLE</t>
  </si>
  <si>
    <t>CAJAS DE INSPECCIÓN TIPO III A=1.45M L=4.50M H=VARIABLE</t>
  </si>
  <si>
    <t>04.03.02.08</t>
  </si>
  <si>
    <t>04.03.02.09</t>
  </si>
  <si>
    <t>04.03.02.10</t>
  </si>
  <si>
    <t>04.03.02.11</t>
  </si>
  <si>
    <t>04.03.02.12</t>
  </si>
  <si>
    <t>04.03.02.13</t>
  </si>
  <si>
    <t>04.03.02.14</t>
  </si>
  <si>
    <t>CONEXIONES A LA RED RECOLECTORA TUBERÍA PVC UF Ø DE 8"</t>
  </si>
  <si>
    <t>CONEXIONES A LA RED RECOLECTORA TUBERÍA PVC UF Ø DE 10"</t>
  </si>
  <si>
    <t>SUMIDEROS SIFONICO INOXIDABLE 200X200 CON DIAMETRO DE SALIDA DE 3"</t>
  </si>
  <si>
    <t>ABRAZADERA DE FIJACION DE MONTANTE TUBO DE 4"</t>
  </si>
  <si>
    <t>MONTANTE DE TUB. PVC SAP C-10 Ø 3" EMBEBIDA EN TABIQUERIA</t>
  </si>
  <si>
    <t>04.03.01.05</t>
  </si>
  <si>
    <t>MONTANTE DE TUB. PVC SAP C-10 Ø 4" ADOSADA</t>
  </si>
  <si>
    <t>04.03.01.06</t>
  </si>
  <si>
    <t>COLUMNETAS DE CONCRETO F´C=175 KG/CM2 PARA  BAJANTES</t>
  </si>
  <si>
    <t>ABRAZADERA DE FIJACION DE MONTANTE TUBO DE 3"</t>
  </si>
  <si>
    <t>04.03.03.04</t>
  </si>
  <si>
    <t>04.03.03.05</t>
  </si>
  <si>
    <t>RESUMEN DE HOJA DE METRADOS DE SISTEMA DE DRENAJE PLUVIAL</t>
  </si>
  <si>
    <t>SISTEMA DE DESAGUE Y VENTILACIÓN</t>
  </si>
  <si>
    <t>SALIDAS DE DESAGÜE Ø 2"</t>
  </si>
  <si>
    <t>SALIDAS DE DESAGUE</t>
  </si>
  <si>
    <t>04.04.01.02</t>
  </si>
  <si>
    <t>SALIDAS DE DESAGÜE Ø 3"</t>
  </si>
  <si>
    <t>SALIDAS DE DESAGÜE Ø 4"</t>
  </si>
  <si>
    <t>SALIDAS DE VENTILACIÓN Ø 2"</t>
  </si>
  <si>
    <t>04.04.01.03</t>
  </si>
  <si>
    <t>04.04.01.04</t>
  </si>
  <si>
    <t>REDES DE DERIVACIÓN</t>
  </si>
  <si>
    <t>TUBERÍA PVC SAL Ø 2"</t>
  </si>
  <si>
    <t>TUBERÍA PVC SAL Ø 3"</t>
  </si>
  <si>
    <t>MONTANTE PVC SAL Ø 2"</t>
  </si>
  <si>
    <t>TUBERÍA PVC SAL Ø 4"</t>
  </si>
  <si>
    <t>MONTANTE PVC SAL Ø 4"</t>
  </si>
  <si>
    <t>REDES COLECTORAS</t>
  </si>
  <si>
    <t>TUBERÍA PVC UF  Ø 6"</t>
  </si>
  <si>
    <t xml:space="preserve">ACCESORIOS DE REDES DE DESAGÜE </t>
  </si>
  <si>
    <t>04.01.04.01</t>
  </si>
  <si>
    <t xml:space="preserve">CODO DE PVC Ø 2" x 45° </t>
  </si>
  <si>
    <t xml:space="preserve">CODO DE PVC Ø 3" x 45° </t>
  </si>
  <si>
    <t xml:space="preserve">CODO DE PVC Ø 4" x 45° </t>
  </si>
  <si>
    <t xml:space="preserve">YEE DE PVC Ø 2" </t>
  </si>
  <si>
    <t xml:space="preserve">YEE DE PVC Ø 3" </t>
  </si>
  <si>
    <t>04.04.04.04</t>
  </si>
  <si>
    <t>04.04.04.05</t>
  </si>
  <si>
    <t>04.04.04.06</t>
  </si>
  <si>
    <t xml:space="preserve">YEE DE PVC Ø 4" </t>
  </si>
  <si>
    <t xml:space="preserve">YEE CON REDUCCIÓN DE PVC Ø 3" A 2" </t>
  </si>
  <si>
    <t xml:space="preserve">YEE CON REDUCCIÓN DE PVC Ø 4" A 2" </t>
  </si>
  <si>
    <t xml:space="preserve">YEE CON REDUCCIÓN DE PVC Ø 4" A 3" </t>
  </si>
  <si>
    <t xml:space="preserve">REDUCCIÓN DE PVC Ø 3" A 2" </t>
  </si>
  <si>
    <t xml:space="preserve">REDUCCIÓN DE PVC Ø 4" A 2" </t>
  </si>
  <si>
    <t xml:space="preserve">SUMIDERO Ø 2" </t>
  </si>
  <si>
    <t xml:space="preserve">SUMIDERO Ø 3" </t>
  </si>
  <si>
    <t>SUMIDERO SIFONICO DE ACERO INOXIDABLE</t>
  </si>
  <si>
    <t xml:space="preserve">REGISTRO ROSCADO Ø 4" </t>
  </si>
  <si>
    <t>CAJAS DE INSPECCIÓN</t>
  </si>
  <si>
    <t>CAJA DE REGISTRO DE 12" x 24"</t>
  </si>
  <si>
    <t>montante</t>
  </si>
  <si>
    <t>BUZONETAS DE D=0.60M E=0.15M H=VARIABLE</t>
  </si>
  <si>
    <t>buzonetas 01</t>
  </si>
  <si>
    <t>Buzon</t>
  </si>
  <si>
    <t xml:space="preserve">BUZON  TIPO I DE D=1.20M E=0.15M H=1.20 </t>
  </si>
  <si>
    <t>BUZON  TIPO II DE D=1.20M E=0.15M H&gt;3.00M</t>
  </si>
  <si>
    <t>04.04.02.04</t>
  </si>
  <si>
    <t>04.04.02.05</t>
  </si>
  <si>
    <t>04.04.03.02</t>
  </si>
  <si>
    <t>04.04.04.07</t>
  </si>
  <si>
    <t>04.04.04.08</t>
  </si>
  <si>
    <t>04.04.04.09</t>
  </si>
  <si>
    <t>04.04.04.10</t>
  </si>
  <si>
    <t>04.04.04.11</t>
  </si>
  <si>
    <t>04.04.04.12</t>
  </si>
  <si>
    <t>04.04.04.13</t>
  </si>
  <si>
    <t>04.04.04.14</t>
  </si>
  <si>
    <t>04.04.04.15</t>
  </si>
  <si>
    <t>04.04.05.03</t>
  </si>
  <si>
    <t>04.04.05.04</t>
  </si>
  <si>
    <t>INSTALACIONES ESPECIALES</t>
  </si>
  <si>
    <t>VARIOS</t>
  </si>
  <si>
    <t>PRUEBA HIDRAULICA TUBERIA DE AGUA FRIA</t>
  </si>
  <si>
    <t>04.04.07.02</t>
  </si>
  <si>
    <t>PRUEBA HIDRAULICA TUBERIA DE DESAGUE</t>
  </si>
  <si>
    <t>LAVATORIO OVALIN DE CERAMICA VITRIFICADA BLANCO EMPOTRADO</t>
  </si>
  <si>
    <t>LAVATORIO DE PARED DE CERAMICA VITRIFICADA BLANCO -ADOSADO</t>
  </si>
  <si>
    <t>RESUMEN DE HOJA DE METRADOS INSTALACIONES SANITARIAS</t>
  </si>
  <si>
    <t xml:space="preserve">SOMBRERO DE VENTILACIÓN DE  Ø 4" </t>
  </si>
  <si>
    <t>trampa de grasas</t>
  </si>
  <si>
    <t>TRAMPA DE GRASAS 0.30X0.60m H=0.6M</t>
  </si>
  <si>
    <t>04.03.01.07</t>
  </si>
  <si>
    <t>CANAL RANURADO MODULAR</t>
  </si>
  <si>
    <t>Losa primaria</t>
  </si>
  <si>
    <t>ml</t>
  </si>
  <si>
    <t>04.03.01.08</t>
  </si>
  <si>
    <t>MONTANTE DE TUB. PVC SAP C-10 Ø 3" ADOSADA</t>
  </si>
  <si>
    <t>DADO DE CONCRETO F´C=175 KG/CM2 PARA  BAJANTES</t>
  </si>
  <si>
    <t>Montante</t>
  </si>
  <si>
    <t>04.03.02.15</t>
  </si>
  <si>
    <t>04.04.04.16</t>
  </si>
  <si>
    <t>04.04.04.17</t>
  </si>
  <si>
    <t xml:space="preserve">SOMBRERO DE VENTILACIÓN DE  Ø 2" </t>
  </si>
  <si>
    <t>SOPORTE METALICO DE CANALETAS DE 15 cm</t>
  </si>
  <si>
    <t>04.03.03.06</t>
  </si>
  <si>
    <t>04.03.03.07</t>
  </si>
  <si>
    <t>EMBUDO DE CONEXIÓN DE CANALETA Y MONTANTE</t>
  </si>
  <si>
    <t>ACTIVIDADES PRELIMINARES</t>
  </si>
  <si>
    <t>RECOLECCCIÓN DE INFORMACIÓN DE CAMPO</t>
  </si>
  <si>
    <t>DATOS DE RECORRIDO VISUAL</t>
  </si>
  <si>
    <t>CARACTERISTICA GEOMORFOLOGICAS</t>
  </si>
  <si>
    <t>VARIACION ALTITUDINAL</t>
  </si>
  <si>
    <t>COTA INICIO</t>
  </si>
  <si>
    <t>COTA FINAL</t>
  </si>
  <si>
    <t>CARACTERISTICA HIDROLOGICAS</t>
  </si>
  <si>
    <t>AFORO DE CAUDALES</t>
  </si>
  <si>
    <t>SECCION 1-1</t>
  </si>
  <si>
    <t>SECCION 1-2</t>
  </si>
  <si>
    <t>SECCION 1-3</t>
  </si>
  <si>
    <t>SECCION 1-4</t>
  </si>
  <si>
    <t>SECCION 1-5</t>
  </si>
  <si>
    <t>LONGITUD</t>
  </si>
  <si>
    <t>CARACTERISTICAS DE LOS RIOS, RIACHUELOS</t>
  </si>
  <si>
    <t>AREA</t>
  </si>
  <si>
    <t>TIEMPO</t>
  </si>
  <si>
    <t>CAUDAL</t>
  </si>
  <si>
    <t>HUELLAS HISTORICAS</t>
  </si>
  <si>
    <t>NIVELES MAXIMOS</t>
  </si>
  <si>
    <t>NIVELES MINIMOS</t>
  </si>
  <si>
    <t>MESES</t>
  </si>
  <si>
    <t>ACONTECIMIENTOS EXTRAORDINARIOS</t>
  </si>
  <si>
    <t>ENTREVISTAS A POBLADORES DEL ALREDEDORES</t>
  </si>
  <si>
    <t>SR.</t>
  </si>
  <si>
    <t>OBSERVACIONES</t>
  </si>
  <si>
    <t>FORMATO 01</t>
  </si>
  <si>
    <t>1.-</t>
  </si>
  <si>
    <t>2.-</t>
  </si>
  <si>
    <t>3.-</t>
  </si>
  <si>
    <t>4.-</t>
  </si>
  <si>
    <t>COORDENADAS UTM</t>
  </si>
  <si>
    <t>X=</t>
  </si>
  <si>
    <t>Y=</t>
  </si>
  <si>
    <t>Z=</t>
  </si>
  <si>
    <t>5.-</t>
  </si>
  <si>
    <t>6.-</t>
  </si>
  <si>
    <t>SECCION</t>
  </si>
  <si>
    <t>7.-</t>
  </si>
  <si>
    <t>8.-</t>
  </si>
  <si>
    <t>9.-</t>
  </si>
  <si>
    <t>COBERTURA VEGETAL</t>
  </si>
  <si>
    <t>TIPO DE SUELOS</t>
  </si>
  <si>
    <t>APORTE -AFLUENTES DE OTROS RIOS</t>
  </si>
  <si>
    <t>RIO</t>
  </si>
  <si>
    <t>10.-</t>
  </si>
  <si>
    <t>11.-</t>
  </si>
  <si>
    <t>DETERMINACION HIDROLOGICA POR USO Y COSTUMBRES</t>
  </si>
  <si>
    <t>USOS</t>
  </si>
  <si>
    <t>12.-</t>
  </si>
  <si>
    <t>PROYECTO:</t>
  </si>
  <si>
    <t>UBICACIÓN:</t>
  </si>
  <si>
    <t>ACCESIBILIDAD:</t>
  </si>
  <si>
    <t>MEJORAMIENTO DEL SERVICIO EDUCATIVO DEL CETPRO DE CHINCHEROS, DISTRITO DE CHINCHEROS-PROVINCIA DE CHINCHEROS, REGION APURIMAC</t>
  </si>
  <si>
    <t>Distrito:</t>
  </si>
  <si>
    <t>Provincia:</t>
  </si>
  <si>
    <t>Región:</t>
  </si>
  <si>
    <t>CANALETA  METALICA DE EVACUACION DE AGUAS PLUVIALES</t>
  </si>
  <si>
    <t>BLOQUE 02</t>
  </si>
  <si>
    <t>04.04.02.06</t>
  </si>
  <si>
    <t>TUBERÍA DE VENTILACIÓN PVC SAL Ø 2"</t>
  </si>
  <si>
    <t>Bebederos</t>
  </si>
  <si>
    <t>Duchas</t>
  </si>
  <si>
    <t>Inodoros</t>
  </si>
  <si>
    <t>Lavatorios</t>
  </si>
  <si>
    <t>Grifo de riego</t>
  </si>
  <si>
    <t>Lavadero-cocina</t>
  </si>
  <si>
    <t>Lavadero-patio</t>
  </si>
  <si>
    <t>Lavadero-cuarto de limpieza</t>
  </si>
  <si>
    <t>Lavadero-Taller de Arte</t>
  </si>
  <si>
    <t>Sumideros</t>
  </si>
  <si>
    <t>Duchas-Sumideros</t>
  </si>
  <si>
    <t>Lavaderos</t>
  </si>
  <si>
    <t>Registros roscado</t>
  </si>
  <si>
    <t>Ramal de Derivación</t>
  </si>
  <si>
    <t>Techo nivel</t>
  </si>
  <si>
    <t>SS.HH.</t>
  </si>
  <si>
    <t>Cocina</t>
  </si>
  <si>
    <t xml:space="preserve">DOBLE YEE DE PVC Ø 2" </t>
  </si>
  <si>
    <t>Bloque 1</t>
  </si>
  <si>
    <t>Patio</t>
  </si>
  <si>
    <t>LLAVE PARA BEBEDEROS, CROMADA</t>
  </si>
  <si>
    <t>04.01.02.20</t>
  </si>
  <si>
    <t>jardin</t>
  </si>
  <si>
    <t>Lavaderos-Taller de Arte</t>
  </si>
  <si>
    <t>Lavadero-Cocina patio</t>
  </si>
  <si>
    <t>Lavamopas-Cuarto de Limpieza</t>
  </si>
  <si>
    <t>1er nivel-ducha de emergencia</t>
  </si>
  <si>
    <t>BLOQUE 03</t>
  </si>
  <si>
    <t>2do nivel-SS.HH. Discapacitado</t>
  </si>
  <si>
    <t>3er nivel-SS.HH. Discapacitado</t>
  </si>
  <si>
    <t>1er nivel-cuarto de limpieza</t>
  </si>
  <si>
    <t>2do nivel-cuarto de limpieza</t>
  </si>
  <si>
    <t>3er nivel-cuarto de limpieza</t>
  </si>
  <si>
    <t>1er nivel-lavatorio</t>
  </si>
  <si>
    <t>2do nivel-lavatorio</t>
  </si>
  <si>
    <t>3er nivel-lavatorio</t>
  </si>
  <si>
    <t>1er nivel-Cuarto de Limpieza.</t>
  </si>
  <si>
    <t>2do nivel-Cuarto de Limpieza.</t>
  </si>
  <si>
    <t>3er nivel-Cuarto de Limpieza.</t>
  </si>
  <si>
    <t>cuarto de limpieza</t>
  </si>
  <si>
    <t>inodoros</t>
  </si>
  <si>
    <t>lavatorios</t>
  </si>
  <si>
    <t>Lavadero</t>
  </si>
  <si>
    <t xml:space="preserve">3er nivel </t>
  </si>
  <si>
    <t>Alimentación del T.C.</t>
  </si>
  <si>
    <t>TUBERÍA DE PVC C-10 Ø 1 1/2" SP</t>
  </si>
  <si>
    <t>04.02.03.02</t>
  </si>
  <si>
    <t>4to nivel-Techo</t>
  </si>
  <si>
    <t>BLOQUE 04</t>
  </si>
  <si>
    <r>
      <t xml:space="preserve">LLAVE DE LAVADERO  TIPO CUELLO DE CISNE </t>
    </r>
    <r>
      <rPr>
        <sz val="10"/>
        <rFont val="Calibri"/>
        <family val="2"/>
      </rPr>
      <t xml:space="preserve">Ø </t>
    </r>
    <r>
      <rPr>
        <sz val="10"/>
        <rFont val="Arial"/>
        <family val="2"/>
      </rPr>
      <t>1/2" PARA COCINA MONOCOMANDO, CROMADA</t>
    </r>
  </si>
  <si>
    <t>LLAVE DE LAVADERO TIPO CUELLO DE CISNE Ø 1/2" PARA COCINA MONOCOMANDO CON RESORTE, CROMADA</t>
  </si>
  <si>
    <t>Jardines</t>
  </si>
  <si>
    <t>1er nivel-Riego</t>
  </si>
  <si>
    <t>3er nivel-</t>
  </si>
  <si>
    <t>Urinario</t>
  </si>
  <si>
    <t>1er nivel-</t>
  </si>
  <si>
    <t>2do nivel-ducha de emergencia</t>
  </si>
  <si>
    <t>Inodoro-ducha</t>
  </si>
  <si>
    <t>lavaderos</t>
  </si>
  <si>
    <t>BLOQUE 05</t>
  </si>
  <si>
    <t>Sotano nivel</t>
  </si>
  <si>
    <t>Sotano nivel-lavatorio</t>
  </si>
  <si>
    <t>Sotano nivel-Bebederos</t>
  </si>
  <si>
    <t>Grifo de Riego</t>
  </si>
  <si>
    <t>Inodoro-Lavatorio</t>
  </si>
  <si>
    <t>Riego</t>
  </si>
  <si>
    <t>red</t>
  </si>
  <si>
    <t>BLOQUE 07</t>
  </si>
  <si>
    <t>BLOQUE 09</t>
  </si>
  <si>
    <t>Grifo Jardin</t>
  </si>
  <si>
    <t>viene del bloque 7</t>
  </si>
  <si>
    <t>BLOQUE 10</t>
  </si>
  <si>
    <t>aparatos de laboratorio</t>
  </si>
  <si>
    <t>BLOQUE 11</t>
  </si>
  <si>
    <t>Alimentación de la red publica</t>
  </si>
  <si>
    <t>BLOQUE 12</t>
  </si>
  <si>
    <t>Techo- rampas</t>
  </si>
  <si>
    <t>Derivación hacia canales</t>
  </si>
  <si>
    <t>Columnetas</t>
  </si>
  <si>
    <t>Tramos-Gradas</t>
  </si>
  <si>
    <t>Tramos 11</t>
  </si>
  <si>
    <t>Caja 4</t>
  </si>
  <si>
    <t>Caja 5</t>
  </si>
  <si>
    <t>Canaleta metalica</t>
  </si>
  <si>
    <t>tramo 11</t>
  </si>
  <si>
    <t>Desarenador</t>
  </si>
  <si>
    <t>Techo transversal</t>
  </si>
  <si>
    <t>Techo longitudinal</t>
  </si>
  <si>
    <t>Tramos 14</t>
  </si>
  <si>
    <t>Caja 14</t>
  </si>
  <si>
    <t>Caja 15</t>
  </si>
  <si>
    <t>Caja 3</t>
  </si>
  <si>
    <t>tramo 12</t>
  </si>
  <si>
    <t>tramo 14</t>
  </si>
  <si>
    <t>Tramos 12</t>
  </si>
  <si>
    <t>Techo- escaleras</t>
  </si>
  <si>
    <t>Tramos 6</t>
  </si>
  <si>
    <t>Tramos 13</t>
  </si>
  <si>
    <t>Caja 6</t>
  </si>
  <si>
    <t>Caja 7</t>
  </si>
  <si>
    <t>Caja 2</t>
  </si>
  <si>
    <t>Caja 8</t>
  </si>
  <si>
    <t>Caja 10</t>
  </si>
  <si>
    <t>Desarenador-CAJA  9</t>
  </si>
  <si>
    <t>Tramos 15</t>
  </si>
  <si>
    <t>Tramos 16</t>
  </si>
  <si>
    <t>Tramos--SOTANO</t>
  </si>
  <si>
    <t>Tramos 4</t>
  </si>
  <si>
    <t>Tramo 4</t>
  </si>
  <si>
    <t xml:space="preserve">Tramos </t>
  </si>
  <si>
    <t>Caja 1</t>
  </si>
  <si>
    <t>Tramos 17</t>
  </si>
  <si>
    <t>Tramos 18</t>
  </si>
  <si>
    <t>Tramos 19</t>
  </si>
  <si>
    <t>Tramos 20</t>
  </si>
  <si>
    <t>Tramos 21</t>
  </si>
  <si>
    <t>Tramos 22</t>
  </si>
  <si>
    <t>Tramos 23</t>
  </si>
  <si>
    <t>Tramos 24</t>
  </si>
  <si>
    <t>Tramos 25</t>
  </si>
  <si>
    <t>Caja 11</t>
  </si>
  <si>
    <t>Caja 12</t>
  </si>
  <si>
    <t>Caja 13</t>
  </si>
  <si>
    <t>Caja 16</t>
  </si>
  <si>
    <t>Caja 17</t>
  </si>
  <si>
    <t>Caja 18</t>
  </si>
  <si>
    <t>Caja 19</t>
  </si>
  <si>
    <t>Caja 20</t>
  </si>
  <si>
    <t>tramo 4</t>
  </si>
  <si>
    <t>BLOQUE 06</t>
  </si>
  <si>
    <t>Tramos-2</t>
  </si>
  <si>
    <t>Tramos-3</t>
  </si>
  <si>
    <t>BLOQUE 08</t>
  </si>
  <si>
    <t>Losa Secundaria</t>
  </si>
  <si>
    <t>Tramos-1</t>
  </si>
  <si>
    <t>Tramos-8</t>
  </si>
  <si>
    <t>Tramos-9</t>
  </si>
  <si>
    <t>Tramos-10</t>
  </si>
  <si>
    <t>BLOQUE 11 INGRESO SECUNADRIA</t>
  </si>
  <si>
    <t>BLOQUE 12 INGRESO PRIMARIA</t>
  </si>
  <si>
    <t>BLOQUE CANCHAS DEPORTIVAS</t>
  </si>
  <si>
    <t>Techo-losa deporitva primaria</t>
  </si>
  <si>
    <t>03.03.07.01</t>
  </si>
  <si>
    <t>FABRICACIÓN DE CANALETA METÁLICA EN TECHO DE LOSA DEPORTIVA</t>
  </si>
  <si>
    <t>03.03.07.02</t>
  </si>
  <si>
    <t>MONTAJE DE CANALETA EN TECHO DE LOSA DEPORTIVA</t>
  </si>
  <si>
    <t>Cobertura metálica de losa deportiva primaria</t>
  </si>
  <si>
    <t>Cobertura metálica de losa deportiva secundaria</t>
  </si>
  <si>
    <t>BLOQUE INGRESO PRIMARIA</t>
  </si>
  <si>
    <t>BLOQUE INGRESO SECUNADRIA</t>
  </si>
  <si>
    <t>BLOQUE LOSAS DEPORTIVAS</t>
  </si>
  <si>
    <t>Techo- Bloque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</si>
</sst>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[$-80A]d&quot; de &quot;mmmm&quot; de &quot;yyyy;@"/>
    <numFmt numFmtId="166" formatCode="#,##0.0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i/>
      <sz val="10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85">
    <xf numFmtId="0" fontId="0" fillId="0" borderId="0" xfId="0"/>
    <xf numFmtId="0" fontId="2" fillId="0" borderId="0" xfId="0" applyFont="1"/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164" fontId="3" fillId="0" borderId="18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horizontal="right" vertical="center"/>
    </xf>
    <xf numFmtId="165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64" fontId="3" fillId="0" borderId="0" xfId="0" applyNumberFormat="1" applyFont="1" applyFill="1" applyBorder="1" applyAlignment="1" applyProtection="1">
      <alignment horizontal="left" vertical="center"/>
    </xf>
    <xf numFmtId="165" fontId="4" fillId="0" borderId="0" xfId="2" applyNumberFormat="1" applyFont="1" applyFill="1" applyBorder="1" applyAlignment="1" applyProtection="1">
      <alignment horizontal="left" vertical="center"/>
    </xf>
    <xf numFmtId="165" fontId="4" fillId="0" borderId="19" xfId="2" applyNumberFormat="1" applyFont="1" applyFill="1" applyBorder="1" applyAlignment="1" applyProtection="1">
      <alignment horizontal="center" vertical="center"/>
    </xf>
    <xf numFmtId="164" fontId="3" fillId="0" borderId="20" xfId="0" applyNumberFormat="1" applyFont="1" applyFill="1" applyBorder="1" applyAlignment="1" applyProtection="1">
      <alignment horizontal="left" vertical="center"/>
    </xf>
    <xf numFmtId="0" fontId="2" fillId="0" borderId="21" xfId="0" applyFont="1" applyFill="1" applyBorder="1" applyAlignment="1">
      <alignment vertical="center"/>
    </xf>
    <xf numFmtId="0" fontId="2" fillId="0" borderId="21" xfId="0" applyFont="1" applyBorder="1"/>
    <xf numFmtId="164" fontId="3" fillId="0" borderId="21" xfId="0" applyNumberFormat="1" applyFont="1" applyFill="1" applyBorder="1" applyAlignment="1" applyProtection="1">
      <alignment horizontal="left" vertical="center"/>
    </xf>
    <xf numFmtId="164" fontId="3" fillId="0" borderId="21" xfId="0" applyNumberFormat="1" applyFont="1" applyFill="1" applyBorder="1" applyAlignment="1" applyProtection="1">
      <alignment vertical="center"/>
    </xf>
    <xf numFmtId="165" fontId="4" fillId="0" borderId="21" xfId="2" applyNumberFormat="1" applyFont="1" applyFill="1" applyBorder="1" applyAlignment="1" applyProtection="1">
      <alignment horizontal="left" vertical="center"/>
    </xf>
    <xf numFmtId="165" fontId="4" fillId="0" borderId="22" xfId="2" applyNumberFormat="1" applyFont="1" applyFill="1" applyBorder="1" applyAlignment="1" applyProtection="1">
      <alignment horizontal="center" vertical="center"/>
    </xf>
    <xf numFmtId="164" fontId="3" fillId="0" borderId="7" xfId="0" applyNumberFormat="1" applyFont="1" applyFill="1" applyBorder="1" applyAlignment="1" applyProtection="1">
      <alignment horizontal="left" vertical="center"/>
    </xf>
    <xf numFmtId="165" fontId="4" fillId="0" borderId="8" xfId="2" applyNumberFormat="1" applyFont="1" applyFill="1" applyBorder="1" applyAlignment="1" applyProtection="1">
      <alignment horizontal="center" vertical="center"/>
    </xf>
    <xf numFmtId="4" fontId="4" fillId="3" borderId="5" xfId="1" applyNumberFormat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/>
    </xf>
    <xf numFmtId="4" fontId="4" fillId="0" borderId="6" xfId="2" applyNumberFormat="1" applyFont="1" applyFill="1" applyBorder="1" applyAlignment="1" applyProtection="1">
      <alignment horizontal="left" vertical="center"/>
    </xf>
    <xf numFmtId="4" fontId="4" fillId="0" borderId="7" xfId="2" applyNumberFormat="1" applyFont="1" applyFill="1" applyBorder="1" applyAlignment="1" applyProtection="1">
      <alignment horizontal="left" vertical="center"/>
    </xf>
    <xf numFmtId="4" fontId="3" fillId="0" borderId="0" xfId="2" applyNumberFormat="1" applyFont="1" applyFill="1" applyBorder="1" applyAlignment="1" applyProtection="1">
      <alignment vertical="center"/>
    </xf>
    <xf numFmtId="4" fontId="3" fillId="0" borderId="8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horizontal="center" vertical="center"/>
    </xf>
    <xf numFmtId="4" fontId="4" fillId="0" borderId="6" xfId="2" applyNumberFormat="1" applyFont="1" applyFill="1" applyBorder="1" applyAlignment="1" applyProtection="1">
      <alignment vertical="center"/>
    </xf>
    <xf numFmtId="4" fontId="3" fillId="0" borderId="7" xfId="2" applyNumberFormat="1" applyFont="1" applyFill="1" applyBorder="1" applyAlignment="1" applyProtection="1">
      <alignment horizontal="left" vertical="center"/>
    </xf>
    <xf numFmtId="4" fontId="4" fillId="0" borderId="0" xfId="2" applyNumberFormat="1" applyFont="1" applyFill="1" applyBorder="1" applyAlignment="1" applyProtection="1">
      <alignment vertical="center"/>
    </xf>
    <xf numFmtId="4" fontId="4" fillId="0" borderId="8" xfId="2" applyNumberFormat="1" applyFont="1" applyFill="1" applyBorder="1" applyAlignment="1" applyProtection="1">
      <alignment vertical="center"/>
    </xf>
    <xf numFmtId="4" fontId="4" fillId="0" borderId="6" xfId="2" applyNumberFormat="1" applyFont="1" applyFill="1" applyBorder="1" applyAlignment="1" applyProtection="1">
      <alignment horizontal="center" vertical="center"/>
    </xf>
    <xf numFmtId="4" fontId="3" fillId="0" borderId="10" xfId="2" applyNumberFormat="1" applyFont="1" applyFill="1" applyBorder="1" applyAlignment="1" applyProtection="1">
      <alignment vertical="center"/>
    </xf>
    <xf numFmtId="4" fontId="3" fillId="0" borderId="11" xfId="2" applyNumberFormat="1" applyFont="1" applyFill="1" applyBorder="1" applyAlignment="1" applyProtection="1">
      <alignment horizontal="left" vertical="center"/>
    </xf>
    <xf numFmtId="4" fontId="3" fillId="0" borderId="12" xfId="2" applyNumberFormat="1" applyFont="1" applyFill="1" applyBorder="1" applyAlignment="1" applyProtection="1">
      <alignment vertical="center"/>
    </xf>
    <xf numFmtId="4" fontId="3" fillId="0" borderId="13" xfId="2" applyNumberFormat="1" applyFont="1" applyFill="1" applyBorder="1" applyAlignment="1" applyProtection="1">
      <alignment vertical="center"/>
    </xf>
    <xf numFmtId="4" fontId="3" fillId="0" borderId="10" xfId="2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Alignment="1" applyProtection="1">
      <alignment horizontal="center" vertical="center"/>
    </xf>
    <xf numFmtId="0" fontId="3" fillId="0" borderId="0" xfId="1" applyFont="1" applyAlignment="1" applyProtection="1">
      <alignment vertical="center"/>
    </xf>
    <xf numFmtId="4" fontId="4" fillId="0" borderId="14" xfId="1" applyNumberFormat="1" applyFont="1" applyBorder="1" applyAlignment="1" applyProtection="1">
      <alignment horizontal="center" vertical="center"/>
    </xf>
    <xf numFmtId="4" fontId="3" fillId="0" borderId="15" xfId="2" applyNumberFormat="1" applyFont="1" applyFill="1" applyBorder="1" applyAlignment="1" applyProtection="1">
      <alignment horizontal="right" vertical="center"/>
    </xf>
    <xf numFmtId="4" fontId="3" fillId="0" borderId="15" xfId="2" applyNumberFormat="1" applyFont="1" applyFill="1" applyBorder="1" applyAlignment="1" applyProtection="1">
      <alignment vertical="center"/>
    </xf>
    <xf numFmtId="4" fontId="3" fillId="0" borderId="15" xfId="2" applyNumberFormat="1" applyFont="1" applyFill="1" applyBorder="1" applyAlignment="1" applyProtection="1">
      <alignment horizontal="center" vertical="center"/>
    </xf>
    <xf numFmtId="4" fontId="3" fillId="0" borderId="15" xfId="1" applyNumberFormat="1" applyFont="1" applyFill="1" applyBorder="1" applyAlignment="1" applyProtection="1">
      <alignment horizontal="right" vertical="center"/>
    </xf>
    <xf numFmtId="4" fontId="3" fillId="0" borderId="15" xfId="1" applyNumberFormat="1" applyFont="1" applyFill="1" applyBorder="1" applyAlignment="1" applyProtection="1">
      <alignment vertical="center"/>
    </xf>
    <xf numFmtId="0" fontId="3" fillId="0" borderId="15" xfId="1" applyFont="1" applyFill="1" applyBorder="1" applyAlignment="1" applyProtection="1">
      <alignment horizontal="center" vertical="center"/>
    </xf>
    <xf numFmtId="4" fontId="3" fillId="4" borderId="15" xfId="1" applyNumberFormat="1" applyFont="1" applyFill="1" applyBorder="1" applyAlignment="1" applyProtection="1">
      <alignment vertical="center"/>
    </xf>
    <xf numFmtId="4" fontId="3" fillId="0" borderId="15" xfId="1" applyNumberFormat="1" applyFont="1" applyBorder="1" applyAlignment="1" applyProtection="1">
      <alignment horizontal="left" vertical="center"/>
    </xf>
    <xf numFmtId="4" fontId="3" fillId="0" borderId="15" xfId="1" applyNumberFormat="1" applyFont="1" applyBorder="1" applyAlignment="1" applyProtection="1">
      <alignment vertical="center"/>
    </xf>
    <xf numFmtId="4" fontId="3" fillId="0" borderId="15" xfId="1" applyNumberFormat="1" applyFont="1" applyBorder="1" applyAlignment="1" applyProtection="1">
      <alignment horizontal="right" vertical="center"/>
    </xf>
    <xf numFmtId="4" fontId="10" fillId="0" borderId="15" xfId="1" applyNumberFormat="1" applyFont="1" applyBorder="1" applyAlignment="1" applyProtection="1">
      <alignment horizontal="right" vertical="center"/>
    </xf>
    <xf numFmtId="4" fontId="4" fillId="0" borderId="14" xfId="1" applyNumberFormat="1" applyFont="1" applyBorder="1" applyAlignment="1" applyProtection="1">
      <alignment vertical="center"/>
    </xf>
    <xf numFmtId="4" fontId="4" fillId="2" borderId="14" xfId="1" applyNumberFormat="1" applyFont="1" applyFill="1" applyBorder="1" applyAlignment="1" applyProtection="1">
      <alignment horizontal="center" vertical="center"/>
    </xf>
    <xf numFmtId="0" fontId="1" fillId="0" borderId="14" xfId="0" applyFont="1" applyBorder="1"/>
    <xf numFmtId="4" fontId="3" fillId="0" borderId="14" xfId="1" applyNumberFormat="1" applyFont="1" applyBorder="1" applyAlignment="1" applyProtection="1">
      <alignment vertical="center"/>
    </xf>
    <xf numFmtId="4" fontId="4" fillId="0" borderId="15" xfId="1" applyNumberFormat="1" applyFont="1" applyBorder="1" applyAlignment="1" applyProtection="1">
      <alignment horizontal="center" vertical="center"/>
    </xf>
    <xf numFmtId="4" fontId="4" fillId="0" borderId="15" xfId="1" applyNumberFormat="1" applyFont="1" applyBorder="1" applyAlignment="1" applyProtection="1">
      <alignment vertical="center"/>
    </xf>
    <xf numFmtId="0" fontId="3" fillId="0" borderId="15" xfId="1" applyFont="1" applyBorder="1" applyAlignment="1" applyProtection="1">
      <alignment horizontal="center" vertical="center"/>
    </xf>
    <xf numFmtId="4" fontId="4" fillId="0" borderId="15" xfId="1" applyNumberFormat="1" applyFont="1" applyFill="1" applyBorder="1" applyAlignment="1" applyProtection="1">
      <alignment vertical="center"/>
    </xf>
    <xf numFmtId="4" fontId="4" fillId="0" borderId="15" xfId="2" applyNumberFormat="1" applyFont="1" applyFill="1" applyBorder="1" applyAlignment="1" applyProtection="1">
      <alignment horizontal="center" vertical="center"/>
    </xf>
    <xf numFmtId="0" fontId="3" fillId="0" borderId="15" xfId="1" applyFont="1" applyFill="1" applyBorder="1" applyProtection="1"/>
    <xf numFmtId="0" fontId="4" fillId="0" borderId="15" xfId="1" applyFont="1" applyFill="1" applyBorder="1" applyAlignment="1" applyProtection="1">
      <alignment horizontal="center" vertical="center"/>
    </xf>
    <xf numFmtId="4" fontId="3" fillId="0" borderId="15" xfId="1" applyNumberFormat="1" applyFont="1" applyFill="1" applyBorder="1" applyProtection="1"/>
    <xf numFmtId="4" fontId="4" fillId="0" borderId="15" xfId="2" applyNumberFormat="1" applyFont="1" applyFill="1" applyBorder="1" applyAlignment="1" applyProtection="1">
      <alignment vertical="center"/>
    </xf>
    <xf numFmtId="0" fontId="4" fillId="0" borderId="15" xfId="1" applyFont="1" applyFill="1" applyBorder="1" applyProtection="1"/>
    <xf numFmtId="0" fontId="7" fillId="0" borderId="15" xfId="0" applyFont="1" applyBorder="1" applyAlignment="1">
      <alignment vertical="top"/>
    </xf>
    <xf numFmtId="0" fontId="3" fillId="0" borderId="15" xfId="1" applyFont="1" applyBorder="1" applyProtection="1"/>
    <xf numFmtId="4" fontId="4" fillId="0" borderId="15" xfId="2" applyNumberFormat="1" applyFont="1" applyFill="1" applyBorder="1" applyAlignment="1" applyProtection="1">
      <alignment horizontal="left" vertical="center"/>
    </xf>
    <xf numFmtId="0" fontId="2" fillId="0" borderId="16" xfId="0" applyFont="1" applyBorder="1"/>
    <xf numFmtId="4" fontId="4" fillId="0" borderId="14" xfId="1" applyNumberFormat="1" applyFont="1" applyBorder="1" applyAlignment="1" applyProtection="1">
      <alignment horizontal="left" vertical="center"/>
    </xf>
    <xf numFmtId="4" fontId="4" fillId="0" borderId="15" xfId="1" applyNumberFormat="1" applyFont="1" applyBorder="1" applyAlignment="1" applyProtection="1">
      <alignment horizontal="left" vertical="center"/>
    </xf>
    <xf numFmtId="4" fontId="3" fillId="0" borderId="15" xfId="2" applyNumberFormat="1" applyFont="1" applyFill="1" applyBorder="1" applyAlignment="1" applyProtection="1">
      <alignment horizontal="left" vertical="center"/>
    </xf>
    <xf numFmtId="4" fontId="3" fillId="0" borderId="15" xfId="1" applyNumberFormat="1" applyFont="1" applyFill="1" applyBorder="1" applyAlignment="1" applyProtection="1">
      <alignment horizontal="left" vertical="center"/>
    </xf>
    <xf numFmtId="4" fontId="4" fillId="0" borderId="15" xfId="1" applyNumberFormat="1" applyFont="1" applyFill="1" applyBorder="1" applyAlignment="1" applyProtection="1">
      <alignment horizontal="left" vertical="center"/>
    </xf>
    <xf numFmtId="4" fontId="4" fillId="0" borderId="15" xfId="1" applyNumberFormat="1" applyFont="1" applyFill="1" applyBorder="1" applyAlignment="1" applyProtection="1">
      <alignment horizontal="left"/>
    </xf>
    <xf numFmtId="0" fontId="2" fillId="0" borderId="16" xfId="0" applyFont="1" applyBorder="1" applyAlignment="1">
      <alignment horizontal="left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4" fontId="3" fillId="0" borderId="0" xfId="1" applyNumberFormat="1" applyFont="1" applyBorder="1" applyAlignment="1" applyProtection="1">
      <alignment horizontal="left" vertical="center"/>
    </xf>
    <xf numFmtId="4" fontId="3" fillId="0" borderId="0" xfId="1" applyNumberFormat="1" applyFont="1" applyFill="1" applyBorder="1" applyAlignment="1" applyProtection="1">
      <alignment horizontal="right" vertical="center"/>
    </xf>
    <xf numFmtId="4" fontId="3" fillId="0" borderId="0" xfId="1" applyNumberFormat="1" applyFont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center" vertical="center"/>
    </xf>
    <xf numFmtId="4" fontId="4" fillId="2" borderId="5" xfId="1" applyNumberFormat="1" applyFont="1" applyFill="1" applyBorder="1" applyAlignment="1" applyProtection="1">
      <alignment horizontal="center" vertical="center"/>
    </xf>
    <xf numFmtId="0" fontId="4" fillId="2" borderId="2" xfId="1" applyFont="1" applyFill="1" applyBorder="1" applyAlignment="1" applyProtection="1">
      <alignment horizontal="center" vertical="center"/>
    </xf>
    <xf numFmtId="0" fontId="4" fillId="2" borderId="3" xfId="1" applyFont="1" applyFill="1" applyBorder="1" applyAlignment="1" applyProtection="1">
      <alignment horizontal="center" vertical="center"/>
    </xf>
    <xf numFmtId="0" fontId="4" fillId="2" borderId="4" xfId="1" applyFont="1" applyFill="1" applyBorder="1" applyAlignment="1" applyProtection="1">
      <alignment horizontal="center" vertical="center"/>
    </xf>
    <xf numFmtId="0" fontId="4" fillId="2" borderId="5" xfId="1" applyFont="1" applyFill="1" applyBorder="1" applyAlignment="1" applyProtection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4" fontId="0" fillId="0" borderId="0" xfId="0" applyNumberFormat="1"/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4" fontId="11" fillId="0" borderId="15" xfId="1" applyNumberFormat="1" applyFont="1" applyBorder="1" applyAlignment="1" applyProtection="1">
      <alignment horizontal="left" vertical="center"/>
    </xf>
    <xf numFmtId="4" fontId="11" fillId="0" borderId="15" xfId="1" applyNumberFormat="1" applyFont="1" applyFill="1" applyBorder="1" applyAlignment="1" applyProtection="1">
      <alignment vertical="center"/>
    </xf>
    <xf numFmtId="4" fontId="12" fillId="0" borderId="15" xfId="1" applyNumberFormat="1" applyFont="1" applyBorder="1" applyAlignment="1" applyProtection="1">
      <alignment horizontal="left" vertical="center"/>
    </xf>
    <xf numFmtId="4" fontId="12" fillId="0" borderId="15" xfId="1" applyNumberFormat="1" applyFont="1" applyFill="1" applyBorder="1" applyAlignment="1" applyProtection="1">
      <alignment vertical="center"/>
    </xf>
    <xf numFmtId="4" fontId="13" fillId="0" borderId="15" xfId="1" applyNumberFormat="1" applyFont="1" applyBorder="1" applyAlignment="1" applyProtection="1">
      <alignment horizontal="left" vertical="center"/>
    </xf>
    <xf numFmtId="4" fontId="13" fillId="0" borderId="15" xfId="1" applyNumberFormat="1" applyFont="1" applyFill="1" applyBorder="1" applyAlignment="1" applyProtection="1">
      <alignment vertical="center"/>
    </xf>
    <xf numFmtId="4" fontId="3" fillId="0" borderId="9" xfId="2" applyNumberFormat="1" applyFont="1" applyFill="1" applyBorder="1" applyAlignment="1" applyProtection="1">
      <alignment horizontal="right" vertical="center"/>
    </xf>
    <xf numFmtId="4" fontId="3" fillId="0" borderId="9" xfId="2" applyNumberFormat="1" applyFont="1" applyFill="1" applyBorder="1" applyAlignment="1" applyProtection="1">
      <alignment vertical="center"/>
    </xf>
    <xf numFmtId="4" fontId="12" fillId="0" borderId="0" xfId="1" applyNumberFormat="1" applyFont="1" applyFill="1" applyBorder="1" applyAlignment="1" applyProtection="1">
      <alignment vertical="center"/>
    </xf>
    <xf numFmtId="4" fontId="11" fillId="0" borderId="0" xfId="1" applyNumberFormat="1" applyFont="1" applyFill="1" applyBorder="1" applyAlignment="1" applyProtection="1">
      <alignment vertical="center"/>
    </xf>
    <xf numFmtId="4" fontId="13" fillId="0" borderId="0" xfId="1" applyNumberFormat="1" applyFont="1" applyFill="1" applyBorder="1" applyAlignment="1" applyProtection="1">
      <alignment vertical="center"/>
    </xf>
    <xf numFmtId="4" fontId="4" fillId="2" borderId="1" xfId="1" applyNumberFormat="1" applyFont="1" applyFill="1" applyBorder="1" applyAlignment="1" applyProtection="1">
      <alignment horizontal="center" vertical="center"/>
    </xf>
    <xf numFmtId="4" fontId="3" fillId="0" borderId="0" xfId="2" applyNumberFormat="1" applyFont="1" applyFill="1" applyBorder="1" applyAlignment="1" applyProtection="1">
      <alignment horizontal="left" vertical="center"/>
    </xf>
    <xf numFmtId="4" fontId="3" fillId="0" borderId="7" xfId="1" applyNumberFormat="1" applyFont="1" applyFill="1" applyBorder="1" applyAlignment="1" applyProtection="1">
      <alignment vertical="center"/>
    </xf>
    <xf numFmtId="4" fontId="3" fillId="0" borderId="0" xfId="2" applyNumberFormat="1" applyFont="1" applyFill="1" applyBorder="1" applyAlignment="1" applyProtection="1">
      <alignment horizontal="center" vertical="center"/>
    </xf>
    <xf numFmtId="4" fontId="12" fillId="0" borderId="6" xfId="1" applyNumberFormat="1" applyFont="1" applyBorder="1" applyAlignment="1" applyProtection="1">
      <alignment horizontal="left" vertical="center"/>
    </xf>
    <xf numFmtId="4" fontId="11" fillId="0" borderId="6" xfId="1" applyNumberFormat="1" applyFont="1" applyBorder="1" applyAlignment="1" applyProtection="1">
      <alignment horizontal="left" vertical="center"/>
    </xf>
    <xf numFmtId="4" fontId="13" fillId="0" borderId="6" xfId="1" applyNumberFormat="1" applyFont="1" applyBorder="1" applyAlignment="1" applyProtection="1">
      <alignment horizontal="left" vertical="center"/>
    </xf>
    <xf numFmtId="4" fontId="11" fillId="0" borderId="6" xfId="2" applyNumberFormat="1" applyFont="1" applyFill="1" applyBorder="1" applyAlignment="1" applyProtection="1">
      <alignment horizontal="left" vertical="center"/>
    </xf>
    <xf numFmtId="4" fontId="11" fillId="0" borderId="7" xfId="2" applyNumberFormat="1" applyFont="1" applyFill="1" applyBorder="1" applyAlignment="1" applyProtection="1">
      <alignment horizontal="left" vertical="center"/>
    </xf>
    <xf numFmtId="4" fontId="13" fillId="0" borderId="6" xfId="2" applyNumberFormat="1" applyFont="1" applyFill="1" applyBorder="1" applyAlignment="1" applyProtection="1">
      <alignment vertical="center"/>
    </xf>
    <xf numFmtId="4" fontId="13" fillId="0" borderId="7" xfId="2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18" fillId="0" borderId="0" xfId="0" applyFont="1"/>
    <xf numFmtId="4" fontId="3" fillId="0" borderId="9" xfId="1" applyNumberFormat="1" applyFont="1" applyBorder="1" applyAlignment="1" applyProtection="1">
      <alignment vertical="center"/>
    </xf>
    <xf numFmtId="0" fontId="21" fillId="0" borderId="5" xfId="0" applyFont="1" applyBorder="1"/>
    <xf numFmtId="0" fontId="20" fillId="0" borderId="0" xfId="0" applyFont="1" applyBorder="1"/>
    <xf numFmtId="0" fontId="20" fillId="0" borderId="0" xfId="0" applyFont="1"/>
    <xf numFmtId="0" fontId="20" fillId="0" borderId="5" xfId="0" applyFont="1" applyBorder="1" applyAlignment="1"/>
    <xf numFmtId="0" fontId="20" fillId="0" borderId="5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4" fontId="22" fillId="0" borderId="15" xfId="2" applyNumberFormat="1" applyFont="1" applyFill="1" applyBorder="1" applyAlignment="1" applyProtection="1">
      <alignment horizontal="right" vertical="center"/>
    </xf>
    <xf numFmtId="4" fontId="22" fillId="0" borderId="15" xfId="2" applyNumberFormat="1" applyFont="1" applyFill="1" applyBorder="1" applyAlignment="1" applyProtection="1">
      <alignment horizontal="center" vertical="center"/>
    </xf>
    <xf numFmtId="166" fontId="22" fillId="0" borderId="15" xfId="2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14" fillId="5" borderId="0" xfId="2" applyFont="1" applyFill="1" applyBorder="1" applyAlignment="1" applyProtection="1">
      <alignment horizontal="center" vertical="center"/>
    </xf>
    <xf numFmtId="166" fontId="3" fillId="0" borderId="0" xfId="2" applyNumberFormat="1" applyFont="1" applyFill="1" applyBorder="1" applyAlignment="1" applyProtection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4" fontId="3" fillId="4" borderId="6" xfId="2" applyNumberFormat="1" applyFont="1" applyFill="1" applyBorder="1" applyAlignment="1" applyProtection="1">
      <alignment vertical="center"/>
    </xf>
    <xf numFmtId="4" fontId="3" fillId="4" borderId="7" xfId="2" applyNumberFormat="1" applyFont="1" applyFill="1" applyBorder="1" applyAlignment="1" applyProtection="1">
      <alignment horizontal="left" vertical="center"/>
    </xf>
    <xf numFmtId="4" fontId="3" fillId="4" borderId="0" xfId="2" applyNumberFormat="1" applyFont="1" applyFill="1" applyBorder="1" applyAlignment="1" applyProtection="1">
      <alignment vertical="center"/>
    </xf>
    <xf numFmtId="4" fontId="3" fillId="4" borderId="8" xfId="2" applyNumberFormat="1" applyFont="1" applyFill="1" applyBorder="1" applyAlignment="1" applyProtection="1">
      <alignment vertical="center"/>
    </xf>
    <xf numFmtId="4" fontId="3" fillId="4" borderId="6" xfId="2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164" fontId="8" fillId="0" borderId="23" xfId="0" applyNumberFormat="1" applyFont="1" applyFill="1" applyBorder="1" applyAlignment="1" applyProtection="1">
      <alignment horizontal="left" vertical="center" wrapText="1"/>
    </xf>
    <xf numFmtId="164" fontId="8" fillId="0" borderId="17" xfId="0" applyNumberFormat="1" applyFont="1" applyFill="1" applyBorder="1" applyAlignment="1" applyProtection="1">
      <alignment horizontal="left" vertical="center" wrapText="1"/>
    </xf>
    <xf numFmtId="164" fontId="8" fillId="0" borderId="24" xfId="0" applyNumberFormat="1" applyFont="1" applyFill="1" applyBorder="1" applyAlignment="1" applyProtection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/>
    </xf>
    <xf numFmtId="0" fontId="14" fillId="0" borderId="0" xfId="2" applyFont="1" applyFill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5" borderId="2" xfId="2" applyFont="1" applyFill="1" applyBorder="1" applyAlignment="1" applyProtection="1">
      <alignment horizontal="center" vertical="center"/>
    </xf>
    <xf numFmtId="0" fontId="14" fillId="5" borderId="3" xfId="2" applyFont="1" applyFill="1" applyBorder="1" applyAlignment="1" applyProtection="1">
      <alignment horizontal="center" vertical="center"/>
    </xf>
    <xf numFmtId="0" fontId="14" fillId="5" borderId="4" xfId="2" applyFont="1" applyFill="1" applyBorder="1" applyAlignment="1" applyProtection="1">
      <alignment horizontal="center" vertical="center"/>
    </xf>
    <xf numFmtId="0" fontId="17" fillId="5" borderId="2" xfId="2" applyFont="1" applyFill="1" applyBorder="1" applyAlignment="1" applyProtection="1">
      <alignment horizontal="center" vertical="center"/>
    </xf>
    <xf numFmtId="0" fontId="17" fillId="5" borderId="3" xfId="2" applyFont="1" applyFill="1" applyBorder="1" applyAlignment="1" applyProtection="1">
      <alignment horizontal="center" vertical="center"/>
    </xf>
    <xf numFmtId="0" fontId="17" fillId="5" borderId="4" xfId="2" applyFont="1" applyFill="1" applyBorder="1" applyAlignment="1" applyProtection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8" fillId="5" borderId="2" xfId="2" applyFont="1" applyFill="1" applyBorder="1" applyAlignment="1" applyProtection="1">
      <alignment horizontal="center" vertical="center"/>
    </xf>
    <xf numFmtId="0" fontId="8" fillId="5" borderId="3" xfId="2" applyFont="1" applyFill="1" applyBorder="1" applyAlignment="1" applyProtection="1">
      <alignment horizontal="center" vertical="center"/>
    </xf>
    <xf numFmtId="0" fontId="8" fillId="5" borderId="4" xfId="2" applyFont="1" applyFill="1" applyBorder="1" applyAlignment="1" applyProtection="1">
      <alignment horizontal="center" vertical="center"/>
    </xf>
    <xf numFmtId="0" fontId="16" fillId="5" borderId="2" xfId="2" applyFont="1" applyFill="1" applyBorder="1" applyAlignment="1" applyProtection="1">
      <alignment horizontal="center" vertical="center"/>
    </xf>
    <xf numFmtId="0" fontId="16" fillId="5" borderId="3" xfId="2" applyFont="1" applyFill="1" applyBorder="1" applyAlignment="1" applyProtection="1">
      <alignment horizontal="center" vertical="center"/>
    </xf>
    <xf numFmtId="0" fontId="16" fillId="5" borderId="4" xfId="2" applyFont="1" applyFill="1" applyBorder="1" applyAlignment="1" applyProtection="1">
      <alignment horizontal="center" vertical="center"/>
    </xf>
    <xf numFmtId="0" fontId="15" fillId="0" borderId="0" xfId="2" applyFont="1" applyFill="1" applyAlignment="1" applyProtection="1">
      <alignment horizontal="center" vertical="center"/>
    </xf>
    <xf numFmtId="0" fontId="15" fillId="5" borderId="2" xfId="2" applyFont="1" applyFill="1" applyBorder="1" applyAlignment="1" applyProtection="1">
      <alignment horizontal="center" vertical="center"/>
    </xf>
    <xf numFmtId="0" fontId="15" fillId="5" borderId="3" xfId="2" applyFont="1" applyFill="1" applyBorder="1" applyAlignment="1" applyProtection="1">
      <alignment horizontal="center" vertical="center"/>
    </xf>
    <xf numFmtId="0" fontId="15" fillId="5" borderId="4" xfId="2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4">
    <cellStyle name="Normal" xfId="0" builtinId="0"/>
    <cellStyle name="Normal 2" xfId="3" xr:uid="{00000000-0005-0000-0000-000001000000}"/>
    <cellStyle name="Normal_Hoja1" xfId="2" xr:uid="{00000000-0005-0000-0000-000002000000}"/>
    <cellStyle name="Normal_RESERVO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104</xdr:row>
      <xdr:rowOff>44823</xdr:rowOff>
    </xdr:from>
    <xdr:to>
      <xdr:col>2</xdr:col>
      <xdr:colOff>563967</xdr:colOff>
      <xdr:row>108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607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476</xdr:row>
      <xdr:rowOff>44823</xdr:rowOff>
    </xdr:from>
    <xdr:to>
      <xdr:col>2</xdr:col>
      <xdr:colOff>563967</xdr:colOff>
      <xdr:row>480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9733558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475</xdr:row>
      <xdr:rowOff>134470</xdr:rowOff>
    </xdr:from>
    <xdr:to>
      <xdr:col>9</xdr:col>
      <xdr:colOff>289566</xdr:colOff>
      <xdr:row>481</xdr:row>
      <xdr:rowOff>10510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19632705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879</xdr:row>
      <xdr:rowOff>44823</xdr:rowOff>
    </xdr:from>
    <xdr:to>
      <xdr:col>2</xdr:col>
      <xdr:colOff>563967</xdr:colOff>
      <xdr:row>883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2945941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878</xdr:row>
      <xdr:rowOff>134470</xdr:rowOff>
    </xdr:from>
    <xdr:to>
      <xdr:col>9</xdr:col>
      <xdr:colOff>289566</xdr:colOff>
      <xdr:row>884</xdr:row>
      <xdr:rowOff>10510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82845088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1229</xdr:row>
      <xdr:rowOff>44823</xdr:rowOff>
    </xdr:from>
    <xdr:to>
      <xdr:col>2</xdr:col>
      <xdr:colOff>563967</xdr:colOff>
      <xdr:row>1233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56097941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1228</xdr:row>
      <xdr:rowOff>134470</xdr:rowOff>
    </xdr:from>
    <xdr:to>
      <xdr:col>9</xdr:col>
      <xdr:colOff>289566</xdr:colOff>
      <xdr:row>1234</xdr:row>
      <xdr:rowOff>10510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155997088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1668</xdr:row>
      <xdr:rowOff>44823</xdr:rowOff>
    </xdr:from>
    <xdr:to>
      <xdr:col>2</xdr:col>
      <xdr:colOff>563967</xdr:colOff>
      <xdr:row>1672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2945941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1667</xdr:row>
      <xdr:rowOff>134470</xdr:rowOff>
    </xdr:from>
    <xdr:to>
      <xdr:col>9</xdr:col>
      <xdr:colOff>289566</xdr:colOff>
      <xdr:row>1673</xdr:row>
      <xdr:rowOff>10510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82845088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2018</xdr:row>
      <xdr:rowOff>44823</xdr:rowOff>
    </xdr:from>
    <xdr:to>
      <xdr:col>2</xdr:col>
      <xdr:colOff>563967</xdr:colOff>
      <xdr:row>2022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314459470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2017</xdr:row>
      <xdr:rowOff>134470</xdr:rowOff>
    </xdr:from>
    <xdr:to>
      <xdr:col>9</xdr:col>
      <xdr:colOff>289566</xdr:colOff>
      <xdr:row>2023</xdr:row>
      <xdr:rowOff>10510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314358617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2367</xdr:row>
      <xdr:rowOff>44823</xdr:rowOff>
    </xdr:from>
    <xdr:to>
      <xdr:col>2</xdr:col>
      <xdr:colOff>563967</xdr:colOff>
      <xdr:row>2371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38756664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2366</xdr:row>
      <xdr:rowOff>134470</xdr:rowOff>
    </xdr:from>
    <xdr:to>
      <xdr:col>9</xdr:col>
      <xdr:colOff>289566</xdr:colOff>
      <xdr:row>2372</xdr:row>
      <xdr:rowOff>10510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387465794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2717</xdr:row>
      <xdr:rowOff>44823</xdr:rowOff>
    </xdr:from>
    <xdr:to>
      <xdr:col>2</xdr:col>
      <xdr:colOff>563967</xdr:colOff>
      <xdr:row>2721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460685029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2716</xdr:row>
      <xdr:rowOff>134470</xdr:rowOff>
    </xdr:from>
    <xdr:to>
      <xdr:col>9</xdr:col>
      <xdr:colOff>289566</xdr:colOff>
      <xdr:row>2722</xdr:row>
      <xdr:rowOff>10510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460584176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3067</xdr:row>
      <xdr:rowOff>44823</xdr:rowOff>
    </xdr:from>
    <xdr:to>
      <xdr:col>2</xdr:col>
      <xdr:colOff>563967</xdr:colOff>
      <xdr:row>3071</xdr:row>
      <xdr:rowOff>179294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533758588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3066</xdr:row>
      <xdr:rowOff>134470</xdr:rowOff>
    </xdr:from>
    <xdr:to>
      <xdr:col>9</xdr:col>
      <xdr:colOff>289566</xdr:colOff>
      <xdr:row>3072</xdr:row>
      <xdr:rowOff>10510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533657735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0</xdr:rowOff>
    </xdr:from>
    <xdr:to>
      <xdr:col>9</xdr:col>
      <xdr:colOff>104775</xdr:colOff>
      <xdr:row>5</xdr:row>
      <xdr:rowOff>17145</xdr:rowOff>
    </xdr:to>
    <xdr:pic>
      <xdr:nvPicPr>
        <xdr:cNvPr id="24" name="Imagen 23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068235" y="0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156882</xdr:colOff>
      <xdr:row>103</xdr:row>
      <xdr:rowOff>145676</xdr:rowOff>
    </xdr:from>
    <xdr:to>
      <xdr:col>9</xdr:col>
      <xdr:colOff>340098</xdr:colOff>
      <xdr:row>108</xdr:row>
      <xdr:rowOff>162821</xdr:rowOff>
    </xdr:to>
    <xdr:pic>
      <xdr:nvPicPr>
        <xdr:cNvPr id="25" name="Imagen 24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303558" y="19968882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56</xdr:row>
      <xdr:rowOff>44823</xdr:rowOff>
    </xdr:from>
    <xdr:to>
      <xdr:col>2</xdr:col>
      <xdr:colOff>563967</xdr:colOff>
      <xdr:row>60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607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247</xdr:row>
      <xdr:rowOff>44823</xdr:rowOff>
    </xdr:from>
    <xdr:to>
      <xdr:col>2</xdr:col>
      <xdr:colOff>563967</xdr:colOff>
      <xdr:row>251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0880911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247</xdr:row>
      <xdr:rowOff>44823</xdr:rowOff>
    </xdr:from>
    <xdr:to>
      <xdr:col>9</xdr:col>
      <xdr:colOff>278360</xdr:colOff>
      <xdr:row>252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0880911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436</xdr:row>
      <xdr:rowOff>44823</xdr:rowOff>
    </xdr:from>
    <xdr:to>
      <xdr:col>2</xdr:col>
      <xdr:colOff>563967</xdr:colOff>
      <xdr:row>440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41170411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436</xdr:row>
      <xdr:rowOff>44823</xdr:rowOff>
    </xdr:from>
    <xdr:to>
      <xdr:col>9</xdr:col>
      <xdr:colOff>278360</xdr:colOff>
      <xdr:row>441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41170411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626</xdr:row>
      <xdr:rowOff>44823</xdr:rowOff>
    </xdr:from>
    <xdr:to>
      <xdr:col>2</xdr:col>
      <xdr:colOff>563967</xdr:colOff>
      <xdr:row>630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71179764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626</xdr:row>
      <xdr:rowOff>44823</xdr:rowOff>
    </xdr:from>
    <xdr:to>
      <xdr:col>9</xdr:col>
      <xdr:colOff>278360</xdr:colOff>
      <xdr:row>631</xdr:row>
      <xdr:rowOff>111363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71179764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816</xdr:row>
      <xdr:rowOff>44823</xdr:rowOff>
    </xdr:from>
    <xdr:to>
      <xdr:col>2</xdr:col>
      <xdr:colOff>563967</xdr:colOff>
      <xdr:row>820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01424441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816</xdr:row>
      <xdr:rowOff>44823</xdr:rowOff>
    </xdr:from>
    <xdr:to>
      <xdr:col>9</xdr:col>
      <xdr:colOff>278360</xdr:colOff>
      <xdr:row>821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01424441"/>
          <a:ext cx="950712" cy="850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1006</xdr:row>
      <xdr:rowOff>44823</xdr:rowOff>
    </xdr:from>
    <xdr:to>
      <xdr:col>2</xdr:col>
      <xdr:colOff>563967</xdr:colOff>
      <xdr:row>1010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31579470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1006</xdr:row>
      <xdr:rowOff>44823</xdr:rowOff>
    </xdr:from>
    <xdr:to>
      <xdr:col>9</xdr:col>
      <xdr:colOff>278360</xdr:colOff>
      <xdr:row>1011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31579470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1196</xdr:row>
      <xdr:rowOff>44823</xdr:rowOff>
    </xdr:from>
    <xdr:to>
      <xdr:col>2</xdr:col>
      <xdr:colOff>563967</xdr:colOff>
      <xdr:row>1200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71179764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1196</xdr:row>
      <xdr:rowOff>44823</xdr:rowOff>
    </xdr:from>
    <xdr:to>
      <xdr:col>9</xdr:col>
      <xdr:colOff>278360</xdr:colOff>
      <xdr:row>1201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71179764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1387</xdr:row>
      <xdr:rowOff>44823</xdr:rowOff>
    </xdr:from>
    <xdr:to>
      <xdr:col>2</xdr:col>
      <xdr:colOff>563967</xdr:colOff>
      <xdr:row>1391</xdr:row>
      <xdr:rowOff>179294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61812941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1387</xdr:row>
      <xdr:rowOff>44823</xdr:rowOff>
    </xdr:from>
    <xdr:to>
      <xdr:col>9</xdr:col>
      <xdr:colOff>278360</xdr:colOff>
      <xdr:row>1392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61812941"/>
          <a:ext cx="950712" cy="850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1577</xdr:row>
      <xdr:rowOff>44823</xdr:rowOff>
    </xdr:from>
    <xdr:to>
      <xdr:col>2</xdr:col>
      <xdr:colOff>563967</xdr:colOff>
      <xdr:row>1581</xdr:row>
      <xdr:rowOff>179294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222122999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1577</xdr:row>
      <xdr:rowOff>44823</xdr:rowOff>
    </xdr:from>
    <xdr:to>
      <xdr:col>9</xdr:col>
      <xdr:colOff>278360</xdr:colOff>
      <xdr:row>1582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222122999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1767</xdr:row>
      <xdr:rowOff>44823</xdr:rowOff>
    </xdr:from>
    <xdr:to>
      <xdr:col>2</xdr:col>
      <xdr:colOff>563967</xdr:colOff>
      <xdr:row>1771</xdr:row>
      <xdr:rowOff>179294</xdr:rowOff>
    </xdr:to>
    <xdr:pic>
      <xdr:nvPicPr>
        <xdr:cNvPr id="2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222122999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1767</xdr:row>
      <xdr:rowOff>44823</xdr:rowOff>
    </xdr:from>
    <xdr:to>
      <xdr:col>9</xdr:col>
      <xdr:colOff>278360</xdr:colOff>
      <xdr:row>1772</xdr:row>
      <xdr:rowOff>111363</xdr:rowOff>
    </xdr:to>
    <xdr:pic>
      <xdr:nvPicPr>
        <xdr:cNvPr id="2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222122999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1957</xdr:row>
      <xdr:rowOff>11205</xdr:rowOff>
    </xdr:from>
    <xdr:to>
      <xdr:col>2</xdr:col>
      <xdr:colOff>530350</xdr:colOff>
      <xdr:row>1961</xdr:row>
      <xdr:rowOff>126626</xdr:rowOff>
    </xdr:to>
    <xdr:pic>
      <xdr:nvPicPr>
        <xdr:cNvPr id="3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70646" y="312733764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1957</xdr:row>
      <xdr:rowOff>44823</xdr:rowOff>
    </xdr:from>
    <xdr:to>
      <xdr:col>9</xdr:col>
      <xdr:colOff>278360</xdr:colOff>
      <xdr:row>1962</xdr:row>
      <xdr:rowOff>111363</xdr:rowOff>
    </xdr:to>
    <xdr:pic>
      <xdr:nvPicPr>
        <xdr:cNvPr id="3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282589941"/>
          <a:ext cx="950712" cy="850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2148</xdr:row>
      <xdr:rowOff>11205</xdr:rowOff>
    </xdr:from>
    <xdr:to>
      <xdr:col>2</xdr:col>
      <xdr:colOff>530350</xdr:colOff>
      <xdr:row>2152</xdr:row>
      <xdr:rowOff>126626</xdr:rowOff>
    </xdr:to>
    <xdr:pic>
      <xdr:nvPicPr>
        <xdr:cNvPr id="3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70646" y="312733764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2148</xdr:row>
      <xdr:rowOff>44823</xdr:rowOff>
    </xdr:from>
    <xdr:to>
      <xdr:col>9</xdr:col>
      <xdr:colOff>278360</xdr:colOff>
      <xdr:row>2153</xdr:row>
      <xdr:rowOff>111363</xdr:rowOff>
    </xdr:to>
    <xdr:pic>
      <xdr:nvPicPr>
        <xdr:cNvPr id="3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312767382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2339</xdr:row>
      <xdr:rowOff>11205</xdr:rowOff>
    </xdr:from>
    <xdr:to>
      <xdr:col>2</xdr:col>
      <xdr:colOff>530350</xdr:colOff>
      <xdr:row>2343</xdr:row>
      <xdr:rowOff>126626</xdr:rowOff>
    </xdr:to>
    <xdr:pic>
      <xdr:nvPicPr>
        <xdr:cNvPr id="3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70646" y="342866381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2339</xdr:row>
      <xdr:rowOff>44823</xdr:rowOff>
    </xdr:from>
    <xdr:to>
      <xdr:col>9</xdr:col>
      <xdr:colOff>278360</xdr:colOff>
      <xdr:row>2344</xdr:row>
      <xdr:rowOff>111363</xdr:rowOff>
    </xdr:to>
    <xdr:pic>
      <xdr:nvPicPr>
        <xdr:cNvPr id="3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342899999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9</xdr:col>
      <xdr:colOff>104775</xdr:colOff>
      <xdr:row>5</xdr:row>
      <xdr:rowOff>28351</xdr:rowOff>
    </xdr:to>
    <xdr:pic>
      <xdr:nvPicPr>
        <xdr:cNvPr id="36" name="Imagen 35" descr="Resultado de imagen para gobierno regional de apurimac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068235" y="11206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100853</xdr:colOff>
      <xdr:row>55</xdr:row>
      <xdr:rowOff>44823</xdr:rowOff>
    </xdr:from>
    <xdr:to>
      <xdr:col>9</xdr:col>
      <xdr:colOff>284069</xdr:colOff>
      <xdr:row>61</xdr:row>
      <xdr:rowOff>73174</xdr:rowOff>
    </xdr:to>
    <xdr:pic>
      <xdr:nvPicPr>
        <xdr:cNvPr id="37" name="Imagen 36" descr="Resultado de imagen para gobierno regional de apurimac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47529" y="10724029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AD791C94-9137-4DE8-83AD-65AFACD2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56</xdr:row>
      <xdr:rowOff>44823</xdr:rowOff>
    </xdr:from>
    <xdr:to>
      <xdr:col>2</xdr:col>
      <xdr:colOff>563967</xdr:colOff>
      <xdr:row>60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BD4CA3B9-9315-4EDE-A3DA-867B5D4A5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048422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247</xdr:row>
      <xdr:rowOff>44823</xdr:rowOff>
    </xdr:from>
    <xdr:to>
      <xdr:col>2</xdr:col>
      <xdr:colOff>563967</xdr:colOff>
      <xdr:row>251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298B8D85-5251-4A03-9341-77817648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4279302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247</xdr:row>
      <xdr:rowOff>44823</xdr:rowOff>
    </xdr:from>
    <xdr:to>
      <xdr:col>9</xdr:col>
      <xdr:colOff>278360</xdr:colOff>
      <xdr:row>252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C075EF5C-9E37-4BEA-B3C1-14189379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4279302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436</xdr:row>
      <xdr:rowOff>44823</xdr:rowOff>
    </xdr:from>
    <xdr:to>
      <xdr:col>2</xdr:col>
      <xdr:colOff>563967</xdr:colOff>
      <xdr:row>440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50DB636F-7D71-4FCD-81DE-38DD479CF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7478940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436</xdr:row>
      <xdr:rowOff>44823</xdr:rowOff>
    </xdr:from>
    <xdr:to>
      <xdr:col>9</xdr:col>
      <xdr:colOff>278360</xdr:colOff>
      <xdr:row>441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EF30CAB-58E6-4A39-97D4-5287BFB28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7478940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625</xdr:row>
      <xdr:rowOff>44823</xdr:rowOff>
    </xdr:from>
    <xdr:to>
      <xdr:col>2</xdr:col>
      <xdr:colOff>563967</xdr:colOff>
      <xdr:row>629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34588472-260C-4E51-A738-4C8CAAF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070448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625</xdr:row>
      <xdr:rowOff>44823</xdr:rowOff>
    </xdr:from>
    <xdr:to>
      <xdr:col>9</xdr:col>
      <xdr:colOff>278360</xdr:colOff>
      <xdr:row>630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853A0016-F2D7-4B19-AEF2-E7BABE4A6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1070448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814</xdr:row>
      <xdr:rowOff>44823</xdr:rowOff>
    </xdr:from>
    <xdr:to>
      <xdr:col>2</xdr:col>
      <xdr:colOff>563967</xdr:colOff>
      <xdr:row>818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34E475FA-9F01-4C92-8ADC-1D9ED57B6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392012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814</xdr:row>
      <xdr:rowOff>44823</xdr:rowOff>
    </xdr:from>
    <xdr:to>
      <xdr:col>9</xdr:col>
      <xdr:colOff>278360</xdr:colOff>
      <xdr:row>819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819F4C78-0D69-463D-B64C-E05007B4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1392012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1003</xdr:row>
      <xdr:rowOff>44823</xdr:rowOff>
    </xdr:from>
    <xdr:to>
      <xdr:col>2</xdr:col>
      <xdr:colOff>563967</xdr:colOff>
      <xdr:row>1007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19AE0679-BA61-438E-B8C5-C672B458C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714338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1003</xdr:row>
      <xdr:rowOff>44823</xdr:rowOff>
    </xdr:from>
    <xdr:to>
      <xdr:col>9</xdr:col>
      <xdr:colOff>278360</xdr:colOff>
      <xdr:row>1008</xdr:row>
      <xdr:rowOff>111363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B6696A50-10E2-4EFE-8E8B-916D6E6C5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1714338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1192</xdr:row>
      <xdr:rowOff>44823</xdr:rowOff>
    </xdr:from>
    <xdr:to>
      <xdr:col>2</xdr:col>
      <xdr:colOff>563967</xdr:colOff>
      <xdr:row>1196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17682568-3492-4CB6-B0EA-E7F4775CF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0362074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1192</xdr:row>
      <xdr:rowOff>44823</xdr:rowOff>
    </xdr:from>
    <xdr:to>
      <xdr:col>9</xdr:col>
      <xdr:colOff>278360</xdr:colOff>
      <xdr:row>1197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574CFA9D-BB64-4575-AFF1-F85AC036E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20362074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1382</xdr:row>
      <xdr:rowOff>44823</xdr:rowOff>
    </xdr:from>
    <xdr:to>
      <xdr:col>2</xdr:col>
      <xdr:colOff>563967</xdr:colOff>
      <xdr:row>1386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35E2C7B0-1E95-4A52-9608-7BD29EE3F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357847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1382</xdr:row>
      <xdr:rowOff>44823</xdr:rowOff>
    </xdr:from>
    <xdr:to>
      <xdr:col>9</xdr:col>
      <xdr:colOff>278360</xdr:colOff>
      <xdr:row>1387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9C80A188-0628-4989-BE63-D18B47DEF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2357847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1571</xdr:row>
      <xdr:rowOff>44823</xdr:rowOff>
    </xdr:from>
    <xdr:to>
      <xdr:col>2</xdr:col>
      <xdr:colOff>563967</xdr:colOff>
      <xdr:row>1575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1C943F6F-89DA-4F12-806E-8E7FFFC6A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6803260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1571</xdr:row>
      <xdr:rowOff>44823</xdr:rowOff>
    </xdr:from>
    <xdr:to>
      <xdr:col>9</xdr:col>
      <xdr:colOff>278360</xdr:colOff>
      <xdr:row>1576</xdr:row>
      <xdr:rowOff>111363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AE8733C4-C944-4002-88EF-904232513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26803260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1760</xdr:row>
      <xdr:rowOff>44823</xdr:rowOff>
    </xdr:from>
    <xdr:to>
      <xdr:col>2</xdr:col>
      <xdr:colOff>563967</xdr:colOff>
      <xdr:row>1764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F9F90C8E-BED6-42D2-92F2-64FCF0BD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30028044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1760</xdr:row>
      <xdr:rowOff>44823</xdr:rowOff>
    </xdr:from>
    <xdr:to>
      <xdr:col>9</xdr:col>
      <xdr:colOff>278360</xdr:colOff>
      <xdr:row>1765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1443EB74-C755-436E-83E7-20506101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0028044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1949</xdr:row>
      <xdr:rowOff>11205</xdr:rowOff>
    </xdr:from>
    <xdr:to>
      <xdr:col>2</xdr:col>
      <xdr:colOff>530350</xdr:colOff>
      <xdr:row>1953</xdr:row>
      <xdr:rowOff>126626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549CDAE0-F323-448C-BCBF-16BCC3B7B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3243370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1949</xdr:row>
      <xdr:rowOff>44823</xdr:rowOff>
    </xdr:from>
    <xdr:to>
      <xdr:col>9</xdr:col>
      <xdr:colOff>278360</xdr:colOff>
      <xdr:row>1954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D5293EB8-294D-4660-855B-01A5DCCB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3246732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2139</xdr:row>
      <xdr:rowOff>11205</xdr:rowOff>
    </xdr:from>
    <xdr:to>
      <xdr:col>2</xdr:col>
      <xdr:colOff>530350</xdr:colOff>
      <xdr:row>2143</xdr:row>
      <xdr:rowOff>126626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3DD7CB60-20D7-444F-9F7E-DAFB846F4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6459772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2139</xdr:row>
      <xdr:rowOff>44823</xdr:rowOff>
    </xdr:from>
    <xdr:to>
      <xdr:col>9</xdr:col>
      <xdr:colOff>278360</xdr:colOff>
      <xdr:row>2144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90A649D6-C0C9-404D-A505-5FD554088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6463134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2329</xdr:row>
      <xdr:rowOff>11205</xdr:rowOff>
    </xdr:from>
    <xdr:to>
      <xdr:col>2</xdr:col>
      <xdr:colOff>530350</xdr:colOff>
      <xdr:row>2333</xdr:row>
      <xdr:rowOff>126626</xdr:rowOff>
    </xdr:to>
    <xdr:pic>
      <xdr:nvPicPr>
        <xdr:cNvPr id="26" name="Imagen 6" descr="C:\Users\user5\Desktop\estudios definitivos.jpg">
          <a:extLst>
            <a:ext uri="{FF2B5EF4-FFF2-40B4-BE49-F238E27FC236}">
              <a16:creationId xmlns:a16="http://schemas.microsoft.com/office/drawing/2014/main" id="{AACDF843-3A4F-4BA8-85F1-2E8CED31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9676174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2329</xdr:row>
      <xdr:rowOff>44823</xdr:rowOff>
    </xdr:from>
    <xdr:to>
      <xdr:col>9</xdr:col>
      <xdr:colOff>278360</xdr:colOff>
      <xdr:row>2334</xdr:row>
      <xdr:rowOff>111363</xdr:rowOff>
    </xdr:to>
    <xdr:pic>
      <xdr:nvPicPr>
        <xdr:cNvPr id="27" name="Imagen 6" descr="C:\Users\user5\Desktop\estudios definitivos.jpg">
          <a:extLst>
            <a:ext uri="{FF2B5EF4-FFF2-40B4-BE49-F238E27FC236}">
              <a16:creationId xmlns:a16="http://schemas.microsoft.com/office/drawing/2014/main" id="{656E4B55-3CEF-440C-AAF8-3160727FA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967953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9</xdr:col>
      <xdr:colOff>104775</xdr:colOff>
      <xdr:row>5</xdr:row>
      <xdr:rowOff>28351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DA2BF571-80EE-4F35-A382-7E84C2404D07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73079" y="11206"/>
          <a:ext cx="91473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100853</xdr:colOff>
      <xdr:row>55</xdr:row>
      <xdr:rowOff>44823</xdr:rowOff>
    </xdr:from>
    <xdr:to>
      <xdr:col>9</xdr:col>
      <xdr:colOff>284069</xdr:colOff>
      <xdr:row>61</xdr:row>
      <xdr:rowOff>73174</xdr:rowOff>
    </xdr:to>
    <xdr:pic>
      <xdr:nvPicPr>
        <xdr:cNvPr id="29" name="Imagen 28" descr="Resultado de imagen para gobierno regional de apurimac">
          <a:extLst>
            <a:ext uri="{FF2B5EF4-FFF2-40B4-BE49-F238E27FC236}">
              <a16:creationId xmlns:a16="http://schemas.microsoft.com/office/drawing/2014/main" id="{4C6D0021-505D-41B1-8559-EE33D2BD830B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475233" y="10316583"/>
          <a:ext cx="891876" cy="103419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92BC5121-BDF6-43F7-8B40-FC2D9963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56</xdr:row>
      <xdr:rowOff>44823</xdr:rowOff>
    </xdr:from>
    <xdr:to>
      <xdr:col>2</xdr:col>
      <xdr:colOff>563967</xdr:colOff>
      <xdr:row>60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34F3769F-9C47-4A14-8C5E-161B5077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048422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248</xdr:row>
      <xdr:rowOff>44823</xdr:rowOff>
    </xdr:from>
    <xdr:to>
      <xdr:col>2</xdr:col>
      <xdr:colOff>563967</xdr:colOff>
      <xdr:row>252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1CCF14BE-9862-4AE2-BDDF-F65259806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4279302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248</xdr:row>
      <xdr:rowOff>44823</xdr:rowOff>
    </xdr:from>
    <xdr:to>
      <xdr:col>9</xdr:col>
      <xdr:colOff>278360</xdr:colOff>
      <xdr:row>253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D590EB8B-3237-4F27-A290-085B9DD0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4279302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437</xdr:row>
      <xdr:rowOff>44823</xdr:rowOff>
    </xdr:from>
    <xdr:to>
      <xdr:col>2</xdr:col>
      <xdr:colOff>563967</xdr:colOff>
      <xdr:row>441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17FB4051-7CF4-48D1-AFB9-F98BFBD4E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7478940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437</xdr:row>
      <xdr:rowOff>44823</xdr:rowOff>
    </xdr:from>
    <xdr:to>
      <xdr:col>9</xdr:col>
      <xdr:colOff>278360</xdr:colOff>
      <xdr:row>442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BFC0BF4B-60EA-4A11-A053-31FE4804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7478940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625</xdr:row>
      <xdr:rowOff>44823</xdr:rowOff>
    </xdr:from>
    <xdr:to>
      <xdr:col>2</xdr:col>
      <xdr:colOff>563967</xdr:colOff>
      <xdr:row>629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A8E71EB7-A259-40A0-BF0C-974C93BC8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0687722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625</xdr:row>
      <xdr:rowOff>44823</xdr:rowOff>
    </xdr:from>
    <xdr:to>
      <xdr:col>9</xdr:col>
      <xdr:colOff>278360</xdr:colOff>
      <xdr:row>630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03946E95-F921-4EBE-8347-CF462ECDB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10687722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813</xdr:row>
      <xdr:rowOff>44823</xdr:rowOff>
    </xdr:from>
    <xdr:to>
      <xdr:col>2</xdr:col>
      <xdr:colOff>563967</xdr:colOff>
      <xdr:row>817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E23B01AD-30EF-46E5-9715-5FFFDC90F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3886598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813</xdr:row>
      <xdr:rowOff>44823</xdr:rowOff>
    </xdr:from>
    <xdr:to>
      <xdr:col>9</xdr:col>
      <xdr:colOff>278360</xdr:colOff>
      <xdr:row>818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8962125A-5763-4859-9AC0-4F203EF88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13886598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1000</xdr:row>
      <xdr:rowOff>44823</xdr:rowOff>
    </xdr:from>
    <xdr:to>
      <xdr:col>2</xdr:col>
      <xdr:colOff>563967</xdr:colOff>
      <xdr:row>1004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B4EC7A83-16B9-4549-8EF1-B48C46EB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7093094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1000</xdr:row>
      <xdr:rowOff>44823</xdr:rowOff>
    </xdr:from>
    <xdr:to>
      <xdr:col>9</xdr:col>
      <xdr:colOff>278360</xdr:colOff>
      <xdr:row>1005</xdr:row>
      <xdr:rowOff>111363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C95CCFF3-C3E0-4638-B17B-606FD6784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17093094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1187</xdr:row>
      <xdr:rowOff>44823</xdr:rowOff>
    </xdr:from>
    <xdr:to>
      <xdr:col>2</xdr:col>
      <xdr:colOff>563967</xdr:colOff>
      <xdr:row>1191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B0E0F72A-CC2C-4BA9-BDA2-6AB7A416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0295018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1187</xdr:row>
      <xdr:rowOff>44823</xdr:rowOff>
    </xdr:from>
    <xdr:to>
      <xdr:col>9</xdr:col>
      <xdr:colOff>278360</xdr:colOff>
      <xdr:row>1192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8E2C1690-E7DD-4D19-BDEB-15074C5AB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20295018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1376</xdr:row>
      <xdr:rowOff>44823</xdr:rowOff>
    </xdr:from>
    <xdr:to>
      <xdr:col>2</xdr:col>
      <xdr:colOff>563967</xdr:colOff>
      <xdr:row>1380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B5740CC1-AED7-4F2A-9A2F-96971270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349465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1376</xdr:row>
      <xdr:rowOff>44823</xdr:rowOff>
    </xdr:from>
    <xdr:to>
      <xdr:col>9</xdr:col>
      <xdr:colOff>278360</xdr:colOff>
      <xdr:row>1381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646CC323-5E58-4B0D-BD50-13CD113C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2349465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1563</xdr:row>
      <xdr:rowOff>44823</xdr:rowOff>
    </xdr:from>
    <xdr:to>
      <xdr:col>2</xdr:col>
      <xdr:colOff>563967</xdr:colOff>
      <xdr:row>1567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1B07BB8C-480B-4B3E-8BC9-906E9A89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670267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1563</xdr:row>
      <xdr:rowOff>44823</xdr:rowOff>
    </xdr:from>
    <xdr:to>
      <xdr:col>9</xdr:col>
      <xdr:colOff>278360</xdr:colOff>
      <xdr:row>1568</xdr:row>
      <xdr:rowOff>111363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256E977D-781C-4FEF-8ACB-B4AC5FD72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2670267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1750</xdr:row>
      <xdr:rowOff>44823</xdr:rowOff>
    </xdr:from>
    <xdr:to>
      <xdr:col>2</xdr:col>
      <xdr:colOff>563967</xdr:colOff>
      <xdr:row>1754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3B5A4A35-1B5B-405B-BA04-42DFE479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991069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1750</xdr:row>
      <xdr:rowOff>44823</xdr:rowOff>
    </xdr:from>
    <xdr:to>
      <xdr:col>9</xdr:col>
      <xdr:colOff>278360</xdr:colOff>
      <xdr:row>1755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032F4121-70EC-48AE-B96E-2281EDDB2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2991069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2124</xdr:row>
      <xdr:rowOff>11205</xdr:rowOff>
    </xdr:from>
    <xdr:to>
      <xdr:col>2</xdr:col>
      <xdr:colOff>530350</xdr:colOff>
      <xdr:row>2128</xdr:row>
      <xdr:rowOff>126626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4295B117-E1E6-428D-901E-BB9EB764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3109258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2124</xdr:row>
      <xdr:rowOff>44823</xdr:rowOff>
    </xdr:from>
    <xdr:to>
      <xdr:col>9</xdr:col>
      <xdr:colOff>278360</xdr:colOff>
      <xdr:row>2129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45D7935A-F140-40F0-95BE-66C39FF27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33112620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2312</xdr:row>
      <xdr:rowOff>11205</xdr:rowOff>
    </xdr:from>
    <xdr:to>
      <xdr:col>2</xdr:col>
      <xdr:colOff>530350</xdr:colOff>
      <xdr:row>2316</xdr:row>
      <xdr:rowOff>126626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D16B22F3-21A1-4F61-B8E3-EB047A5E0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6308896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2312</xdr:row>
      <xdr:rowOff>44823</xdr:rowOff>
    </xdr:from>
    <xdr:to>
      <xdr:col>9</xdr:col>
      <xdr:colOff>278360</xdr:colOff>
      <xdr:row>2317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5B70B6B7-D0EB-44FE-B88F-33A67AD8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36312258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2500</xdr:row>
      <xdr:rowOff>11205</xdr:rowOff>
    </xdr:from>
    <xdr:to>
      <xdr:col>2</xdr:col>
      <xdr:colOff>530350</xdr:colOff>
      <xdr:row>2504</xdr:row>
      <xdr:rowOff>126626</xdr:rowOff>
    </xdr:to>
    <xdr:pic>
      <xdr:nvPicPr>
        <xdr:cNvPr id="26" name="Imagen 6" descr="C:\Users\user5\Desktop\estudios definitivos.jpg">
          <a:extLst>
            <a:ext uri="{FF2B5EF4-FFF2-40B4-BE49-F238E27FC236}">
              <a16:creationId xmlns:a16="http://schemas.microsoft.com/office/drawing/2014/main" id="{D600C849-6C7D-4967-99EF-F47EBA2F3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9508534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2500</xdr:row>
      <xdr:rowOff>44823</xdr:rowOff>
    </xdr:from>
    <xdr:to>
      <xdr:col>9</xdr:col>
      <xdr:colOff>278360</xdr:colOff>
      <xdr:row>2505</xdr:row>
      <xdr:rowOff>111363</xdr:rowOff>
    </xdr:to>
    <xdr:pic>
      <xdr:nvPicPr>
        <xdr:cNvPr id="27" name="Imagen 6" descr="C:\Users\user5\Desktop\estudios definitivos.jpg">
          <a:extLst>
            <a:ext uri="{FF2B5EF4-FFF2-40B4-BE49-F238E27FC236}">
              <a16:creationId xmlns:a16="http://schemas.microsoft.com/office/drawing/2014/main" id="{5EC81B1C-15BF-4C17-8AF3-2568AADD0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416067" y="3951189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9</xdr:col>
      <xdr:colOff>104775</xdr:colOff>
      <xdr:row>5</xdr:row>
      <xdr:rowOff>28351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D3ACC08D-9396-4BD9-A766-C17596C83D69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95939" y="11206"/>
          <a:ext cx="92235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100853</xdr:colOff>
      <xdr:row>55</xdr:row>
      <xdr:rowOff>44823</xdr:rowOff>
    </xdr:from>
    <xdr:to>
      <xdr:col>9</xdr:col>
      <xdr:colOff>284069</xdr:colOff>
      <xdr:row>61</xdr:row>
      <xdr:rowOff>73174</xdr:rowOff>
    </xdr:to>
    <xdr:pic>
      <xdr:nvPicPr>
        <xdr:cNvPr id="29" name="Imagen 28" descr="Resultado de imagen para gobierno regional de apurimac">
          <a:extLst>
            <a:ext uri="{FF2B5EF4-FFF2-40B4-BE49-F238E27FC236}">
              <a16:creationId xmlns:a16="http://schemas.microsoft.com/office/drawing/2014/main" id="{E71BCFE3-7021-470E-B9F8-40AC533CB12F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05713" y="10316583"/>
          <a:ext cx="891876" cy="103419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358587</xdr:colOff>
      <xdr:row>1937</xdr:row>
      <xdr:rowOff>44823</xdr:rowOff>
    </xdr:from>
    <xdr:to>
      <xdr:col>2</xdr:col>
      <xdr:colOff>563967</xdr:colOff>
      <xdr:row>1941</xdr:row>
      <xdr:rowOff>179294</xdr:rowOff>
    </xdr:to>
    <xdr:pic>
      <xdr:nvPicPr>
        <xdr:cNvPr id="30" name="Imagen 6" descr="C:\Users\user5\Desktop\estudios definitivos.jpg">
          <a:extLst>
            <a:ext uri="{FF2B5EF4-FFF2-40B4-BE49-F238E27FC236}">
              <a16:creationId xmlns:a16="http://schemas.microsoft.com/office/drawing/2014/main" id="{A9CAB07B-8D07-414C-96FE-1BEF0DE7A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2022" y="301778894"/>
          <a:ext cx="1101851" cy="800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1937</xdr:row>
      <xdr:rowOff>44823</xdr:rowOff>
    </xdr:from>
    <xdr:to>
      <xdr:col>9</xdr:col>
      <xdr:colOff>278360</xdr:colOff>
      <xdr:row>1942</xdr:row>
      <xdr:rowOff>111363</xdr:rowOff>
    </xdr:to>
    <xdr:pic>
      <xdr:nvPicPr>
        <xdr:cNvPr id="31" name="Imagen 6" descr="C:\Users\user5\Desktop\estudios definitivos.jpg">
          <a:extLst>
            <a:ext uri="{FF2B5EF4-FFF2-40B4-BE49-F238E27FC236}">
              <a16:creationId xmlns:a16="http://schemas.microsoft.com/office/drawing/2014/main" id="{10503EB8-C708-4EEB-AA05-3138A50C4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93207" y="301778894"/>
          <a:ext cx="975365" cy="91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64</xdr:row>
      <xdr:rowOff>44823</xdr:rowOff>
    </xdr:from>
    <xdr:to>
      <xdr:col>2</xdr:col>
      <xdr:colOff>563967</xdr:colOff>
      <xdr:row>68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19132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100853</xdr:colOff>
      <xdr:row>0</xdr:row>
      <xdr:rowOff>22412</xdr:rowOff>
    </xdr:from>
    <xdr:to>
      <xdr:col>9</xdr:col>
      <xdr:colOff>284069</xdr:colOff>
      <xdr:row>5</xdr:row>
      <xdr:rowOff>39557</xdr:rowOff>
    </xdr:to>
    <xdr:pic>
      <xdr:nvPicPr>
        <xdr:cNvPr id="6" name="Imagen 5" descr="Resultado de imagen para gobierno regional de apurimac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382000" y="22412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851648</xdr:colOff>
      <xdr:row>63</xdr:row>
      <xdr:rowOff>156882</xdr:rowOff>
    </xdr:from>
    <xdr:to>
      <xdr:col>9</xdr:col>
      <xdr:colOff>138393</xdr:colOff>
      <xdr:row>68</xdr:row>
      <xdr:rowOff>174027</xdr:rowOff>
    </xdr:to>
    <xdr:pic>
      <xdr:nvPicPr>
        <xdr:cNvPr id="7" name="Imagen 6" descr="Resultado de imagen para gobierno regional de apurimac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36324" y="12494558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9440" y="3361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44823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45</xdr:row>
      <xdr:rowOff>44823</xdr:rowOff>
    </xdr:from>
    <xdr:to>
      <xdr:col>2</xdr:col>
      <xdr:colOff>563967</xdr:colOff>
      <xdr:row>49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85264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45</xdr:row>
      <xdr:rowOff>44823</xdr:rowOff>
    </xdr:from>
    <xdr:to>
      <xdr:col>9</xdr:col>
      <xdr:colOff>278360</xdr:colOff>
      <xdr:row>50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44823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205</xdr:row>
      <xdr:rowOff>44823</xdr:rowOff>
    </xdr:from>
    <xdr:to>
      <xdr:col>2</xdr:col>
      <xdr:colOff>563967</xdr:colOff>
      <xdr:row>209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85264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205</xdr:row>
      <xdr:rowOff>44823</xdr:rowOff>
    </xdr:from>
    <xdr:to>
      <xdr:col>9</xdr:col>
      <xdr:colOff>278360</xdr:colOff>
      <xdr:row>210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8852647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49</xdr:row>
      <xdr:rowOff>44823</xdr:rowOff>
    </xdr:from>
    <xdr:to>
      <xdr:col>2</xdr:col>
      <xdr:colOff>563967</xdr:colOff>
      <xdr:row>53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8845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49</xdr:row>
      <xdr:rowOff>44823</xdr:rowOff>
    </xdr:from>
    <xdr:to>
      <xdr:col>9</xdr:col>
      <xdr:colOff>278360</xdr:colOff>
      <xdr:row>54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88459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210</xdr:row>
      <xdr:rowOff>44823</xdr:rowOff>
    </xdr:from>
    <xdr:to>
      <xdr:col>2</xdr:col>
      <xdr:colOff>563967</xdr:colOff>
      <xdr:row>214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8266" y="9610644"/>
          <a:ext cx="1076237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210</xdr:row>
      <xdr:rowOff>44823</xdr:rowOff>
    </xdr:from>
    <xdr:to>
      <xdr:col>9</xdr:col>
      <xdr:colOff>278360</xdr:colOff>
      <xdr:row>215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1886" y="9610644"/>
          <a:ext cx="947510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4</xdr:row>
      <xdr:rowOff>33617</xdr:rowOff>
    </xdr:from>
    <xdr:to>
      <xdr:col>2</xdr:col>
      <xdr:colOff>519144</xdr:colOff>
      <xdr:row>8</xdr:row>
      <xdr:rowOff>168088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88347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</xdr:row>
      <xdr:rowOff>44823</xdr:rowOff>
    </xdr:from>
    <xdr:to>
      <xdr:col>9</xdr:col>
      <xdr:colOff>278360</xdr:colOff>
      <xdr:row>9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88459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view="pageBreakPreview" zoomScale="85" zoomScaleNormal="70" zoomScaleSheetLayoutView="85" workbookViewId="0">
      <selection activeCell="C38" sqref="C38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118"/>
      <c r="D5" s="118"/>
      <c r="E5" s="118"/>
      <c r="F5" s="118"/>
      <c r="G5" s="118"/>
      <c r="H5" s="118"/>
    </row>
    <row r="6" spans="2:10" ht="15.6" x14ac:dyDescent="0.3">
      <c r="B6" s="159" t="s">
        <v>141</v>
      </c>
      <c r="C6" s="160"/>
      <c r="D6" s="160"/>
      <c r="E6" s="160"/>
      <c r="F6" s="160"/>
      <c r="G6" s="160"/>
      <c r="H6" s="160"/>
      <c r="I6" s="160"/>
      <c r="J6" s="161"/>
    </row>
    <row r="8" spans="2:10" ht="15.6" x14ac:dyDescent="0.3">
      <c r="B8" s="156" t="s">
        <v>545</v>
      </c>
      <c r="C8" s="156"/>
      <c r="D8" s="156"/>
      <c r="E8" s="156"/>
      <c r="F8" s="156"/>
      <c r="G8" s="156"/>
      <c r="H8" s="156"/>
      <c r="I8" s="156"/>
      <c r="J8" s="156"/>
    </row>
    <row r="9" spans="2:10" ht="15" thickBot="1" x14ac:dyDescent="0.35">
      <c r="B9" s="119"/>
      <c r="C9" s="119"/>
      <c r="D9" s="119"/>
      <c r="E9" s="119"/>
      <c r="F9" s="119"/>
      <c r="G9" s="119"/>
      <c r="H9" s="119"/>
      <c r="I9" s="119"/>
      <c r="J9" s="119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107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1" t="str">
        <f>+'MET-AGUA'!B18</f>
        <v>04</v>
      </c>
      <c r="C17" s="104" t="str">
        <f>+'MET-AGUA'!C18</f>
        <v>INSTALACIONES SANITARIAS</v>
      </c>
      <c r="D17" s="27"/>
      <c r="E17" s="27"/>
      <c r="F17" s="27"/>
      <c r="G17" s="27"/>
      <c r="H17" s="28"/>
      <c r="I17" s="29">
        <f>+'MET-AGUA'!I18</f>
        <v>0</v>
      </c>
      <c r="J17" s="30">
        <f>+'MET-AGUA'!J18</f>
        <v>0</v>
      </c>
    </row>
    <row r="18" spans="2:10" x14ac:dyDescent="0.3">
      <c r="B18" s="112" t="s">
        <v>252</v>
      </c>
      <c r="C18" s="105" t="s">
        <v>250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113" t="s">
        <v>253</v>
      </c>
      <c r="C19" s="106" t="s">
        <v>292</v>
      </c>
      <c r="D19" s="27"/>
      <c r="E19" s="27"/>
      <c r="F19" s="27"/>
      <c r="G19" s="27"/>
      <c r="H19" s="28"/>
      <c r="I19" s="29"/>
      <c r="J19" s="30"/>
    </row>
    <row r="20" spans="2:10" x14ac:dyDescent="0.3">
      <c r="B20" s="32" t="s">
        <v>254</v>
      </c>
      <c r="C20" s="109" t="s">
        <v>355</v>
      </c>
      <c r="D20" s="27"/>
      <c r="E20" s="27"/>
      <c r="F20" s="27"/>
      <c r="G20" s="27"/>
      <c r="H20" s="28"/>
      <c r="I20" s="28">
        <v>2</v>
      </c>
      <c r="J20" s="30" t="s">
        <v>35</v>
      </c>
    </row>
    <row r="21" spans="2:10" x14ac:dyDescent="0.3">
      <c r="B21" s="32" t="s">
        <v>258</v>
      </c>
      <c r="C21" s="109" t="s">
        <v>267</v>
      </c>
      <c r="D21" s="27"/>
      <c r="E21" s="27"/>
      <c r="F21" s="27"/>
      <c r="G21" s="27"/>
      <c r="H21" s="28"/>
      <c r="I21" s="28">
        <v>0</v>
      </c>
      <c r="J21" s="30" t="s">
        <v>35</v>
      </c>
    </row>
    <row r="22" spans="2:10" x14ac:dyDescent="0.3">
      <c r="B22" s="32" t="s">
        <v>259</v>
      </c>
      <c r="C22" s="109" t="s">
        <v>544</v>
      </c>
      <c r="D22" s="27"/>
      <c r="E22" s="27"/>
      <c r="F22" s="27"/>
      <c r="G22" s="27"/>
      <c r="H22" s="28"/>
      <c r="I22" s="28">
        <v>1</v>
      </c>
      <c r="J22" s="30" t="s">
        <v>35</v>
      </c>
    </row>
    <row r="23" spans="2:10" x14ac:dyDescent="0.3">
      <c r="B23" s="32" t="s">
        <v>260</v>
      </c>
      <c r="C23" s="109" t="s">
        <v>543</v>
      </c>
      <c r="D23" s="27"/>
      <c r="E23" s="27"/>
      <c r="F23" s="27"/>
      <c r="G23" s="27"/>
      <c r="H23" s="28"/>
      <c r="I23" s="28">
        <v>10</v>
      </c>
      <c r="J23" s="30" t="s">
        <v>35</v>
      </c>
    </row>
    <row r="24" spans="2:10" x14ac:dyDescent="0.3">
      <c r="B24" s="32" t="s">
        <v>264</v>
      </c>
      <c r="C24" s="109" t="s">
        <v>370</v>
      </c>
      <c r="D24" s="27"/>
      <c r="E24" s="27"/>
      <c r="F24" s="27"/>
      <c r="G24" s="27"/>
      <c r="H24" s="28"/>
      <c r="I24" s="28">
        <v>1</v>
      </c>
      <c r="J24" s="30" t="s">
        <v>35</v>
      </c>
    </row>
    <row r="25" spans="2:10" x14ac:dyDescent="0.3">
      <c r="B25" s="32" t="s">
        <v>265</v>
      </c>
      <c r="C25" s="109" t="s">
        <v>288</v>
      </c>
      <c r="D25" s="27"/>
      <c r="E25" s="27"/>
      <c r="F25" s="27"/>
      <c r="G25" s="27"/>
      <c r="H25" s="28"/>
      <c r="I25" s="28">
        <v>1</v>
      </c>
      <c r="J25" s="30" t="s">
        <v>35</v>
      </c>
    </row>
    <row r="26" spans="2:10" x14ac:dyDescent="0.3">
      <c r="B26" s="32" t="s">
        <v>266</v>
      </c>
      <c r="C26" s="109" t="s">
        <v>261</v>
      </c>
      <c r="D26" s="27"/>
      <c r="E26" s="27"/>
      <c r="F26" s="27"/>
      <c r="G26" s="27"/>
      <c r="H26" s="28"/>
      <c r="I26" s="28">
        <v>2</v>
      </c>
      <c r="J26" s="30" t="s">
        <v>35</v>
      </c>
    </row>
    <row r="27" spans="2:10" x14ac:dyDescent="0.3">
      <c r="B27" s="113" t="s">
        <v>294</v>
      </c>
      <c r="C27" s="106" t="s">
        <v>293</v>
      </c>
      <c r="D27" s="27"/>
      <c r="E27" s="27"/>
      <c r="F27" s="27"/>
      <c r="G27" s="27"/>
      <c r="H27" s="28"/>
      <c r="I27" s="28"/>
      <c r="J27" s="30"/>
    </row>
    <row r="28" spans="2:10" x14ac:dyDescent="0.3">
      <c r="B28" s="32" t="s">
        <v>268</v>
      </c>
      <c r="C28" s="109" t="s">
        <v>262</v>
      </c>
      <c r="D28" s="27"/>
      <c r="E28" s="27"/>
      <c r="F28" s="27"/>
      <c r="G28" s="27"/>
      <c r="H28" s="28"/>
      <c r="I28" s="28">
        <v>11</v>
      </c>
      <c r="J28" s="30" t="s">
        <v>35</v>
      </c>
    </row>
    <row r="29" spans="2:10" x14ac:dyDescent="0.3">
      <c r="B29" s="32" t="s">
        <v>270</v>
      </c>
      <c r="C29" s="109" t="s">
        <v>263</v>
      </c>
      <c r="D29" s="27"/>
      <c r="E29" s="27"/>
      <c r="F29" s="27"/>
      <c r="G29" s="27"/>
      <c r="H29" s="28"/>
      <c r="I29" s="28">
        <v>3</v>
      </c>
      <c r="J29" s="30" t="s">
        <v>35</v>
      </c>
    </row>
    <row r="30" spans="2:10" x14ac:dyDescent="0.3">
      <c r="B30" s="32" t="s">
        <v>272</v>
      </c>
      <c r="C30" s="109" t="s">
        <v>289</v>
      </c>
      <c r="D30" s="27"/>
      <c r="E30" s="27"/>
      <c r="F30" s="27"/>
      <c r="G30" s="27"/>
      <c r="H30" s="28"/>
      <c r="I30" s="28">
        <v>1</v>
      </c>
      <c r="J30" s="30" t="s">
        <v>35</v>
      </c>
    </row>
    <row r="31" spans="2:10" x14ac:dyDescent="0.3">
      <c r="B31" s="32" t="s">
        <v>273</v>
      </c>
      <c r="C31" s="109" t="s">
        <v>371</v>
      </c>
      <c r="D31" s="27"/>
      <c r="E31" s="27"/>
      <c r="F31" s="27"/>
      <c r="G31" s="27"/>
      <c r="H31" s="28"/>
      <c r="I31" s="28">
        <v>2</v>
      </c>
      <c r="J31" s="30" t="s">
        <v>35</v>
      </c>
    </row>
    <row r="32" spans="2:10" x14ac:dyDescent="0.3">
      <c r="B32" s="32" t="s">
        <v>274</v>
      </c>
      <c r="C32" s="109" t="s">
        <v>373</v>
      </c>
      <c r="D32" s="27"/>
      <c r="E32" s="27"/>
      <c r="F32" s="27"/>
      <c r="G32" s="27"/>
      <c r="H32" s="28"/>
      <c r="I32" s="28">
        <v>3</v>
      </c>
      <c r="J32" s="30" t="s">
        <v>35</v>
      </c>
    </row>
    <row r="33" spans="2:10" x14ac:dyDescent="0.3">
      <c r="B33" s="32" t="s">
        <v>276</v>
      </c>
      <c r="C33" s="109" t="s">
        <v>374</v>
      </c>
      <c r="D33" s="27"/>
      <c r="E33" s="27"/>
      <c r="F33" s="27"/>
      <c r="G33" s="27"/>
      <c r="H33" s="28"/>
      <c r="I33" s="28">
        <v>1</v>
      </c>
      <c r="J33" s="30" t="s">
        <v>35</v>
      </c>
    </row>
    <row r="34" spans="2:10" x14ac:dyDescent="0.3">
      <c r="B34" s="32" t="s">
        <v>278</v>
      </c>
      <c r="C34" s="109" t="s">
        <v>375</v>
      </c>
      <c r="D34" s="27"/>
      <c r="E34" s="27"/>
      <c r="F34" s="27"/>
      <c r="G34" s="27"/>
      <c r="H34" s="28"/>
      <c r="I34" s="28">
        <v>0</v>
      </c>
      <c r="J34" s="30" t="s">
        <v>35</v>
      </c>
    </row>
    <row r="35" spans="2:10" x14ac:dyDescent="0.3">
      <c r="B35" s="32" t="s">
        <v>280</v>
      </c>
      <c r="C35" s="109" t="s">
        <v>269</v>
      </c>
      <c r="D35" s="27"/>
      <c r="E35" s="27"/>
      <c r="F35" s="27"/>
      <c r="G35" s="27"/>
      <c r="H35" s="28"/>
      <c r="I35" s="28">
        <v>2</v>
      </c>
      <c r="J35" s="30" t="s">
        <v>35</v>
      </c>
    </row>
    <row r="36" spans="2:10" x14ac:dyDescent="0.3">
      <c r="B36" s="32" t="s">
        <v>284</v>
      </c>
      <c r="C36" s="109" t="s">
        <v>271</v>
      </c>
      <c r="D36" s="27"/>
      <c r="E36" s="27"/>
      <c r="F36" s="27"/>
      <c r="G36" s="27"/>
      <c r="H36" s="28"/>
      <c r="I36" s="28">
        <v>2</v>
      </c>
      <c r="J36" s="30" t="s">
        <v>35</v>
      </c>
    </row>
    <row r="37" spans="2:10" x14ac:dyDescent="0.3">
      <c r="B37" s="32" t="s">
        <v>282</v>
      </c>
      <c r="C37" s="109" t="s">
        <v>380</v>
      </c>
      <c r="D37" s="27"/>
      <c r="E37" s="27"/>
      <c r="F37" s="27"/>
      <c r="G37" s="27"/>
      <c r="H37" s="28"/>
      <c r="I37" s="28">
        <v>4</v>
      </c>
      <c r="J37" s="30" t="s">
        <v>35</v>
      </c>
    </row>
    <row r="38" spans="2:10" x14ac:dyDescent="0.3">
      <c r="B38" s="32" t="s">
        <v>286</v>
      </c>
      <c r="C38" s="109" t="s">
        <v>379</v>
      </c>
      <c r="D38" s="27"/>
      <c r="E38" s="27"/>
      <c r="F38" s="27"/>
      <c r="G38" s="27"/>
      <c r="H38" s="28"/>
      <c r="I38" s="28">
        <v>1</v>
      </c>
      <c r="J38" s="30" t="s">
        <v>35</v>
      </c>
    </row>
    <row r="39" spans="2:10" x14ac:dyDescent="0.3">
      <c r="B39" s="32" t="s">
        <v>290</v>
      </c>
      <c r="C39" s="109" t="s">
        <v>275</v>
      </c>
      <c r="D39" s="27"/>
      <c r="E39" s="27"/>
      <c r="F39" s="27"/>
      <c r="G39" s="27"/>
      <c r="H39" s="28"/>
      <c r="I39" s="28">
        <v>1</v>
      </c>
      <c r="J39" s="30" t="s">
        <v>35</v>
      </c>
    </row>
    <row r="40" spans="2:10" x14ac:dyDescent="0.3">
      <c r="B40" s="32" t="s">
        <v>383</v>
      </c>
      <c r="C40" s="109" t="s">
        <v>277</v>
      </c>
      <c r="D40" s="27"/>
      <c r="E40" s="27"/>
      <c r="F40" s="27"/>
      <c r="G40" s="27"/>
      <c r="H40" s="28"/>
      <c r="I40" s="28">
        <v>3</v>
      </c>
      <c r="J40" s="30" t="s">
        <v>35</v>
      </c>
    </row>
    <row r="41" spans="2:10" x14ac:dyDescent="0.3">
      <c r="B41" s="32" t="s">
        <v>384</v>
      </c>
      <c r="C41" s="109" t="s">
        <v>279</v>
      </c>
      <c r="D41" s="27"/>
      <c r="E41" s="27"/>
      <c r="F41" s="27"/>
      <c r="G41" s="27"/>
      <c r="H41" s="28"/>
      <c r="I41" s="28">
        <v>3</v>
      </c>
      <c r="J41" s="30" t="s">
        <v>35</v>
      </c>
    </row>
    <row r="42" spans="2:10" x14ac:dyDescent="0.3">
      <c r="B42" s="32" t="s">
        <v>385</v>
      </c>
      <c r="C42" s="109" t="s">
        <v>281</v>
      </c>
      <c r="D42" s="27"/>
      <c r="E42" s="27"/>
      <c r="F42" s="27"/>
      <c r="G42" s="27"/>
      <c r="H42" s="28"/>
      <c r="I42" s="28">
        <v>2</v>
      </c>
      <c r="J42" s="30" t="s">
        <v>35</v>
      </c>
    </row>
    <row r="43" spans="2:10" x14ac:dyDescent="0.3">
      <c r="B43" s="32" t="s">
        <v>386</v>
      </c>
      <c r="C43" s="109" t="s">
        <v>285</v>
      </c>
      <c r="D43" s="27"/>
      <c r="E43" s="27"/>
      <c r="F43" s="27"/>
      <c r="G43" s="27"/>
      <c r="H43" s="28"/>
      <c r="I43" s="28">
        <v>10</v>
      </c>
      <c r="J43" s="30" t="s">
        <v>35</v>
      </c>
    </row>
    <row r="44" spans="2:10" x14ac:dyDescent="0.3">
      <c r="B44" s="32" t="s">
        <v>387</v>
      </c>
      <c r="C44" s="109" t="s">
        <v>283</v>
      </c>
      <c r="D44" s="27"/>
      <c r="E44" s="27"/>
      <c r="F44" s="27"/>
      <c r="G44" s="27"/>
      <c r="H44" s="28"/>
      <c r="I44" s="28">
        <v>3</v>
      </c>
      <c r="J44" s="30" t="s">
        <v>35</v>
      </c>
    </row>
    <row r="45" spans="2:10" x14ac:dyDescent="0.3">
      <c r="B45" s="32" t="s">
        <v>388</v>
      </c>
      <c r="C45" s="109" t="s">
        <v>287</v>
      </c>
      <c r="D45" s="27"/>
      <c r="E45" s="27"/>
      <c r="F45" s="27"/>
      <c r="G45" s="27"/>
      <c r="H45" s="28"/>
      <c r="I45" s="28">
        <v>1</v>
      </c>
      <c r="J45" s="30" t="s">
        <v>35</v>
      </c>
    </row>
    <row r="46" spans="2:10" x14ac:dyDescent="0.3">
      <c r="B46" s="113" t="s">
        <v>297</v>
      </c>
      <c r="C46" s="106" t="s">
        <v>296</v>
      </c>
      <c r="D46" s="27"/>
      <c r="E46" s="27"/>
      <c r="F46" s="27"/>
      <c r="G46" s="27"/>
      <c r="H46" s="28"/>
      <c r="I46" s="28"/>
      <c r="J46" s="30"/>
    </row>
    <row r="47" spans="2:10" x14ac:dyDescent="0.3">
      <c r="B47" s="29" t="s">
        <v>295</v>
      </c>
      <c r="C47" s="32" t="s">
        <v>298</v>
      </c>
      <c r="D47" s="27"/>
      <c r="E47" s="27"/>
      <c r="F47" s="27"/>
      <c r="G47" s="27"/>
      <c r="H47" s="28"/>
      <c r="I47" s="29">
        <v>17</v>
      </c>
      <c r="J47" s="30" t="s">
        <v>35</v>
      </c>
    </row>
    <row r="48" spans="2:10" x14ac:dyDescent="0.3">
      <c r="B48" s="113" t="s">
        <v>299</v>
      </c>
      <c r="C48" s="106" t="s">
        <v>300</v>
      </c>
      <c r="D48" s="27"/>
      <c r="E48" s="27"/>
      <c r="F48" s="27"/>
      <c r="G48" s="27"/>
      <c r="H48" s="28"/>
      <c r="I48" s="29"/>
      <c r="J48" s="30"/>
    </row>
    <row r="49" spans="2:10" x14ac:dyDescent="0.3">
      <c r="B49" s="29" t="s">
        <v>497</v>
      </c>
      <c r="C49" s="32" t="s">
        <v>301</v>
      </c>
      <c r="D49" s="27"/>
      <c r="E49" s="27"/>
      <c r="F49" s="27"/>
      <c r="G49" s="27"/>
      <c r="H49" s="28"/>
      <c r="I49" s="29">
        <v>59</v>
      </c>
      <c r="J49" s="30" t="s">
        <v>35</v>
      </c>
    </row>
    <row r="50" spans="2:10" x14ac:dyDescent="0.3">
      <c r="B50" s="113" t="s">
        <v>497</v>
      </c>
      <c r="C50" s="106" t="s">
        <v>301</v>
      </c>
      <c r="D50" s="33"/>
      <c r="E50" s="33"/>
      <c r="F50" s="33"/>
      <c r="G50" s="33"/>
      <c r="H50" s="34"/>
      <c r="I50" s="31"/>
      <c r="J50" s="35"/>
    </row>
    <row r="51" spans="2:10" x14ac:dyDescent="0.3">
      <c r="B51" s="112" t="s">
        <v>302</v>
      </c>
      <c r="C51" s="105" t="s">
        <v>303</v>
      </c>
      <c r="D51" s="27"/>
      <c r="E51" s="27"/>
      <c r="F51" s="27"/>
      <c r="G51" s="27"/>
      <c r="H51" s="28"/>
      <c r="I51" s="29"/>
      <c r="J51" s="30"/>
    </row>
    <row r="52" spans="2:10" x14ac:dyDescent="0.3">
      <c r="B52" s="113" t="s">
        <v>304</v>
      </c>
      <c r="C52" s="106" t="s">
        <v>307</v>
      </c>
      <c r="D52" s="33"/>
      <c r="E52" s="33"/>
      <c r="F52" s="33"/>
      <c r="G52" s="33"/>
      <c r="H52" s="34"/>
      <c r="I52" s="31"/>
      <c r="J52" s="35"/>
    </row>
    <row r="53" spans="2:10" x14ac:dyDescent="0.3">
      <c r="B53" s="29" t="s">
        <v>308</v>
      </c>
      <c r="C53" s="32" t="s">
        <v>356</v>
      </c>
      <c r="D53" s="27"/>
      <c r="E53" s="27"/>
      <c r="F53" s="27"/>
      <c r="G53" s="27"/>
      <c r="H53" s="28"/>
      <c r="I53" s="29">
        <v>23</v>
      </c>
      <c r="J53" s="30" t="s">
        <v>305</v>
      </c>
    </row>
    <row r="54" spans="2:10" x14ac:dyDescent="0.3">
      <c r="B54" s="29" t="s">
        <v>309</v>
      </c>
      <c r="C54" s="32" t="s">
        <v>357</v>
      </c>
      <c r="D54" s="27"/>
      <c r="E54" s="27"/>
      <c r="F54" s="27"/>
      <c r="G54" s="27"/>
      <c r="H54" s="28"/>
      <c r="I54" s="29">
        <v>0</v>
      </c>
      <c r="J54" s="30" t="s">
        <v>305</v>
      </c>
    </row>
    <row r="55" spans="2:10" x14ac:dyDescent="0.3">
      <c r="B55" s="113" t="s">
        <v>306</v>
      </c>
      <c r="C55" s="106" t="s">
        <v>310</v>
      </c>
      <c r="D55" s="27"/>
      <c r="E55" s="27"/>
      <c r="F55" s="27"/>
      <c r="G55" s="27"/>
      <c r="H55" s="28"/>
      <c r="I55" s="29"/>
      <c r="J55" s="30"/>
    </row>
    <row r="56" spans="2:10" x14ac:dyDescent="0.3">
      <c r="B56" s="29" t="s">
        <v>311</v>
      </c>
      <c r="C56" s="32" t="s">
        <v>358</v>
      </c>
      <c r="D56" s="27"/>
      <c r="E56" s="27"/>
      <c r="F56" s="27"/>
      <c r="G56" s="27"/>
      <c r="H56" s="28"/>
      <c r="I56" s="29">
        <v>19.889999999999997</v>
      </c>
      <c r="J56" s="30" t="s">
        <v>552</v>
      </c>
    </row>
    <row r="57" spans="2:10" x14ac:dyDescent="0.3">
      <c r="B57" s="29" t="s">
        <v>312</v>
      </c>
      <c r="C57" s="32" t="s">
        <v>359</v>
      </c>
      <c r="D57" s="27"/>
      <c r="E57" s="27"/>
      <c r="F57" s="27"/>
      <c r="G57" s="27"/>
      <c r="H57" s="28"/>
      <c r="I57" s="29">
        <v>29.709999999999997</v>
      </c>
      <c r="J57" s="30" t="s">
        <v>552</v>
      </c>
    </row>
    <row r="58" spans="2:10" x14ac:dyDescent="0.3">
      <c r="B58" s="29" t="s">
        <v>313</v>
      </c>
      <c r="C58" s="32" t="s">
        <v>360</v>
      </c>
      <c r="D58" s="27"/>
      <c r="E58" s="27"/>
      <c r="F58" s="27"/>
      <c r="G58" s="27"/>
      <c r="H58" s="28"/>
      <c r="I58" s="29">
        <v>28.76</v>
      </c>
      <c r="J58" s="30" t="s">
        <v>552</v>
      </c>
    </row>
    <row r="59" spans="2:10" x14ac:dyDescent="0.3">
      <c r="B59" s="29" t="s">
        <v>315</v>
      </c>
      <c r="C59" s="32" t="s">
        <v>361</v>
      </c>
      <c r="D59" s="27"/>
      <c r="E59" s="27"/>
      <c r="F59" s="27"/>
      <c r="G59" s="27"/>
      <c r="H59" s="28"/>
      <c r="I59" s="29">
        <v>3.25</v>
      </c>
      <c r="J59" s="30" t="s">
        <v>552</v>
      </c>
    </row>
    <row r="60" spans="2:10" x14ac:dyDescent="0.3">
      <c r="B60" s="29" t="s">
        <v>316</v>
      </c>
      <c r="C60" s="32" t="s">
        <v>362</v>
      </c>
      <c r="D60" s="27"/>
      <c r="E60" s="27"/>
      <c r="F60" s="27"/>
      <c r="G60" s="27"/>
      <c r="H60" s="28"/>
      <c r="I60" s="29">
        <v>0</v>
      </c>
      <c r="J60" s="30" t="s">
        <v>552</v>
      </c>
    </row>
    <row r="61" spans="2:10" x14ac:dyDescent="0.3">
      <c r="B61" s="29" t="s">
        <v>318</v>
      </c>
      <c r="C61" s="32" t="s">
        <v>319</v>
      </c>
      <c r="D61" s="27"/>
      <c r="E61" s="27"/>
      <c r="F61" s="27"/>
      <c r="G61" s="27"/>
      <c r="H61" s="28"/>
      <c r="I61" s="29">
        <v>62.74</v>
      </c>
      <c r="J61" s="30" t="s">
        <v>552</v>
      </c>
    </row>
    <row r="62" spans="2:10" x14ac:dyDescent="0.3">
      <c r="B62" s="113" t="s">
        <v>320</v>
      </c>
      <c r="C62" s="106" t="s">
        <v>321</v>
      </c>
      <c r="D62" s="27"/>
      <c r="E62" s="27"/>
      <c r="F62" s="27"/>
      <c r="G62" s="27"/>
      <c r="H62" s="28"/>
      <c r="I62" s="29"/>
      <c r="J62" s="30"/>
    </row>
    <row r="63" spans="2:10" x14ac:dyDescent="0.3">
      <c r="B63" s="29" t="s">
        <v>322</v>
      </c>
      <c r="C63" s="32" t="s">
        <v>317</v>
      </c>
      <c r="D63" s="27"/>
      <c r="E63" s="27"/>
      <c r="F63" s="27"/>
      <c r="G63" s="27"/>
      <c r="H63" s="28"/>
      <c r="I63" s="29">
        <v>0</v>
      </c>
      <c r="J63" s="30" t="s">
        <v>552</v>
      </c>
    </row>
    <row r="64" spans="2:10" x14ac:dyDescent="0.3">
      <c r="B64" s="113" t="s">
        <v>323</v>
      </c>
      <c r="C64" s="106" t="s">
        <v>324</v>
      </c>
      <c r="D64" s="27"/>
      <c r="E64" s="27"/>
      <c r="F64" s="27"/>
      <c r="G64" s="27"/>
      <c r="H64" s="28"/>
      <c r="I64" s="29"/>
      <c r="J64" s="30"/>
    </row>
    <row r="65" spans="2:10" x14ac:dyDescent="0.3">
      <c r="B65" s="29" t="s">
        <v>325</v>
      </c>
      <c r="C65" s="32" t="s">
        <v>326</v>
      </c>
      <c r="D65" s="27"/>
      <c r="E65" s="27"/>
      <c r="F65" s="27"/>
      <c r="G65" s="27"/>
      <c r="H65" s="28"/>
      <c r="I65" s="29">
        <v>26</v>
      </c>
      <c r="J65" s="30" t="s">
        <v>35</v>
      </c>
    </row>
    <row r="66" spans="2:10" x14ac:dyDescent="0.3">
      <c r="B66" s="29" t="s">
        <v>327</v>
      </c>
      <c r="C66" s="32" t="s">
        <v>328</v>
      </c>
      <c r="D66" s="27"/>
      <c r="E66" s="27"/>
      <c r="F66" s="27"/>
      <c r="G66" s="27"/>
      <c r="H66" s="28"/>
      <c r="I66" s="29">
        <v>15</v>
      </c>
      <c r="J66" s="30" t="s">
        <v>35</v>
      </c>
    </row>
    <row r="67" spans="2:10" x14ac:dyDescent="0.3">
      <c r="B67" s="29" t="s">
        <v>329</v>
      </c>
      <c r="C67" s="32" t="s">
        <v>330</v>
      </c>
      <c r="D67" s="27"/>
      <c r="E67" s="27"/>
      <c r="F67" s="27"/>
      <c r="G67" s="27"/>
      <c r="H67" s="28"/>
      <c r="I67" s="29">
        <v>9</v>
      </c>
      <c r="J67" s="30" t="s">
        <v>35</v>
      </c>
    </row>
    <row r="68" spans="2:10" x14ac:dyDescent="0.3">
      <c r="B68" s="29" t="s">
        <v>331</v>
      </c>
      <c r="C68" s="32" t="s">
        <v>332</v>
      </c>
      <c r="D68" s="27"/>
      <c r="E68" s="27"/>
      <c r="F68" s="27"/>
      <c r="G68" s="27"/>
      <c r="H68" s="28"/>
      <c r="I68" s="29">
        <v>0</v>
      </c>
      <c r="J68" s="30" t="s">
        <v>35</v>
      </c>
    </row>
    <row r="69" spans="2:10" x14ac:dyDescent="0.3">
      <c r="B69" s="29" t="s">
        <v>333</v>
      </c>
      <c r="C69" s="32" t="s">
        <v>334</v>
      </c>
      <c r="D69" s="27"/>
      <c r="E69" s="27"/>
      <c r="F69" s="27"/>
      <c r="G69" s="27"/>
      <c r="H69" s="28"/>
      <c r="I69" s="29">
        <v>0</v>
      </c>
      <c r="J69" s="30" t="s">
        <v>35</v>
      </c>
    </row>
    <row r="70" spans="2:10" x14ac:dyDescent="0.3">
      <c r="B70" s="29" t="s">
        <v>336</v>
      </c>
      <c r="C70" s="32" t="s">
        <v>397</v>
      </c>
      <c r="D70" s="27"/>
      <c r="E70" s="27"/>
      <c r="F70" s="27"/>
      <c r="G70" s="27"/>
      <c r="H70" s="28"/>
      <c r="I70" s="29">
        <v>4</v>
      </c>
      <c r="J70" s="30" t="s">
        <v>35</v>
      </c>
    </row>
    <row r="71" spans="2:10" x14ac:dyDescent="0.3">
      <c r="B71" s="29" t="s">
        <v>341</v>
      </c>
      <c r="C71" s="32" t="s">
        <v>337</v>
      </c>
      <c r="D71" s="27"/>
      <c r="E71" s="27"/>
      <c r="F71" s="27"/>
      <c r="G71" s="27"/>
      <c r="H71" s="28"/>
      <c r="I71" s="29">
        <v>0</v>
      </c>
      <c r="J71" s="30" t="s">
        <v>35</v>
      </c>
    </row>
    <row r="72" spans="2:10" x14ac:dyDescent="0.3">
      <c r="B72" s="29" t="s">
        <v>342</v>
      </c>
      <c r="C72" s="32" t="s">
        <v>335</v>
      </c>
      <c r="D72" s="27"/>
      <c r="E72" s="27"/>
      <c r="F72" s="27"/>
      <c r="G72" s="27"/>
      <c r="H72" s="28"/>
      <c r="I72" s="29">
        <v>12</v>
      </c>
      <c r="J72" s="30" t="s">
        <v>35</v>
      </c>
    </row>
    <row r="73" spans="2:10" x14ac:dyDescent="0.3">
      <c r="B73" s="29" t="s">
        <v>343</v>
      </c>
      <c r="C73" s="32" t="s">
        <v>338</v>
      </c>
      <c r="D73" s="27"/>
      <c r="E73" s="27"/>
      <c r="F73" s="27"/>
      <c r="G73" s="27"/>
      <c r="H73" s="28"/>
      <c r="I73" s="29">
        <v>10</v>
      </c>
      <c r="J73" s="30" t="s">
        <v>35</v>
      </c>
    </row>
    <row r="74" spans="2:10" x14ac:dyDescent="0.3">
      <c r="B74" s="29" t="s">
        <v>344</v>
      </c>
      <c r="C74" s="32" t="s">
        <v>339</v>
      </c>
      <c r="D74" s="27"/>
      <c r="E74" s="27"/>
      <c r="F74" s="27"/>
      <c r="G74" s="27"/>
      <c r="H74" s="28"/>
      <c r="I74" s="29">
        <v>0</v>
      </c>
      <c r="J74" s="30" t="s">
        <v>35</v>
      </c>
    </row>
    <row r="75" spans="2:10" x14ac:dyDescent="0.3">
      <c r="B75" s="29" t="s">
        <v>345</v>
      </c>
      <c r="C75" s="32" t="s">
        <v>340</v>
      </c>
      <c r="D75" s="27"/>
      <c r="E75" s="27"/>
      <c r="F75" s="27"/>
      <c r="G75" s="27"/>
      <c r="H75" s="28"/>
      <c r="I75" s="29">
        <v>0</v>
      </c>
      <c r="J75" s="30" t="s">
        <v>35</v>
      </c>
    </row>
    <row r="76" spans="2:10" x14ac:dyDescent="0.3">
      <c r="B76" s="29" t="s">
        <v>350</v>
      </c>
      <c r="C76" s="32" t="s">
        <v>354</v>
      </c>
      <c r="D76" s="27"/>
      <c r="E76" s="27"/>
      <c r="F76" s="27"/>
      <c r="G76" s="27"/>
      <c r="H76" s="28"/>
      <c r="I76" s="29">
        <v>15</v>
      </c>
      <c r="J76" s="30" t="s">
        <v>35</v>
      </c>
    </row>
    <row r="77" spans="2:10" x14ac:dyDescent="0.3">
      <c r="B77" s="29" t="s">
        <v>351</v>
      </c>
      <c r="C77" s="32" t="s">
        <v>346</v>
      </c>
      <c r="D77" s="27"/>
      <c r="E77" s="27"/>
      <c r="F77" s="27"/>
      <c r="G77" s="27"/>
      <c r="H77" s="28"/>
      <c r="I77" s="29">
        <v>7</v>
      </c>
      <c r="J77" s="30" t="s">
        <v>35</v>
      </c>
    </row>
    <row r="78" spans="2:10" x14ac:dyDescent="0.3">
      <c r="B78" s="29" t="s">
        <v>352</v>
      </c>
      <c r="C78" s="32" t="s">
        <v>347</v>
      </c>
      <c r="D78" s="27"/>
      <c r="E78" s="27"/>
      <c r="F78" s="27"/>
      <c r="G78" s="27"/>
      <c r="H78" s="28"/>
      <c r="I78" s="29">
        <v>3</v>
      </c>
      <c r="J78" s="30" t="s">
        <v>35</v>
      </c>
    </row>
    <row r="79" spans="2:10" x14ac:dyDescent="0.3">
      <c r="B79" s="29" t="s">
        <v>353</v>
      </c>
      <c r="C79" s="32" t="s">
        <v>348</v>
      </c>
      <c r="D79" s="27"/>
      <c r="E79" s="27"/>
      <c r="F79" s="27"/>
      <c r="G79" s="27"/>
      <c r="H79" s="28"/>
      <c r="I79" s="29">
        <v>0</v>
      </c>
      <c r="J79" s="30" t="s">
        <v>35</v>
      </c>
    </row>
    <row r="80" spans="2:10" x14ac:dyDescent="0.3">
      <c r="B80" s="29" t="s">
        <v>364</v>
      </c>
      <c r="C80" s="32" t="s">
        <v>349</v>
      </c>
      <c r="D80" s="27"/>
      <c r="E80" s="27"/>
      <c r="F80" s="27"/>
      <c r="G80" s="27"/>
      <c r="H80" s="28"/>
      <c r="I80" s="29">
        <v>0</v>
      </c>
      <c r="J80" s="30" t="s">
        <v>35</v>
      </c>
    </row>
    <row r="81" spans="2:10" x14ac:dyDescent="0.3">
      <c r="B81" s="29" t="s">
        <v>399</v>
      </c>
      <c r="C81" s="32" t="s">
        <v>363</v>
      </c>
      <c r="D81" s="27"/>
      <c r="E81" s="27"/>
      <c r="F81" s="27"/>
      <c r="G81" s="27"/>
      <c r="H81" s="28"/>
      <c r="I81" s="29">
        <v>4</v>
      </c>
      <c r="J81" s="30" t="s">
        <v>35</v>
      </c>
    </row>
    <row r="82" spans="2:10" x14ac:dyDescent="0.3">
      <c r="B82" s="29" t="s">
        <v>400</v>
      </c>
      <c r="C82" s="32" t="s">
        <v>391</v>
      </c>
      <c r="D82" s="27"/>
      <c r="E82" s="27"/>
      <c r="F82" s="27"/>
      <c r="G82" s="27"/>
      <c r="H82" s="28"/>
      <c r="I82" s="29">
        <v>6</v>
      </c>
      <c r="J82" s="30" t="s">
        <v>35</v>
      </c>
    </row>
    <row r="83" spans="2:10" x14ac:dyDescent="0.3">
      <c r="B83" s="29" t="s">
        <v>401</v>
      </c>
      <c r="C83" s="32" t="s">
        <v>392</v>
      </c>
      <c r="D83" s="27"/>
      <c r="E83" s="27"/>
      <c r="F83" s="27"/>
      <c r="G83" s="27"/>
      <c r="H83" s="28"/>
      <c r="I83" s="29">
        <v>6</v>
      </c>
      <c r="J83" s="30" t="s">
        <v>35</v>
      </c>
    </row>
    <row r="84" spans="2:10" x14ac:dyDescent="0.3">
      <c r="B84" s="29" t="s">
        <v>402</v>
      </c>
      <c r="C84" s="32" t="s">
        <v>393</v>
      </c>
      <c r="D84" s="27"/>
      <c r="E84" s="27"/>
      <c r="F84" s="27"/>
      <c r="G84" s="27"/>
      <c r="H84" s="28"/>
      <c r="I84" s="29">
        <v>2</v>
      </c>
      <c r="J84" s="30" t="s">
        <v>35</v>
      </c>
    </row>
    <row r="85" spans="2:10" x14ac:dyDescent="0.3">
      <c r="B85" s="29" t="s">
        <v>403</v>
      </c>
      <c r="C85" s="32" t="s">
        <v>394</v>
      </c>
      <c r="D85" s="27"/>
      <c r="E85" s="27"/>
      <c r="F85" s="27"/>
      <c r="G85" s="27"/>
      <c r="H85" s="28"/>
      <c r="I85" s="29">
        <v>0</v>
      </c>
      <c r="J85" s="30" t="s">
        <v>35</v>
      </c>
    </row>
    <row r="86" spans="2:10" x14ac:dyDescent="0.3">
      <c r="B86" s="113" t="s">
        <v>404</v>
      </c>
      <c r="C86" s="106" t="s">
        <v>405</v>
      </c>
      <c r="D86" s="27"/>
      <c r="E86" s="27"/>
      <c r="F86" s="27"/>
      <c r="G86" s="27"/>
      <c r="H86" s="28"/>
      <c r="I86" s="29"/>
      <c r="J86" s="30"/>
    </row>
    <row r="87" spans="2:10" x14ac:dyDescent="0.3">
      <c r="B87" s="29" t="s">
        <v>406</v>
      </c>
      <c r="C87" s="32" t="s">
        <v>408</v>
      </c>
      <c r="D87" s="27"/>
      <c r="E87" s="27"/>
      <c r="F87" s="27"/>
      <c r="G87" s="27"/>
      <c r="H87" s="28"/>
      <c r="I87" s="29">
        <v>0</v>
      </c>
      <c r="J87" s="30" t="s">
        <v>35</v>
      </c>
    </row>
    <row r="88" spans="2:10" x14ac:dyDescent="0.3">
      <c r="B88" s="29" t="s">
        <v>409</v>
      </c>
      <c r="C88" s="32" t="s">
        <v>407</v>
      </c>
      <c r="D88" s="27"/>
      <c r="E88" s="27"/>
      <c r="F88" s="27"/>
      <c r="G88" s="27"/>
      <c r="H88" s="28"/>
      <c r="I88" s="29">
        <v>4</v>
      </c>
      <c r="J88" s="30" t="s">
        <v>35</v>
      </c>
    </row>
    <row r="89" spans="2:10" x14ac:dyDescent="0.3">
      <c r="B89" s="29" t="s">
        <v>432</v>
      </c>
      <c r="C89" s="32" t="s">
        <v>410</v>
      </c>
      <c r="D89" s="27"/>
      <c r="E89" s="27"/>
      <c r="F89" s="27"/>
      <c r="G89" s="27"/>
      <c r="H89" s="28"/>
      <c r="I89" s="29">
        <v>4</v>
      </c>
      <c r="J89" s="30" t="s">
        <v>35</v>
      </c>
    </row>
    <row r="90" spans="2:10" x14ac:dyDescent="0.3">
      <c r="B90" s="113" t="s">
        <v>411</v>
      </c>
      <c r="C90" s="106" t="s">
        <v>412</v>
      </c>
      <c r="D90" s="27"/>
      <c r="E90" s="27"/>
      <c r="F90" s="27"/>
      <c r="G90" s="27"/>
      <c r="H90" s="28"/>
      <c r="I90" s="29"/>
      <c r="J90" s="30"/>
    </row>
    <row r="91" spans="2:10" x14ac:dyDescent="0.3">
      <c r="B91" s="29" t="s">
        <v>413</v>
      </c>
      <c r="C91" s="32" t="s">
        <v>414</v>
      </c>
      <c r="D91" s="27"/>
      <c r="E91" s="27"/>
      <c r="F91" s="27"/>
      <c r="G91" s="27"/>
      <c r="H91" s="28"/>
      <c r="I91" s="29">
        <v>0</v>
      </c>
      <c r="J91" s="30" t="s">
        <v>416</v>
      </c>
    </row>
    <row r="92" spans="2:10" x14ac:dyDescent="0.3">
      <c r="B92" s="29" t="s">
        <v>433</v>
      </c>
      <c r="C92" s="32" t="s">
        <v>417</v>
      </c>
      <c r="D92" s="27"/>
      <c r="E92" s="27"/>
      <c r="F92" s="27"/>
      <c r="G92" s="27"/>
      <c r="H92" s="28"/>
      <c r="I92" s="29">
        <v>0</v>
      </c>
      <c r="J92" s="30" t="s">
        <v>416</v>
      </c>
    </row>
    <row r="93" spans="2:10" x14ac:dyDescent="0.3">
      <c r="B93" s="113" t="s">
        <v>419</v>
      </c>
      <c r="C93" s="106" t="s">
        <v>420</v>
      </c>
      <c r="D93" s="27"/>
      <c r="E93" s="27"/>
      <c r="F93" s="27"/>
      <c r="G93" s="27"/>
      <c r="H93" s="28"/>
      <c r="I93" s="29"/>
      <c r="J93" s="30"/>
    </row>
    <row r="94" spans="2:10" x14ac:dyDescent="0.3">
      <c r="B94" s="29" t="s">
        <v>422</v>
      </c>
      <c r="C94" s="32" t="s">
        <v>421</v>
      </c>
      <c r="D94" s="27"/>
      <c r="E94" s="27"/>
      <c r="F94" s="27"/>
      <c r="G94" s="27"/>
      <c r="H94" s="28"/>
      <c r="I94" s="29">
        <v>0</v>
      </c>
      <c r="J94" s="30" t="s">
        <v>35</v>
      </c>
    </row>
    <row r="95" spans="2:10" x14ac:dyDescent="0.3">
      <c r="B95" s="36" t="s">
        <v>423</v>
      </c>
      <c r="C95" s="37" t="s">
        <v>424</v>
      </c>
      <c r="D95" s="38"/>
      <c r="E95" s="38"/>
      <c r="F95" s="38"/>
      <c r="G95" s="38"/>
      <c r="H95" s="39"/>
      <c r="I95" s="36">
        <v>0</v>
      </c>
      <c r="J95" s="40" t="s">
        <v>416</v>
      </c>
    </row>
    <row r="96" spans="2:10" x14ac:dyDescent="0.3">
      <c r="B96" s="114">
        <v>4.03</v>
      </c>
      <c r="C96" s="115" t="s">
        <v>425</v>
      </c>
      <c r="D96" s="27"/>
      <c r="E96" s="27"/>
      <c r="F96" s="27"/>
      <c r="G96" s="27"/>
      <c r="H96" s="28"/>
      <c r="I96" s="29"/>
      <c r="J96" s="30"/>
    </row>
    <row r="97" spans="2:10" x14ac:dyDescent="0.3">
      <c r="B97" s="116" t="s">
        <v>113</v>
      </c>
      <c r="C97" s="117" t="s">
        <v>428</v>
      </c>
      <c r="D97" s="27"/>
      <c r="E97" s="27"/>
      <c r="F97" s="27"/>
      <c r="G97" s="27"/>
      <c r="H97" s="28"/>
      <c r="I97" s="29"/>
      <c r="J97" s="30"/>
    </row>
    <row r="98" spans="2:10" x14ac:dyDescent="0.3">
      <c r="B98" s="29" t="s">
        <v>114</v>
      </c>
      <c r="C98" s="32" t="s">
        <v>430</v>
      </c>
      <c r="D98" s="27"/>
      <c r="E98" s="27"/>
      <c r="F98" s="27"/>
      <c r="G98" s="27"/>
      <c r="H98" s="28"/>
      <c r="I98" s="29">
        <v>27.1</v>
      </c>
      <c r="J98" s="30" t="s">
        <v>552</v>
      </c>
    </row>
    <row r="99" spans="2:10" x14ac:dyDescent="0.3">
      <c r="B99" s="29" t="s">
        <v>435</v>
      </c>
      <c r="C99" s="32" t="s">
        <v>438</v>
      </c>
      <c r="D99" s="27"/>
      <c r="E99" s="27"/>
      <c r="F99" s="27"/>
      <c r="G99" s="27"/>
      <c r="H99" s="28"/>
      <c r="I99" s="29">
        <v>27.1</v>
      </c>
      <c r="J99" s="30" t="s">
        <v>552</v>
      </c>
    </row>
    <row r="100" spans="2:10" x14ac:dyDescent="0.3">
      <c r="B100" s="29" t="s">
        <v>436</v>
      </c>
      <c r="C100" s="32" t="s">
        <v>439</v>
      </c>
      <c r="D100" s="27"/>
      <c r="E100" s="27"/>
      <c r="F100" s="27"/>
      <c r="G100" s="27"/>
      <c r="H100" s="28"/>
      <c r="I100" s="29">
        <v>0</v>
      </c>
      <c r="J100" s="30" t="s">
        <v>552</v>
      </c>
    </row>
    <row r="101" spans="2:10" x14ac:dyDescent="0.3">
      <c r="B101" s="29" t="s">
        <v>437</v>
      </c>
      <c r="C101" s="32" t="s">
        <v>470</v>
      </c>
      <c r="D101" s="27"/>
      <c r="E101" s="27"/>
      <c r="F101" s="27"/>
      <c r="G101" s="27"/>
      <c r="H101" s="28"/>
      <c r="I101" s="29">
        <v>12.25</v>
      </c>
      <c r="J101" s="30" t="s">
        <v>552</v>
      </c>
    </row>
    <row r="102" spans="2:10" x14ac:dyDescent="0.3">
      <c r="B102" s="29" t="s">
        <v>471</v>
      </c>
      <c r="C102" s="32" t="s">
        <v>554</v>
      </c>
      <c r="D102" s="27"/>
      <c r="E102" s="27"/>
      <c r="F102" s="27"/>
      <c r="G102" s="27"/>
      <c r="H102" s="28"/>
      <c r="I102" s="29">
        <v>0</v>
      </c>
      <c r="J102" s="30" t="s">
        <v>552</v>
      </c>
    </row>
    <row r="103" spans="2:10" x14ac:dyDescent="0.3">
      <c r="B103" s="29" t="s">
        <v>473</v>
      </c>
      <c r="C103" s="32" t="s">
        <v>472</v>
      </c>
      <c r="D103" s="27"/>
      <c r="E103" s="27"/>
      <c r="F103" s="27"/>
      <c r="G103" s="27"/>
      <c r="H103" s="28"/>
      <c r="I103" s="29">
        <v>0</v>
      </c>
      <c r="J103" s="30" t="s">
        <v>552</v>
      </c>
    </row>
    <row r="104" spans="2:10" x14ac:dyDescent="0.3">
      <c r="B104" s="29" t="s">
        <v>549</v>
      </c>
      <c r="C104" s="32" t="s">
        <v>474</v>
      </c>
      <c r="D104" s="27"/>
      <c r="E104" s="27"/>
      <c r="F104" s="27"/>
      <c r="G104" s="27"/>
      <c r="H104" s="28"/>
      <c r="I104" s="29">
        <v>0</v>
      </c>
      <c r="J104" s="30" t="s">
        <v>552</v>
      </c>
    </row>
    <row r="105" spans="2:10" x14ac:dyDescent="0.3">
      <c r="B105" s="29" t="s">
        <v>553</v>
      </c>
      <c r="C105" s="32" t="s">
        <v>555</v>
      </c>
      <c r="D105" s="27"/>
      <c r="E105" s="27"/>
      <c r="F105" s="27"/>
      <c r="G105" s="27"/>
      <c r="H105" s="28"/>
      <c r="I105" s="29">
        <v>0</v>
      </c>
      <c r="J105" s="30" t="s">
        <v>552</v>
      </c>
    </row>
    <row r="106" spans="2:10" x14ac:dyDescent="0.3">
      <c r="B106" s="116" t="s">
        <v>115</v>
      </c>
      <c r="C106" s="117" t="s">
        <v>427</v>
      </c>
      <c r="D106" s="27"/>
      <c r="E106" s="27"/>
      <c r="F106" s="27"/>
      <c r="G106" s="27"/>
      <c r="H106" s="28"/>
      <c r="I106" s="29"/>
      <c r="J106" s="30"/>
    </row>
    <row r="107" spans="2:10" x14ac:dyDescent="0.3">
      <c r="B107" s="29" t="s">
        <v>116</v>
      </c>
      <c r="C107" s="32" t="s">
        <v>550</v>
      </c>
      <c r="D107" s="27"/>
      <c r="E107" s="27"/>
      <c r="F107" s="27"/>
      <c r="G107" s="27"/>
      <c r="H107" s="28"/>
      <c r="I107" s="29">
        <v>30</v>
      </c>
      <c r="J107" s="30" t="s">
        <v>552</v>
      </c>
    </row>
    <row r="108" spans="2:10" x14ac:dyDescent="0.3">
      <c r="B108" s="29" t="s">
        <v>443</v>
      </c>
      <c r="C108" s="32" t="s">
        <v>440</v>
      </c>
      <c r="D108" s="27"/>
      <c r="E108" s="27"/>
      <c r="F108" s="27"/>
      <c r="G108" s="27"/>
      <c r="H108" s="28"/>
      <c r="I108" s="29">
        <v>10</v>
      </c>
      <c r="J108" s="30" t="s">
        <v>552</v>
      </c>
    </row>
    <row r="109" spans="2:10" x14ac:dyDescent="0.3">
      <c r="B109" s="29" t="s">
        <v>444</v>
      </c>
      <c r="C109" s="32" t="s">
        <v>442</v>
      </c>
      <c r="D109" s="27"/>
      <c r="E109" s="27"/>
      <c r="F109" s="27"/>
      <c r="G109" s="27"/>
      <c r="H109" s="28"/>
      <c r="I109" s="29">
        <v>10</v>
      </c>
      <c r="J109" s="30" t="s">
        <v>552</v>
      </c>
    </row>
    <row r="110" spans="2:10" x14ac:dyDescent="0.3">
      <c r="B110" s="29" t="s">
        <v>446</v>
      </c>
      <c r="C110" s="32" t="s">
        <v>445</v>
      </c>
      <c r="D110" s="27"/>
      <c r="E110" s="27"/>
      <c r="F110" s="27"/>
      <c r="G110" s="27"/>
      <c r="H110" s="28"/>
      <c r="I110" s="29">
        <v>10</v>
      </c>
      <c r="J110" s="30" t="s">
        <v>552</v>
      </c>
    </row>
    <row r="111" spans="2:10" x14ac:dyDescent="0.3">
      <c r="B111" s="29" t="s">
        <v>447</v>
      </c>
      <c r="C111" s="32" t="s">
        <v>448</v>
      </c>
      <c r="D111" s="27"/>
      <c r="E111" s="27"/>
      <c r="F111" s="27"/>
      <c r="G111" s="27"/>
      <c r="H111" s="28"/>
      <c r="I111" s="29">
        <v>10</v>
      </c>
      <c r="J111" s="30" t="s">
        <v>552</v>
      </c>
    </row>
    <row r="112" spans="2:10" x14ac:dyDescent="0.3">
      <c r="B112" s="29" t="s">
        <v>451</v>
      </c>
      <c r="C112" s="32" t="s">
        <v>449</v>
      </c>
      <c r="D112" s="27"/>
      <c r="E112" s="27"/>
      <c r="F112" s="27"/>
      <c r="G112" s="27"/>
      <c r="H112" s="28"/>
      <c r="I112" s="29">
        <v>10</v>
      </c>
      <c r="J112" s="30" t="s">
        <v>552</v>
      </c>
    </row>
    <row r="113" spans="2:10" x14ac:dyDescent="0.3">
      <c r="B113" s="29" t="s">
        <v>452</v>
      </c>
      <c r="C113" s="32" t="s">
        <v>450</v>
      </c>
      <c r="D113" s="27"/>
      <c r="E113" s="27"/>
      <c r="F113" s="27"/>
      <c r="G113" s="27"/>
      <c r="H113" s="28"/>
      <c r="I113" s="29">
        <v>10</v>
      </c>
      <c r="J113" s="30" t="s">
        <v>552</v>
      </c>
    </row>
    <row r="114" spans="2:10" x14ac:dyDescent="0.3">
      <c r="B114" s="29" t="s">
        <v>459</v>
      </c>
      <c r="C114" s="32" t="s">
        <v>429</v>
      </c>
      <c r="D114" s="27"/>
      <c r="E114" s="27"/>
      <c r="F114" s="27"/>
      <c r="G114" s="27"/>
      <c r="H114" s="28"/>
      <c r="I114" s="29">
        <v>10</v>
      </c>
      <c r="J114" s="30" t="s">
        <v>552</v>
      </c>
    </row>
    <row r="115" spans="2:10" x14ac:dyDescent="0.3">
      <c r="B115" s="29" t="s">
        <v>460</v>
      </c>
      <c r="C115" s="32" t="s">
        <v>431</v>
      </c>
      <c r="D115" s="27"/>
      <c r="E115" s="27"/>
      <c r="F115" s="27"/>
      <c r="G115" s="27"/>
      <c r="H115" s="28"/>
      <c r="I115" s="29">
        <v>20</v>
      </c>
      <c r="J115" s="30" t="s">
        <v>552</v>
      </c>
    </row>
    <row r="116" spans="2:10" x14ac:dyDescent="0.3">
      <c r="B116" s="29" t="s">
        <v>461</v>
      </c>
      <c r="C116" s="32" t="s">
        <v>453</v>
      </c>
      <c r="D116" s="27"/>
      <c r="E116" s="27"/>
      <c r="F116" s="27"/>
      <c r="G116" s="27"/>
      <c r="H116" s="28"/>
      <c r="I116" s="29">
        <v>20</v>
      </c>
      <c r="J116" s="30" t="s">
        <v>552</v>
      </c>
    </row>
    <row r="117" spans="2:10" x14ac:dyDescent="0.3">
      <c r="B117" s="29" t="s">
        <v>462</v>
      </c>
      <c r="C117" s="32" t="s">
        <v>454</v>
      </c>
      <c r="D117" s="27"/>
      <c r="E117" s="27"/>
      <c r="F117" s="27"/>
      <c r="G117" s="27"/>
      <c r="H117" s="28"/>
      <c r="I117" s="29">
        <v>20</v>
      </c>
      <c r="J117" s="30" t="s">
        <v>552</v>
      </c>
    </row>
    <row r="118" spans="2:10" x14ac:dyDescent="0.3">
      <c r="B118" s="29" t="s">
        <v>463</v>
      </c>
      <c r="C118" s="32" t="s">
        <v>455</v>
      </c>
      <c r="D118" s="27"/>
      <c r="E118" s="27"/>
      <c r="F118" s="27"/>
      <c r="G118" s="27"/>
      <c r="H118" s="28"/>
      <c r="I118" s="29">
        <v>20</v>
      </c>
      <c r="J118" s="30" t="s">
        <v>552</v>
      </c>
    </row>
    <row r="119" spans="2:10" x14ac:dyDescent="0.3">
      <c r="B119" s="29" t="s">
        <v>464</v>
      </c>
      <c r="C119" s="32" t="s">
        <v>456</v>
      </c>
      <c r="D119" s="27"/>
      <c r="E119" s="27"/>
      <c r="F119" s="27"/>
      <c r="G119" s="27"/>
      <c r="H119" s="28"/>
      <c r="I119" s="29">
        <v>20</v>
      </c>
      <c r="J119" s="30" t="s">
        <v>552</v>
      </c>
    </row>
    <row r="120" spans="2:10" x14ac:dyDescent="0.3">
      <c r="B120" s="29" t="s">
        <v>465</v>
      </c>
      <c r="C120" s="32" t="s">
        <v>457</v>
      </c>
      <c r="D120" s="27"/>
      <c r="E120" s="27"/>
      <c r="F120" s="27"/>
      <c r="G120" s="27"/>
      <c r="H120" s="28"/>
      <c r="I120" s="29">
        <v>20</v>
      </c>
      <c r="J120" s="30" t="s">
        <v>552</v>
      </c>
    </row>
    <row r="121" spans="2:10" x14ac:dyDescent="0.3">
      <c r="B121" s="29" t="s">
        <v>557</v>
      </c>
      <c r="C121" s="32" t="s">
        <v>458</v>
      </c>
      <c r="D121" s="27"/>
      <c r="E121" s="27"/>
      <c r="F121" s="27"/>
      <c r="G121" s="27"/>
      <c r="H121" s="28"/>
      <c r="I121" s="29">
        <v>20</v>
      </c>
      <c r="J121" s="30" t="s">
        <v>552</v>
      </c>
    </row>
    <row r="122" spans="2:10" x14ac:dyDescent="0.3">
      <c r="B122" s="116" t="s">
        <v>117</v>
      </c>
      <c r="C122" s="117" t="s">
        <v>426</v>
      </c>
      <c r="D122" s="27"/>
      <c r="E122" s="27"/>
      <c r="F122" s="27"/>
      <c r="G122" s="27"/>
      <c r="H122" s="28"/>
      <c r="I122" s="29"/>
      <c r="J122" s="30"/>
    </row>
    <row r="123" spans="2:10" x14ac:dyDescent="0.3">
      <c r="B123" s="29" t="s">
        <v>118</v>
      </c>
      <c r="C123" s="32" t="s">
        <v>468</v>
      </c>
      <c r="D123" s="27"/>
      <c r="E123" s="27"/>
      <c r="F123" s="27"/>
      <c r="G123" s="27"/>
      <c r="H123" s="28"/>
      <c r="I123" s="29">
        <v>2</v>
      </c>
      <c r="J123" s="30" t="s">
        <v>35</v>
      </c>
    </row>
    <row r="124" spans="2:10" x14ac:dyDescent="0.3">
      <c r="B124" s="29" t="s">
        <v>119</v>
      </c>
      <c r="C124" s="32" t="s">
        <v>475</v>
      </c>
      <c r="D124" s="27"/>
      <c r="E124" s="27"/>
      <c r="F124" s="27"/>
      <c r="G124" s="27"/>
      <c r="H124" s="28"/>
      <c r="I124" s="29">
        <v>1</v>
      </c>
      <c r="J124" s="30" t="s">
        <v>35</v>
      </c>
    </row>
    <row r="125" spans="2:10" x14ac:dyDescent="0.3">
      <c r="B125" s="29" t="s">
        <v>120</v>
      </c>
      <c r="C125" s="32" t="s">
        <v>469</v>
      </c>
      <c r="D125" s="33"/>
      <c r="E125" s="33"/>
      <c r="F125" s="33"/>
      <c r="G125" s="33"/>
      <c r="H125" s="34"/>
      <c r="I125" s="29">
        <v>1</v>
      </c>
      <c r="J125" s="30" t="s">
        <v>35</v>
      </c>
    </row>
    <row r="126" spans="2:10" x14ac:dyDescent="0.3">
      <c r="B126" s="29" t="s">
        <v>476</v>
      </c>
      <c r="C126" s="32" t="s">
        <v>466</v>
      </c>
      <c r="D126" s="27"/>
      <c r="E126" s="27"/>
      <c r="F126" s="27"/>
      <c r="G126" s="27"/>
      <c r="H126" s="28"/>
      <c r="I126" s="29">
        <v>1</v>
      </c>
      <c r="J126" s="30" t="s">
        <v>35</v>
      </c>
    </row>
    <row r="127" spans="2:10" x14ac:dyDescent="0.3">
      <c r="B127" s="36" t="s">
        <v>477</v>
      </c>
      <c r="C127" s="37" t="s">
        <v>467</v>
      </c>
      <c r="D127" s="38"/>
      <c r="E127" s="38"/>
      <c r="F127" s="38"/>
      <c r="G127" s="38"/>
      <c r="H127" s="39"/>
      <c r="I127" s="36">
        <v>1</v>
      </c>
      <c r="J127" s="40" t="s">
        <v>35</v>
      </c>
    </row>
    <row r="128" spans="2:10" x14ac:dyDescent="0.3">
      <c r="B128" s="112">
        <v>4.04</v>
      </c>
      <c r="C128" s="105" t="s">
        <v>479</v>
      </c>
      <c r="D128" s="27"/>
      <c r="E128" s="27"/>
      <c r="F128" s="27"/>
      <c r="G128" s="27"/>
      <c r="H128" s="28"/>
      <c r="I128" s="29"/>
      <c r="J128" s="30"/>
    </row>
    <row r="129" spans="2:10" x14ac:dyDescent="0.3">
      <c r="B129" s="113" t="s">
        <v>165</v>
      </c>
      <c r="C129" s="106" t="s">
        <v>481</v>
      </c>
      <c r="D129" s="27"/>
      <c r="E129" s="27"/>
      <c r="F129" s="27"/>
      <c r="G129" s="27"/>
      <c r="H129" s="28"/>
      <c r="I129" s="29"/>
      <c r="J129" s="30"/>
    </row>
    <row r="130" spans="2:10" x14ac:dyDescent="0.3">
      <c r="B130" s="32" t="s">
        <v>166</v>
      </c>
      <c r="C130" s="109" t="s">
        <v>480</v>
      </c>
      <c r="D130" s="27"/>
      <c r="E130" s="27"/>
      <c r="F130" s="27"/>
      <c r="G130" s="27"/>
      <c r="H130" s="28"/>
      <c r="I130" s="28">
        <v>4</v>
      </c>
      <c r="J130" s="30" t="s">
        <v>35</v>
      </c>
    </row>
    <row r="131" spans="2:10" x14ac:dyDescent="0.3">
      <c r="B131" s="32" t="s">
        <v>482</v>
      </c>
      <c r="C131" s="109" t="s">
        <v>483</v>
      </c>
      <c r="D131" s="27"/>
      <c r="E131" s="27"/>
      <c r="F131" s="27"/>
      <c r="G131" s="27"/>
      <c r="H131" s="28"/>
      <c r="I131" s="28">
        <v>4</v>
      </c>
      <c r="J131" s="30" t="s">
        <v>35</v>
      </c>
    </row>
    <row r="132" spans="2:10" x14ac:dyDescent="0.3">
      <c r="B132" s="32" t="s">
        <v>486</v>
      </c>
      <c r="C132" s="109" t="s">
        <v>484</v>
      </c>
      <c r="D132" s="27"/>
      <c r="E132" s="27"/>
      <c r="F132" s="27"/>
      <c r="G132" s="27"/>
      <c r="H132" s="28"/>
      <c r="I132" s="28">
        <v>2</v>
      </c>
      <c r="J132" s="30" t="s">
        <v>35</v>
      </c>
    </row>
    <row r="133" spans="2:10" x14ac:dyDescent="0.3">
      <c r="B133" s="32" t="s">
        <v>487</v>
      </c>
      <c r="C133" s="109" t="s">
        <v>485</v>
      </c>
      <c r="D133" s="27"/>
      <c r="E133" s="27"/>
      <c r="F133" s="27"/>
      <c r="G133" s="27"/>
      <c r="H133" s="28"/>
      <c r="I133" s="28">
        <v>1</v>
      </c>
      <c r="J133" s="30" t="s">
        <v>35</v>
      </c>
    </row>
    <row r="134" spans="2:10" x14ac:dyDescent="0.3">
      <c r="B134" s="113" t="s">
        <v>168</v>
      </c>
      <c r="C134" s="106" t="s">
        <v>488</v>
      </c>
      <c r="D134" s="27"/>
      <c r="E134" s="27"/>
      <c r="F134" s="27"/>
      <c r="G134" s="27"/>
      <c r="H134" s="28"/>
      <c r="I134" s="28"/>
      <c r="J134" s="30"/>
    </row>
    <row r="135" spans="2:10" x14ac:dyDescent="0.3">
      <c r="B135" s="32" t="s">
        <v>214</v>
      </c>
      <c r="C135" s="109" t="s">
        <v>489</v>
      </c>
      <c r="D135" s="27"/>
      <c r="E135" s="27"/>
      <c r="F135" s="27"/>
      <c r="G135" s="27"/>
      <c r="H135" s="28"/>
      <c r="I135" s="28">
        <v>11</v>
      </c>
      <c r="J135" s="30" t="s">
        <v>35</v>
      </c>
    </row>
    <row r="136" spans="2:10" x14ac:dyDescent="0.3">
      <c r="B136" s="32" t="s">
        <v>240</v>
      </c>
      <c r="C136" s="109" t="s">
        <v>490</v>
      </c>
      <c r="D136" s="27"/>
      <c r="E136" s="27"/>
      <c r="F136" s="27"/>
      <c r="G136" s="27"/>
      <c r="H136" s="28"/>
      <c r="I136" s="28">
        <v>3</v>
      </c>
      <c r="J136" s="30" t="s">
        <v>35</v>
      </c>
    </row>
    <row r="137" spans="2:10" x14ac:dyDescent="0.3">
      <c r="B137" s="32" t="s">
        <v>244</v>
      </c>
      <c r="C137" s="109" t="s">
        <v>492</v>
      </c>
      <c r="D137" s="27"/>
      <c r="E137" s="27"/>
      <c r="F137" s="27"/>
      <c r="G137" s="27"/>
      <c r="H137" s="28"/>
      <c r="I137" s="28">
        <v>1</v>
      </c>
      <c r="J137" s="30" t="s">
        <v>35</v>
      </c>
    </row>
    <row r="138" spans="2:10" x14ac:dyDescent="0.3">
      <c r="B138" s="32" t="s">
        <v>524</v>
      </c>
      <c r="C138" s="109" t="s">
        <v>491</v>
      </c>
      <c r="D138" s="27"/>
      <c r="E138" s="27"/>
      <c r="F138" s="27"/>
      <c r="G138" s="27"/>
      <c r="H138" s="28"/>
      <c r="I138" s="28">
        <v>2</v>
      </c>
      <c r="J138" s="30" t="s">
        <v>35</v>
      </c>
    </row>
    <row r="139" spans="2:10" x14ac:dyDescent="0.3">
      <c r="B139" s="32" t="s">
        <v>525</v>
      </c>
      <c r="C139" s="109" t="s">
        <v>493</v>
      </c>
      <c r="D139" s="27"/>
      <c r="E139" s="27"/>
      <c r="F139" s="27"/>
      <c r="G139" s="27"/>
      <c r="H139" s="28"/>
      <c r="I139" s="28">
        <v>3</v>
      </c>
      <c r="J139" s="30" t="s">
        <v>35</v>
      </c>
    </row>
    <row r="140" spans="2:10" x14ac:dyDescent="0.3">
      <c r="B140" s="113" t="s">
        <v>215</v>
      </c>
      <c r="C140" s="106" t="s">
        <v>494</v>
      </c>
      <c r="D140" s="27"/>
      <c r="E140" s="27"/>
      <c r="F140" s="27"/>
      <c r="G140" s="27"/>
      <c r="H140" s="28"/>
      <c r="I140" s="28"/>
      <c r="J140" s="30"/>
    </row>
    <row r="141" spans="2:10" x14ac:dyDescent="0.3">
      <c r="B141" s="29" t="s">
        <v>216</v>
      </c>
      <c r="C141" s="32" t="s">
        <v>492</v>
      </c>
      <c r="D141" s="27"/>
      <c r="E141" s="27"/>
      <c r="F141" s="27"/>
      <c r="G141" s="27"/>
      <c r="H141" s="28"/>
      <c r="I141" s="29">
        <v>2</v>
      </c>
      <c r="J141" s="30" t="s">
        <v>35</v>
      </c>
    </row>
    <row r="142" spans="2:10" x14ac:dyDescent="0.3">
      <c r="B142" s="29" t="s">
        <v>526</v>
      </c>
      <c r="C142" s="32" t="s">
        <v>495</v>
      </c>
      <c r="D142" s="27"/>
      <c r="E142" s="27"/>
      <c r="F142" s="27"/>
      <c r="G142" s="27"/>
      <c r="H142" s="28"/>
      <c r="I142" s="29">
        <v>2</v>
      </c>
      <c r="J142" s="30" t="s">
        <v>35</v>
      </c>
    </row>
    <row r="143" spans="2:10" x14ac:dyDescent="0.3">
      <c r="B143" s="113" t="s">
        <v>217</v>
      </c>
      <c r="C143" s="106" t="s">
        <v>496</v>
      </c>
      <c r="D143" s="27"/>
      <c r="E143" s="27"/>
      <c r="F143" s="27"/>
      <c r="G143" s="27"/>
      <c r="H143" s="28"/>
      <c r="I143" s="29"/>
      <c r="J143" s="30"/>
    </row>
    <row r="144" spans="2:10" x14ac:dyDescent="0.3">
      <c r="B144" s="29" t="s">
        <v>218</v>
      </c>
      <c r="C144" s="32" t="s">
        <v>498</v>
      </c>
      <c r="D144" s="27"/>
      <c r="E144" s="27"/>
      <c r="F144" s="27"/>
      <c r="G144" s="27"/>
      <c r="H144" s="28"/>
      <c r="I144" s="29">
        <v>8</v>
      </c>
      <c r="J144" s="30" t="s">
        <v>35</v>
      </c>
    </row>
    <row r="145" spans="2:10" x14ac:dyDescent="0.3">
      <c r="B145" s="29" t="s">
        <v>219</v>
      </c>
      <c r="C145" s="32" t="s">
        <v>499</v>
      </c>
      <c r="D145" s="27"/>
      <c r="E145" s="27"/>
      <c r="F145" s="27"/>
      <c r="G145" s="27"/>
      <c r="H145" s="28"/>
      <c r="I145" s="29">
        <v>0</v>
      </c>
      <c r="J145" s="30" t="s">
        <v>35</v>
      </c>
    </row>
    <row r="146" spans="2:10" x14ac:dyDescent="0.3">
      <c r="B146" s="29" t="s">
        <v>220</v>
      </c>
      <c r="C146" s="32" t="s">
        <v>500</v>
      </c>
      <c r="D146" s="27"/>
      <c r="E146" s="27"/>
      <c r="F146" s="27"/>
      <c r="G146" s="27"/>
      <c r="H146" s="28"/>
      <c r="I146" s="29">
        <v>2</v>
      </c>
      <c r="J146" s="30" t="s">
        <v>35</v>
      </c>
    </row>
    <row r="147" spans="2:10" x14ac:dyDescent="0.3">
      <c r="B147" s="29" t="s">
        <v>503</v>
      </c>
      <c r="C147" s="32" t="s">
        <v>501</v>
      </c>
      <c r="D147" s="27"/>
      <c r="E147" s="27"/>
      <c r="F147" s="27"/>
      <c r="G147" s="27"/>
      <c r="H147" s="28"/>
      <c r="I147" s="29">
        <v>3</v>
      </c>
      <c r="J147" s="30" t="s">
        <v>35</v>
      </c>
    </row>
    <row r="148" spans="2:10" x14ac:dyDescent="0.3">
      <c r="B148" s="29" t="s">
        <v>504</v>
      </c>
      <c r="C148" s="32" t="s">
        <v>502</v>
      </c>
      <c r="D148" s="27"/>
      <c r="E148" s="27"/>
      <c r="F148" s="27"/>
      <c r="G148" s="27"/>
      <c r="H148" s="28"/>
      <c r="I148" s="29">
        <v>2</v>
      </c>
      <c r="J148" s="30" t="s">
        <v>35</v>
      </c>
    </row>
    <row r="149" spans="2:10" x14ac:dyDescent="0.3">
      <c r="B149" s="29" t="s">
        <v>505</v>
      </c>
      <c r="C149" s="32" t="s">
        <v>506</v>
      </c>
      <c r="D149" s="27"/>
      <c r="E149" s="27"/>
      <c r="F149" s="27"/>
      <c r="G149" s="27"/>
      <c r="H149" s="28"/>
      <c r="I149" s="29">
        <v>1</v>
      </c>
      <c r="J149" s="30" t="s">
        <v>35</v>
      </c>
    </row>
    <row r="150" spans="2:10" x14ac:dyDescent="0.3">
      <c r="B150" s="29" t="s">
        <v>527</v>
      </c>
      <c r="C150" s="32" t="s">
        <v>507</v>
      </c>
      <c r="D150" s="27"/>
      <c r="E150" s="27"/>
      <c r="F150" s="27"/>
      <c r="G150" s="27"/>
      <c r="H150" s="28"/>
      <c r="I150" s="29">
        <v>0</v>
      </c>
      <c r="J150" s="30" t="s">
        <v>35</v>
      </c>
    </row>
    <row r="151" spans="2:10" x14ac:dyDescent="0.3">
      <c r="B151" s="29" t="s">
        <v>528</v>
      </c>
      <c r="C151" s="32" t="s">
        <v>508</v>
      </c>
      <c r="D151" s="27"/>
      <c r="E151" s="27"/>
      <c r="F151" s="27"/>
      <c r="G151" s="27"/>
      <c r="H151" s="28"/>
      <c r="I151" s="29">
        <v>8</v>
      </c>
      <c r="J151" s="30" t="s">
        <v>35</v>
      </c>
    </row>
    <row r="152" spans="2:10" x14ac:dyDescent="0.3">
      <c r="B152" s="29" t="s">
        <v>529</v>
      </c>
      <c r="C152" s="32" t="s">
        <v>509</v>
      </c>
      <c r="D152" s="27"/>
      <c r="E152" s="27"/>
      <c r="F152" s="27"/>
      <c r="G152" s="27"/>
      <c r="H152" s="28"/>
      <c r="I152" s="29">
        <v>4</v>
      </c>
      <c r="J152" s="30" t="s">
        <v>35</v>
      </c>
    </row>
    <row r="153" spans="2:10" x14ac:dyDescent="0.3">
      <c r="B153" s="29" t="s">
        <v>530</v>
      </c>
      <c r="C153" s="32" t="s">
        <v>510</v>
      </c>
      <c r="D153" s="27"/>
      <c r="E153" s="27"/>
      <c r="F153" s="27"/>
      <c r="G153" s="27"/>
      <c r="H153" s="28"/>
      <c r="I153" s="29">
        <v>0</v>
      </c>
      <c r="J153" s="30" t="s">
        <v>35</v>
      </c>
    </row>
    <row r="154" spans="2:10" x14ac:dyDescent="0.3">
      <c r="B154" s="29" t="s">
        <v>531</v>
      </c>
      <c r="C154" s="32" t="s">
        <v>511</v>
      </c>
      <c r="D154" s="27"/>
      <c r="E154" s="27"/>
      <c r="F154" s="27"/>
      <c r="G154" s="27"/>
      <c r="H154" s="28"/>
      <c r="I154" s="29">
        <v>0</v>
      </c>
      <c r="J154" s="30" t="s">
        <v>35</v>
      </c>
    </row>
    <row r="155" spans="2:10" x14ac:dyDescent="0.3">
      <c r="B155" s="29" t="s">
        <v>532</v>
      </c>
      <c r="C155" s="32" t="s">
        <v>512</v>
      </c>
      <c r="D155" s="27"/>
      <c r="E155" s="27"/>
      <c r="F155" s="27"/>
      <c r="G155" s="27"/>
      <c r="H155" s="28"/>
      <c r="I155" s="29">
        <v>4</v>
      </c>
      <c r="J155" s="30" t="s">
        <v>35</v>
      </c>
    </row>
    <row r="156" spans="2:10" x14ac:dyDescent="0.3">
      <c r="B156" s="29" t="s">
        <v>533</v>
      </c>
      <c r="C156" s="32" t="s">
        <v>513</v>
      </c>
      <c r="D156" s="27"/>
      <c r="E156" s="27"/>
      <c r="F156" s="27"/>
      <c r="G156" s="27"/>
      <c r="H156" s="28"/>
      <c r="I156" s="29">
        <v>4</v>
      </c>
      <c r="J156" s="30" t="s">
        <v>35</v>
      </c>
    </row>
    <row r="157" spans="2:10" x14ac:dyDescent="0.3">
      <c r="B157" s="29" t="s">
        <v>534</v>
      </c>
      <c r="C157" s="32" t="s">
        <v>514</v>
      </c>
      <c r="D157" s="27"/>
      <c r="E157" s="27"/>
      <c r="F157" s="27"/>
      <c r="G157" s="27"/>
      <c r="H157" s="28"/>
      <c r="I157" s="29">
        <v>1</v>
      </c>
      <c r="J157" s="30" t="s">
        <v>35</v>
      </c>
    </row>
    <row r="158" spans="2:10" x14ac:dyDescent="0.3">
      <c r="B158" s="29" t="s">
        <v>535</v>
      </c>
      <c r="C158" s="32" t="s">
        <v>515</v>
      </c>
      <c r="D158" s="27"/>
      <c r="E158" s="27"/>
      <c r="F158" s="27"/>
      <c r="G158" s="27"/>
      <c r="H158" s="28"/>
      <c r="I158" s="29">
        <v>2</v>
      </c>
      <c r="J158" s="30" t="s">
        <v>35</v>
      </c>
    </row>
    <row r="159" spans="2:10" x14ac:dyDescent="0.3">
      <c r="B159" s="29" t="s">
        <v>558</v>
      </c>
      <c r="C159" s="32" t="s">
        <v>560</v>
      </c>
      <c r="D159" s="27"/>
      <c r="E159" s="27"/>
      <c r="F159" s="27"/>
      <c r="G159" s="27"/>
      <c r="H159" s="28"/>
      <c r="I159" s="29">
        <v>2</v>
      </c>
      <c r="J159" s="30" t="s">
        <v>35</v>
      </c>
    </row>
    <row r="160" spans="2:10" x14ac:dyDescent="0.3">
      <c r="B160" s="29" t="s">
        <v>559</v>
      </c>
      <c r="C160" s="32" t="s">
        <v>546</v>
      </c>
      <c r="D160" s="27"/>
      <c r="E160" s="27"/>
      <c r="F160" s="27"/>
      <c r="G160" s="27"/>
      <c r="H160" s="28"/>
      <c r="I160" s="29">
        <v>2</v>
      </c>
      <c r="J160" s="30" t="s">
        <v>35</v>
      </c>
    </row>
    <row r="161" spans="2:10" x14ac:dyDescent="0.3">
      <c r="B161" s="113" t="s">
        <v>221</v>
      </c>
      <c r="C161" s="106" t="s">
        <v>516</v>
      </c>
      <c r="D161" s="27"/>
      <c r="E161" s="27"/>
      <c r="F161" s="27"/>
      <c r="G161" s="27"/>
      <c r="H161" s="28"/>
      <c r="I161" s="29"/>
      <c r="J161" s="30"/>
    </row>
    <row r="162" spans="2:10" x14ac:dyDescent="0.3">
      <c r="B162" s="29" t="s">
        <v>222</v>
      </c>
      <c r="C162" s="32" t="s">
        <v>517</v>
      </c>
      <c r="D162" s="27"/>
      <c r="E162" s="27"/>
      <c r="F162" s="27"/>
      <c r="G162" s="27"/>
      <c r="H162" s="28"/>
      <c r="I162" s="29">
        <v>2</v>
      </c>
      <c r="J162" s="30" t="s">
        <v>35</v>
      </c>
    </row>
    <row r="163" spans="2:10" x14ac:dyDescent="0.3">
      <c r="B163" s="29" t="s">
        <v>223</v>
      </c>
      <c r="C163" s="32" t="s">
        <v>519</v>
      </c>
      <c r="D163" s="27"/>
      <c r="E163" s="27"/>
      <c r="F163" s="27"/>
      <c r="G163" s="27"/>
      <c r="H163" s="28"/>
      <c r="I163" s="29">
        <v>4</v>
      </c>
      <c r="J163" s="30" t="s">
        <v>35</v>
      </c>
    </row>
    <row r="164" spans="2:10" x14ac:dyDescent="0.3">
      <c r="B164" s="29" t="s">
        <v>536</v>
      </c>
      <c r="C164" s="32" t="s">
        <v>522</v>
      </c>
      <c r="D164" s="27"/>
      <c r="E164" s="27"/>
      <c r="F164" s="27"/>
      <c r="G164" s="27"/>
      <c r="H164" s="28"/>
      <c r="I164" s="29">
        <v>2</v>
      </c>
      <c r="J164" s="30" t="s">
        <v>35</v>
      </c>
    </row>
    <row r="165" spans="2:10" x14ac:dyDescent="0.3">
      <c r="B165" s="29" t="s">
        <v>537</v>
      </c>
      <c r="C165" s="32" t="s">
        <v>523</v>
      </c>
      <c r="D165" s="27"/>
      <c r="E165" s="27"/>
      <c r="F165" s="27"/>
      <c r="G165" s="27"/>
      <c r="H165" s="28"/>
      <c r="I165" s="29">
        <v>2</v>
      </c>
      <c r="J165" s="30" t="s">
        <v>35</v>
      </c>
    </row>
    <row r="166" spans="2:10" x14ac:dyDescent="0.3">
      <c r="B166" s="113" t="s">
        <v>225</v>
      </c>
      <c r="C166" s="106" t="s">
        <v>538</v>
      </c>
      <c r="D166" s="27"/>
      <c r="E166" s="27"/>
      <c r="F166" s="27"/>
      <c r="G166" s="27"/>
      <c r="H166" s="28"/>
      <c r="I166" s="29"/>
      <c r="J166" s="30"/>
    </row>
    <row r="167" spans="2:10" x14ac:dyDescent="0.3">
      <c r="B167" s="29" t="s">
        <v>224</v>
      </c>
      <c r="C167" s="32" t="s">
        <v>548</v>
      </c>
      <c r="D167" s="27"/>
      <c r="E167" s="27"/>
      <c r="F167" s="27"/>
      <c r="G167" s="27"/>
      <c r="H167" s="28"/>
      <c r="I167" s="29">
        <v>2</v>
      </c>
      <c r="J167" s="30" t="s">
        <v>35</v>
      </c>
    </row>
    <row r="168" spans="2:10" x14ac:dyDescent="0.3">
      <c r="B168" s="113" t="s">
        <v>227</v>
      </c>
      <c r="C168" s="106" t="s">
        <v>539</v>
      </c>
      <c r="D168" s="27"/>
      <c r="E168" s="27"/>
      <c r="F168" s="27"/>
      <c r="G168" s="27"/>
      <c r="H168" s="28"/>
      <c r="I168" s="29"/>
      <c r="J168" s="30"/>
    </row>
    <row r="169" spans="2:10" x14ac:dyDescent="0.3">
      <c r="B169" s="29" t="s">
        <v>226</v>
      </c>
      <c r="C169" s="32" t="s">
        <v>540</v>
      </c>
      <c r="D169" s="27"/>
      <c r="E169" s="27"/>
      <c r="F169" s="27"/>
      <c r="G169" s="27"/>
      <c r="H169" s="28"/>
      <c r="I169" s="29">
        <v>1</v>
      </c>
      <c r="J169" s="30" t="s">
        <v>4</v>
      </c>
    </row>
    <row r="170" spans="2:10" x14ac:dyDescent="0.3">
      <c r="B170" s="36" t="s">
        <v>541</v>
      </c>
      <c r="C170" s="37" t="s">
        <v>542</v>
      </c>
      <c r="D170" s="38"/>
      <c r="E170" s="38"/>
      <c r="F170" s="38"/>
      <c r="G170" s="38"/>
      <c r="H170" s="39"/>
      <c r="I170" s="36">
        <v>1</v>
      </c>
      <c r="J170" s="40" t="s">
        <v>4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36"/>
  <sheetViews>
    <sheetView view="pageBreakPreview" topLeftCell="A61" zoomScale="85" zoomScaleNormal="70" zoomScaleSheetLayoutView="85" workbookViewId="0">
      <selection activeCell="H26" sqref="H26"/>
    </sheetView>
  </sheetViews>
  <sheetFormatPr baseColWidth="10" defaultRowHeight="14.4" x14ac:dyDescent="0.3"/>
  <cols>
    <col min="1" max="2" width="13.109375" customWidth="1"/>
    <col min="3" max="3" width="48.6640625" customWidth="1"/>
    <col min="7" max="7" width="12.44140625" customWidth="1"/>
    <col min="9" max="9" width="10.33203125" customWidth="1"/>
    <col min="10" max="10" width="8.88671875" customWidth="1"/>
  </cols>
  <sheetData>
    <row r="4" spans="2:10" x14ac:dyDescent="0.3">
      <c r="B4" s="41"/>
      <c r="C4" s="42"/>
      <c r="D4" s="42"/>
      <c r="E4" s="42"/>
      <c r="F4" s="42"/>
      <c r="G4" s="42"/>
      <c r="H4" s="42"/>
      <c r="I4" s="42"/>
      <c r="J4" s="42"/>
    </row>
    <row r="5" spans="2:10" x14ac:dyDescent="0.3">
      <c r="B5" s="1"/>
      <c r="C5" s="157" t="s">
        <v>153</v>
      </c>
      <c r="D5" s="157"/>
      <c r="E5" s="157"/>
      <c r="F5" s="157"/>
      <c r="G5" s="157"/>
      <c r="H5" s="157"/>
      <c r="I5" s="1"/>
      <c r="J5" s="1"/>
    </row>
    <row r="6" spans="2:10" x14ac:dyDescent="0.3">
      <c r="B6" s="1"/>
      <c r="C6" s="157" t="s">
        <v>154</v>
      </c>
      <c r="D6" s="157"/>
      <c r="E6" s="157"/>
      <c r="F6" s="157"/>
      <c r="G6" s="157"/>
      <c r="H6" s="157"/>
      <c r="I6" s="1"/>
      <c r="J6" s="1"/>
    </row>
    <row r="7" spans="2:10" x14ac:dyDescent="0.3">
      <c r="B7" s="1"/>
      <c r="C7" s="157" t="s">
        <v>155</v>
      </c>
      <c r="D7" s="157"/>
      <c r="E7" s="157"/>
      <c r="F7" s="157"/>
      <c r="G7" s="157"/>
      <c r="H7" s="157"/>
      <c r="I7" s="1"/>
      <c r="J7" s="1"/>
    </row>
    <row r="8" spans="2:10" x14ac:dyDescent="0.3">
      <c r="B8" s="1"/>
      <c r="C8" s="158" t="s">
        <v>156</v>
      </c>
      <c r="D8" s="158"/>
      <c r="E8" s="158"/>
      <c r="F8" s="158"/>
      <c r="G8" s="158"/>
      <c r="H8" s="158"/>
      <c r="I8" s="1"/>
      <c r="J8" s="1"/>
    </row>
    <row r="9" spans="2:10" x14ac:dyDescent="0.3">
      <c r="B9" s="1"/>
      <c r="C9" s="2"/>
      <c r="D9" s="2"/>
      <c r="E9" s="2"/>
      <c r="F9" s="2"/>
      <c r="G9" s="2"/>
      <c r="H9" s="2"/>
      <c r="I9" s="1"/>
      <c r="J9" s="1"/>
    </row>
    <row r="10" spans="2:10" x14ac:dyDescent="0.3">
      <c r="B10" s="165" t="s">
        <v>141</v>
      </c>
      <c r="C10" s="165"/>
      <c r="D10" s="165"/>
      <c r="E10" s="165"/>
      <c r="F10" s="165"/>
      <c r="G10" s="165"/>
      <c r="H10" s="165"/>
      <c r="I10" s="165"/>
      <c r="J10" s="165"/>
    </row>
    <row r="11" spans="2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3">
      <c r="B12" s="165" t="s">
        <v>107</v>
      </c>
      <c r="C12" s="165"/>
      <c r="D12" s="165"/>
      <c r="E12" s="165"/>
      <c r="F12" s="165"/>
      <c r="G12" s="165"/>
      <c r="H12" s="165"/>
      <c r="I12" s="165"/>
      <c r="J12" s="165"/>
    </row>
    <row r="13" spans="2:10" ht="15" thickBot="1" x14ac:dyDescent="0.35">
      <c r="B13" s="3"/>
      <c r="C13" s="3"/>
      <c r="D13" s="3"/>
      <c r="E13" s="3"/>
      <c r="F13" s="3"/>
      <c r="G13" s="3"/>
      <c r="H13" s="3"/>
      <c r="I13" s="3"/>
      <c r="J13" s="3"/>
    </row>
    <row r="14" spans="2:10" ht="35.25" customHeight="1" x14ac:dyDescent="0.3">
      <c r="B14" s="152" t="s">
        <v>140</v>
      </c>
      <c r="C14" s="153"/>
      <c r="D14" s="153"/>
      <c r="E14" s="153"/>
      <c r="F14" s="153"/>
      <c r="G14" s="153"/>
      <c r="H14" s="153"/>
      <c r="I14" s="153"/>
      <c r="J14" s="154"/>
    </row>
    <row r="15" spans="2:10" x14ac:dyDescent="0.3">
      <c r="B15" s="4" t="s">
        <v>148</v>
      </c>
      <c r="C15" s="5" t="s">
        <v>149</v>
      </c>
      <c r="D15" s="5"/>
      <c r="E15" s="6"/>
      <c r="F15" s="7"/>
      <c r="G15" s="8" t="s">
        <v>22</v>
      </c>
      <c r="H15" s="155">
        <v>42879</v>
      </c>
      <c r="I15" s="155"/>
      <c r="J15" s="9"/>
    </row>
    <row r="16" spans="2:10" x14ac:dyDescent="0.3">
      <c r="B16" s="4" t="s">
        <v>146</v>
      </c>
      <c r="C16" s="5" t="s">
        <v>142</v>
      </c>
      <c r="D16" s="10"/>
      <c r="E16" s="10"/>
      <c r="F16" s="5"/>
      <c r="G16" s="11" t="s">
        <v>145</v>
      </c>
      <c r="H16" s="6" t="s">
        <v>142</v>
      </c>
      <c r="I16" s="12"/>
      <c r="J16" s="13"/>
    </row>
    <row r="17" spans="2:10" x14ac:dyDescent="0.3">
      <c r="B17" s="4" t="s">
        <v>147</v>
      </c>
      <c r="C17" s="5" t="s">
        <v>142</v>
      </c>
      <c r="D17" s="10"/>
      <c r="E17" s="10"/>
      <c r="F17" s="5"/>
      <c r="G17" s="11" t="s">
        <v>143</v>
      </c>
      <c r="H17" s="6" t="s">
        <v>144</v>
      </c>
      <c r="I17" s="12"/>
      <c r="J17" s="13"/>
    </row>
    <row r="18" spans="2:10" ht="15" thickBot="1" x14ac:dyDescent="0.35">
      <c r="B18" s="14" t="s">
        <v>159</v>
      </c>
      <c r="C18" s="15" t="s">
        <v>160</v>
      </c>
      <c r="D18" s="16"/>
      <c r="E18" s="16"/>
      <c r="F18" s="15"/>
      <c r="G18" s="17" t="s">
        <v>157</v>
      </c>
      <c r="H18" s="18" t="s">
        <v>158</v>
      </c>
      <c r="I18" s="19"/>
      <c r="J18" s="20"/>
    </row>
    <row r="19" spans="2:10" x14ac:dyDescent="0.3">
      <c r="B19" s="3"/>
      <c r="C19" s="3"/>
      <c r="D19" s="3"/>
      <c r="E19" s="3"/>
      <c r="F19" s="3"/>
      <c r="G19" s="3"/>
      <c r="H19" s="3"/>
      <c r="I19" s="3"/>
      <c r="J19" s="3"/>
    </row>
    <row r="20" spans="2:10" x14ac:dyDescent="0.3">
      <c r="B20" s="23" t="s">
        <v>7</v>
      </c>
      <c r="C20" s="24" t="s">
        <v>0</v>
      </c>
      <c r="D20" s="24" t="s">
        <v>23</v>
      </c>
      <c r="E20" s="24" t="s">
        <v>24</v>
      </c>
      <c r="F20" s="24" t="s">
        <v>2</v>
      </c>
      <c r="G20" s="24" t="s">
        <v>3</v>
      </c>
      <c r="H20" s="24" t="s">
        <v>25</v>
      </c>
      <c r="I20" s="24" t="s">
        <v>8</v>
      </c>
      <c r="J20" s="24" t="s">
        <v>9</v>
      </c>
    </row>
    <row r="21" spans="2:10" x14ac:dyDescent="0.3">
      <c r="B21" s="73">
        <v>4.03</v>
      </c>
      <c r="C21" s="55" t="s">
        <v>6</v>
      </c>
      <c r="D21" s="55"/>
      <c r="E21" s="56">
        <v>1</v>
      </c>
      <c r="F21" s="57"/>
      <c r="G21" s="58"/>
      <c r="H21" s="58"/>
      <c r="I21" s="43"/>
      <c r="J21" s="55"/>
    </row>
    <row r="22" spans="2:10" x14ac:dyDescent="0.3">
      <c r="B22" s="74" t="s">
        <v>113</v>
      </c>
      <c r="C22" s="60" t="s">
        <v>36</v>
      </c>
      <c r="D22" s="60"/>
      <c r="E22" s="59"/>
      <c r="F22" s="52"/>
      <c r="G22" s="52"/>
      <c r="H22" s="52"/>
      <c r="I22" s="52"/>
      <c r="J22" s="61"/>
    </row>
    <row r="23" spans="2:10" x14ac:dyDescent="0.3">
      <c r="B23" s="75" t="s">
        <v>114</v>
      </c>
      <c r="C23" s="48" t="s">
        <v>26</v>
      </c>
      <c r="D23" s="45"/>
      <c r="E23" s="45"/>
      <c r="F23" s="45"/>
      <c r="G23" s="45"/>
      <c r="H23" s="45"/>
      <c r="I23" s="62">
        <f>SUM(H24:H25)*$E$21</f>
        <v>26.508499999999998</v>
      </c>
      <c r="J23" s="63" t="str">
        <f>+J24</f>
        <v>m2</v>
      </c>
    </row>
    <row r="24" spans="2:10" x14ac:dyDescent="0.3">
      <c r="B24" s="75"/>
      <c r="C24" s="44" t="s">
        <v>150</v>
      </c>
      <c r="D24" s="45">
        <v>1</v>
      </c>
      <c r="E24" s="45">
        <v>6.17</v>
      </c>
      <c r="F24" s="45">
        <v>4.05</v>
      </c>
      <c r="G24" s="45"/>
      <c r="H24" s="45">
        <f>IF(AND(F24=0,G24=0),D24*E24,IF(AND(E24=0,G24=0),D24*F24,IF(AND(E24=0,F24=0),D24*G24,IF(AND(E24=0),D24*F24*G24,IF(AND(F24=0),D24*E24*G24,IF(AND(G24=0),D24*E24*F24,D24*E24*F24*G24))))))</f>
        <v>24.988499999999998</v>
      </c>
      <c r="I24" s="45"/>
      <c r="J24" s="46" t="str">
        <f>IF(AND(E24=0,F24&lt;&gt;0,G24&lt;&gt;0),"m2",IF(AND(F24=0,E24&lt;&gt;0,G24&lt;&gt;0),"m2",IF(AND(G24=0,E24&lt;&gt;0,F24&lt;&gt;0),"m2",IF(AND(F24=0,G24=0),"ml",IF(AND(E24=0,G24=0),"ml",IF(AND(E24=0,F24=0),"ml",IF(AND(E24&lt;&gt;0,F24&lt;&gt;0,G24&lt;&gt;0),"m3",0)))))))</f>
        <v>m2</v>
      </c>
    </row>
    <row r="25" spans="2:10" x14ac:dyDescent="0.3">
      <c r="B25" s="75"/>
      <c r="C25" s="44" t="s">
        <v>151</v>
      </c>
      <c r="D25" s="45">
        <v>1</v>
      </c>
      <c r="E25" s="45">
        <v>1.9</v>
      </c>
      <c r="F25" s="45">
        <v>0.8</v>
      </c>
      <c r="G25" s="45"/>
      <c r="H25" s="45">
        <f>IF(AND(F25=0,G25=0),D25*E25,IF(AND(E25=0,G25=0),D25*F25,IF(AND(E25=0,F25=0),D25*G25,IF(AND(E25=0),D25*F25*G25,IF(AND(F25=0),D25*E25*G25,IF(AND(G25=0),D25*E25*F25,D25*E25*F25*G25))))))</f>
        <v>1.52</v>
      </c>
      <c r="I25" s="45"/>
      <c r="J25" s="46"/>
    </row>
    <row r="26" spans="2:10" x14ac:dyDescent="0.3">
      <c r="B26" s="74" t="s">
        <v>115</v>
      </c>
      <c r="C26" s="62" t="s">
        <v>10</v>
      </c>
      <c r="D26" s="48"/>
      <c r="E26" s="48"/>
      <c r="F26" s="48"/>
      <c r="G26" s="48"/>
      <c r="H26" s="48"/>
      <c r="I26" s="48"/>
      <c r="J26" s="49"/>
    </row>
    <row r="27" spans="2:10" x14ac:dyDescent="0.3">
      <c r="B27" s="75" t="s">
        <v>116</v>
      </c>
      <c r="C27" s="48" t="s">
        <v>37</v>
      </c>
      <c r="D27" s="64"/>
      <c r="E27" s="64"/>
      <c r="F27" s="64"/>
      <c r="G27" s="64"/>
      <c r="H27" s="64"/>
      <c r="I27" s="62">
        <f>SUM(H28)*$E$21</f>
        <v>2.49885</v>
      </c>
      <c r="J27" s="65" t="str">
        <f>+J28</f>
        <v>m3</v>
      </c>
    </row>
    <row r="28" spans="2:10" x14ac:dyDescent="0.3">
      <c r="B28" s="76"/>
      <c r="C28" s="47" t="s">
        <v>152</v>
      </c>
      <c r="D28" s="48">
        <v>1</v>
      </c>
      <c r="E28" s="48">
        <f>+E24</f>
        <v>6.17</v>
      </c>
      <c r="F28" s="48">
        <f>+F24</f>
        <v>4.05</v>
      </c>
      <c r="G28" s="48">
        <v>0.1</v>
      </c>
      <c r="H28" s="48">
        <f>IF(AND(F28=0,G28=0),D28*E28,IF(AND(E28=0,G28=0),D28*F28,IF(AND(E28=0,F28=0),D28*G28,IF(AND(E28=0),D28*F28*G28,IF(AND(F28=0),D28*E28*G28,IF(AND(G28=0),D28*E28*F28,D28*E28*F28*G28))))))</f>
        <v>2.49885</v>
      </c>
      <c r="I28" s="48"/>
      <c r="J28" s="49" t="str">
        <f>IF(AND(E28=0,F28&lt;&gt;0,G28&lt;&gt;0),"m2",IF(AND(F28=0,E28&lt;&gt;0,G28&lt;&gt;0),"m2",IF(AND(G28=0,E28&lt;&gt;0,F28&lt;&gt;0),"m2",IF(AND(F28=0,G28=0),"ml",IF(AND(E28=0,G28=0),"ml",IF(AND(E28=0,F28=0),"ml",IF(AND(E28&lt;&gt;0,F28&lt;&gt;0,G28&lt;&gt;0),"m3",0)))))))</f>
        <v>m3</v>
      </c>
    </row>
    <row r="29" spans="2:10" x14ac:dyDescent="0.3">
      <c r="B29" s="77" t="s">
        <v>117</v>
      </c>
      <c r="C29" s="62" t="s">
        <v>12</v>
      </c>
      <c r="D29" s="48"/>
      <c r="E29" s="48"/>
      <c r="F29" s="48"/>
      <c r="G29" s="48"/>
      <c r="H29" s="48"/>
      <c r="I29" s="48"/>
      <c r="J29" s="49"/>
    </row>
    <row r="30" spans="2:10" x14ac:dyDescent="0.3">
      <c r="B30" s="76" t="s">
        <v>118</v>
      </c>
      <c r="C30" s="48" t="s">
        <v>13</v>
      </c>
      <c r="D30" s="64"/>
      <c r="E30" s="64"/>
      <c r="F30" s="66"/>
      <c r="G30" s="64"/>
      <c r="H30" s="64"/>
      <c r="I30" s="62">
        <f>SUM(H31:H40)*$E$21</f>
        <v>17.4603</v>
      </c>
      <c r="J30" s="65" t="str">
        <f>+J32</f>
        <v>m3</v>
      </c>
    </row>
    <row r="31" spans="2:10" x14ac:dyDescent="0.3">
      <c r="B31" s="76"/>
      <c r="C31" s="48" t="s">
        <v>38</v>
      </c>
      <c r="D31" s="64"/>
      <c r="E31" s="64"/>
      <c r="F31" s="64"/>
      <c r="G31" s="64"/>
      <c r="H31" s="64"/>
      <c r="I31" s="67"/>
      <c r="J31" s="65"/>
    </row>
    <row r="32" spans="2:10" x14ac:dyDescent="0.3">
      <c r="B32" s="76"/>
      <c r="C32" s="47" t="s">
        <v>52</v>
      </c>
      <c r="D32" s="48">
        <v>1</v>
      </c>
      <c r="E32" s="48">
        <v>0.83</v>
      </c>
      <c r="F32" s="48">
        <v>0.8</v>
      </c>
      <c r="G32" s="48">
        <v>0.15</v>
      </c>
      <c r="H32" s="48">
        <f>IF(AND(F32=0,G32=0),D32*E32,IF(AND(E32=0,G32=0),D32*F32,IF(AND(E32=0,F32=0),D32*G32,IF(AND(E32=0),D32*F32*G32,IF(AND(F32=0),D32*E32*G32,IF(AND(G32=0),D32*E32*F32,D32*E32*F32*G32))))))</f>
        <v>9.9600000000000008E-2</v>
      </c>
      <c r="I32" s="48"/>
      <c r="J32" s="49" t="str">
        <f>IF(AND(E32=0,F32&lt;&gt;0,G32&lt;&gt;0),"m2",IF(AND(F32=0,E32&lt;&gt;0,G32&lt;&gt;0),"m2",IF(AND(G32=0,E32&lt;&gt;0,F32&lt;&gt;0),"m2",IF(AND(F32=0,G32=0),"ml",IF(AND(E32=0,G32=0),"ml",IF(AND(E32=0,F32=0),"ml",IF(AND(E32&lt;&gt;0,F32&lt;&gt;0,G32&lt;&gt;0),"m3",0)))))))</f>
        <v>m3</v>
      </c>
    </row>
    <row r="33" spans="2:10" x14ac:dyDescent="0.3">
      <c r="B33" s="76"/>
      <c r="C33" s="47" t="s">
        <v>39</v>
      </c>
      <c r="D33" s="48">
        <v>2</v>
      </c>
      <c r="E33" s="48">
        <v>0.83</v>
      </c>
      <c r="F33" s="48">
        <v>0.15</v>
      </c>
      <c r="G33" s="48">
        <v>1.1499999999999999</v>
      </c>
      <c r="H33" s="48">
        <f>IF(AND(F33=0,G33=0),D33*E33,IF(AND(E33=0,G33=0),D33*F33,IF(AND(E33=0,F33=0),D33*G33,IF(AND(E33=0),D33*F33*G33,IF(AND(F33=0),D33*E33*G33,IF(AND(G33=0),D33*E33*F33,D33*E33*F33*G33))))))</f>
        <v>0.28634999999999994</v>
      </c>
      <c r="I33" s="48"/>
      <c r="J33" s="49" t="str">
        <f>IF(AND(E33=0,F33&lt;&gt;0,G33&lt;&gt;0),"m2",IF(AND(F33=0,E33&lt;&gt;0,G33&lt;&gt;0),"m2",IF(AND(G33=0,E33&lt;&gt;0,F33&lt;&gt;0),"m2",IF(AND(F33=0,G33=0),"ml",IF(AND(E33=0,G33=0),"ml",IF(AND(E33=0,F33=0),"ml",IF(AND(E33&lt;&gt;0,F33&lt;&gt;0,G33&lt;&gt;0),"m3",0)))))))</f>
        <v>m3</v>
      </c>
    </row>
    <row r="34" spans="2:10" x14ac:dyDescent="0.3">
      <c r="B34" s="76"/>
      <c r="C34" s="47" t="s">
        <v>40</v>
      </c>
      <c r="D34" s="48">
        <v>1</v>
      </c>
      <c r="E34" s="48">
        <v>1.9</v>
      </c>
      <c r="F34" s="48">
        <v>0.15</v>
      </c>
      <c r="G34" s="48">
        <v>1.1499999999999999</v>
      </c>
      <c r="H34" s="48">
        <f>IF(AND(F34=0,G34=0),D34*E34,IF(AND(E34=0,G34=0),D34*F34,IF(AND(E34=0,F34=0),D34*G34,IF(AND(E34=0),D34*F34*G34,IF(AND(F34=0),D34*E34*G34,IF(AND(G34=0),D34*E34*F34,D34*E34*F34*G34))))))</f>
        <v>0.32774999999999993</v>
      </c>
      <c r="I34" s="48"/>
      <c r="J34" s="49" t="str">
        <f>IF(AND(E34=0,F34&lt;&gt;0,G34&lt;&gt;0),"m2",IF(AND(F34=0,E34&lt;&gt;0,G34&lt;&gt;0),"m2",IF(AND(G34=0,E34&lt;&gt;0,F34&lt;&gt;0),"m2",IF(AND(F34=0,G34=0),"ml",IF(AND(E34=0,G34=0),"ml",IF(AND(E34=0,F34=0),"ml",IF(AND(E34&lt;&gt;0,F34&lt;&gt;0,G34&lt;&gt;0),"m3",0)))))))</f>
        <v>m3</v>
      </c>
    </row>
    <row r="35" spans="2:10" x14ac:dyDescent="0.3">
      <c r="B35" s="76"/>
      <c r="C35" s="48" t="s">
        <v>27</v>
      </c>
      <c r="D35" s="48"/>
      <c r="E35" s="48"/>
      <c r="F35" s="48"/>
      <c r="G35" s="48"/>
      <c r="H35" s="48"/>
      <c r="I35" s="48"/>
      <c r="J35" s="49" t="str">
        <f>+J36</f>
        <v>m3</v>
      </c>
    </row>
    <row r="36" spans="2:10" x14ac:dyDescent="0.3">
      <c r="B36" s="76"/>
      <c r="C36" s="47" t="s">
        <v>41</v>
      </c>
      <c r="D36" s="48">
        <v>2</v>
      </c>
      <c r="E36" s="48">
        <f>+E24</f>
        <v>6.17</v>
      </c>
      <c r="F36" s="48">
        <v>0.15</v>
      </c>
      <c r="G36" s="48">
        <v>2.1</v>
      </c>
      <c r="H36" s="48">
        <f>IF(AND(F36=0,G36=0),D36*E36,IF(AND(E36=0,G36=0),D36*F36,IF(AND(E36=0,F36=0),D36*G36,IF(AND(E36=0),D36*F36*G36,IF(AND(F36=0),D36*E36*G36,IF(AND(G36=0),D36*E36*F36,D36*E36*F36*G36))))))</f>
        <v>3.8871000000000002</v>
      </c>
      <c r="I36" s="48"/>
      <c r="J36" s="49" t="str">
        <f>IF(AND(E36=0,F36&lt;&gt;0,G36&lt;&gt;0),"m2",IF(AND(F36=0,E36&lt;&gt;0,G36&lt;&gt;0),"m2",IF(AND(G36=0,E36&lt;&gt;0,F36&lt;&gt;0),"m2",IF(AND(F36=0,G36=0),"ml",IF(AND(E36=0,G36=0),"ml",IF(AND(E36=0,F36=0),"ml",IF(AND(E36&lt;&gt;0,F36&lt;&gt;0,G36&lt;&gt;0),"m3",0)))))))</f>
        <v>m3</v>
      </c>
    </row>
    <row r="37" spans="2:10" x14ac:dyDescent="0.3">
      <c r="B37" s="76"/>
      <c r="C37" s="47" t="s">
        <v>42</v>
      </c>
      <c r="D37" s="48">
        <v>2</v>
      </c>
      <c r="E37" s="48">
        <f>+F24</f>
        <v>4.05</v>
      </c>
      <c r="F37" s="48">
        <v>0.15</v>
      </c>
      <c r="G37" s="48">
        <v>2.1</v>
      </c>
      <c r="H37" s="48">
        <f>IF(AND(F37=0,G37=0),D37*E37,IF(AND(E37=0,G37=0),D37*F37,IF(AND(E37=0,F37=0),D37*G37,IF(AND(E37=0),D37*F37*G37,IF(AND(F37=0),D37*E37*G37,IF(AND(G37=0),D37*E37*F37,D37*E37*F37*G37))))))</f>
        <v>2.5514999999999999</v>
      </c>
      <c r="I37" s="48"/>
      <c r="J37" s="49" t="str">
        <f>IF(AND(E37=0,F37&lt;&gt;0,G37&lt;&gt;0),"m2",IF(AND(F37=0,E37&lt;&gt;0,G37&lt;&gt;0),"m2",IF(AND(G37=0,E37&lt;&gt;0,F37&lt;&gt;0),"m2",IF(AND(F37=0,G37=0),"ml",IF(AND(E37=0,G37=0),"ml",IF(AND(E37=0,F37=0),"ml",IF(AND(E37&lt;&gt;0,F37&lt;&gt;0,G37&lt;&gt;0),"m3",0)))))))</f>
        <v>m3</v>
      </c>
    </row>
    <row r="38" spans="2:10" x14ac:dyDescent="0.3">
      <c r="B38" s="76"/>
      <c r="C38" s="48" t="s">
        <v>28</v>
      </c>
      <c r="D38" s="48"/>
      <c r="E38" s="48"/>
      <c r="F38" s="48"/>
      <c r="G38" s="48"/>
      <c r="H38" s="48"/>
      <c r="I38" s="48"/>
      <c r="J38" s="49" t="str">
        <f>+J39</f>
        <v>m3</v>
      </c>
    </row>
    <row r="39" spans="2:10" x14ac:dyDescent="0.3">
      <c r="B39" s="76"/>
      <c r="C39" s="47" t="s">
        <v>44</v>
      </c>
      <c r="D39" s="48">
        <v>1</v>
      </c>
      <c r="E39" s="48">
        <f>+E24+0.2</f>
        <v>6.37</v>
      </c>
      <c r="F39" s="48">
        <f>+F24+0.2</f>
        <v>4.25</v>
      </c>
      <c r="G39" s="48">
        <v>0.15</v>
      </c>
      <c r="H39" s="48">
        <f>IF(AND(F39=0,G39=0),D39*E39,IF(AND(E39=0,G39=0),D39*F39,IF(AND(E39=0,F39=0),D39*G39,IF(AND(E39=0),D39*F39*G39,IF(AND(F39=0),D39*E39*G39,IF(AND(G39=0),D39*E39*F39,D39*E39*F39*G39))))))</f>
        <v>4.0608750000000002</v>
      </c>
      <c r="I39" s="48"/>
      <c r="J39" s="49" t="str">
        <f>IF(AND(E39=0,F39&lt;&gt;0,G39&lt;&gt;0),"m2",IF(AND(F39=0,E39&lt;&gt;0,G39&lt;&gt;0),"m2",IF(AND(G39=0,E39&lt;&gt;0,F39&lt;&gt;0),"m2",IF(AND(F39=0,G39=0),"ml",IF(AND(E39=0,G39=0),"ml",IF(AND(E39=0,F39=0),"ml",IF(AND(E39&lt;&gt;0,F39&lt;&gt;0,G39&lt;&gt;0),"m3",0)))))))</f>
        <v>m3</v>
      </c>
    </row>
    <row r="40" spans="2:10" x14ac:dyDescent="0.3">
      <c r="B40" s="76"/>
      <c r="C40" s="47" t="s">
        <v>45</v>
      </c>
      <c r="D40" s="48">
        <v>1</v>
      </c>
      <c r="E40" s="48">
        <f>+E24</f>
        <v>6.17</v>
      </c>
      <c r="F40" s="48">
        <f>+F24</f>
        <v>4.05</v>
      </c>
      <c r="G40" s="48">
        <v>0.25</v>
      </c>
      <c r="H40" s="48">
        <f>IF(AND(F40=0,G40=0),D40*E40,IF(AND(E40=0,G40=0),D40*F40,IF(AND(E40=0,F40=0),D40*G40,IF(AND(E40=0),D40*F40*G40,IF(AND(F40=0),D40*E40*G40,IF(AND(G40=0),D40*E40*F40,D40*E40*F40*G40))))))</f>
        <v>6.2471249999999996</v>
      </c>
      <c r="I40" s="48"/>
      <c r="J40" s="49" t="str">
        <f>IF(AND(E40=0,F40&lt;&gt;0,G40&lt;&gt;0),"m2",IF(AND(F40=0,E40&lt;&gt;0,G40&lt;&gt;0),"m2",IF(AND(G40=0,E40&lt;&gt;0,F40&lt;&gt;0),"m2",IF(AND(F40=0,G40=0),"ml",IF(AND(E40=0,G40=0),"ml",IF(AND(E40=0,F40=0),"ml",IF(AND(E40&lt;&gt;0,F40&lt;&gt;0,G40&lt;&gt;0),"m3",0)))))))</f>
        <v>m3</v>
      </c>
    </row>
    <row r="41" spans="2:10" x14ac:dyDescent="0.3">
      <c r="B41" s="76" t="s">
        <v>119</v>
      </c>
      <c r="C41" s="48" t="s">
        <v>14</v>
      </c>
      <c r="D41" s="64"/>
      <c r="E41" s="64"/>
      <c r="F41" s="64"/>
      <c r="G41" s="64"/>
      <c r="H41" s="64"/>
      <c r="I41" s="62">
        <f>SUM(H42:H49)*$E$21</f>
        <v>139.53299999999999</v>
      </c>
      <c r="J41" s="65" t="str">
        <f>+J42</f>
        <v>m2</v>
      </c>
    </row>
    <row r="42" spans="2:10" x14ac:dyDescent="0.3">
      <c r="B42" s="76"/>
      <c r="C42" s="47" t="s">
        <v>51</v>
      </c>
      <c r="D42" s="48">
        <v>2</v>
      </c>
      <c r="E42" s="48">
        <f>+E24+F24</f>
        <v>10.219999999999999</v>
      </c>
      <c r="F42" s="48"/>
      <c r="G42" s="48">
        <f>+G36</f>
        <v>2.1</v>
      </c>
      <c r="H42" s="48">
        <f>IF(AND(F42=0,G42=0),D42*E42,IF(AND(E42=0,G42=0),D42*F42,IF(AND(E42=0,F42=0),D42*G42,IF(AND(E42=0),D42*F42*G42,IF(AND(F42=0),D42*E42*G42,IF(AND(G42=0),D42*E42*F42,D42*E42*F42*G42))))))</f>
        <v>42.923999999999999</v>
      </c>
      <c r="I42" s="48"/>
      <c r="J42" s="49" t="str">
        <f>IF(AND(E42=0,F42&lt;&gt;0,G42&lt;&gt;0),"m2",IF(AND(F42=0,E42&lt;&gt;0,G42&lt;&gt;0),"m2",IF(AND(G42=0,E42&lt;&gt;0,F42&lt;&gt;0),"m2",IF(AND(F42=0,G42=0),"ml",IF(AND(E42=0,G42=0),"ml",IF(AND(E42=0,F42=0),"ml",IF(AND(E42&lt;&gt;0,F42&lt;&gt;0,G42&lt;&gt;0),"m3",0)))))))</f>
        <v>m2</v>
      </c>
    </row>
    <row r="43" spans="2:10" x14ac:dyDescent="0.3">
      <c r="B43" s="76"/>
      <c r="C43" s="47" t="s">
        <v>50</v>
      </c>
      <c r="D43" s="48">
        <v>2</v>
      </c>
      <c r="E43" s="48">
        <f>+E42-1</f>
        <v>9.2199999999999989</v>
      </c>
      <c r="F43" s="48"/>
      <c r="G43" s="48">
        <f>+G42</f>
        <v>2.1</v>
      </c>
      <c r="H43" s="48">
        <f>IF(AND(F43=0,G43=0),D43*E43,IF(AND(E43=0,G43=0),D43*F43,IF(AND(E43=0,F43=0),D43*G43,IF(AND(E43=0),D43*F43*G43,IF(AND(F43=0),D43*E43*G43,IF(AND(G43=0),D43*E43*F43,D43*E43*F43*G43))))))</f>
        <v>38.723999999999997</v>
      </c>
      <c r="I43" s="48"/>
      <c r="J43" s="49" t="str">
        <f>IF(AND(E43=0,F43&lt;&gt;0,G43&lt;&gt;0),"m2",IF(AND(F43=0,E43&lt;&gt;0,G43&lt;&gt;0),"m2",IF(AND(G43=0,E43&lt;&gt;0,F43&lt;&gt;0),"m2",IF(AND(F43=0,G43=0),"ml",IF(AND(E43=0,G43=0),"ml",IF(AND(E43=0,F43=0),"ml",IF(AND(E43&lt;&gt;0,F43&lt;&gt;0,G43&lt;&gt;0),"m3",0)))))))</f>
        <v>m2</v>
      </c>
    </row>
    <row r="44" spans="2:10" x14ac:dyDescent="0.3">
      <c r="B44" s="76"/>
      <c r="C44" s="47" t="s">
        <v>43</v>
      </c>
      <c r="D44" s="48">
        <v>1</v>
      </c>
      <c r="E44" s="48">
        <f>+E33*2+E34</f>
        <v>3.5599999999999996</v>
      </c>
      <c r="F44" s="48"/>
      <c r="G44" s="48">
        <f>+G33</f>
        <v>1.1499999999999999</v>
      </c>
      <c r="H44" s="48">
        <f>IF(AND(F44=0,G44=0),D44*E44,IF(AND(E44=0,G44=0),D44*F44,IF(AND(E44=0,F44=0),D44*G44,IF(AND(E44=0),D44*F44*G44,IF(AND(F44=0),D44*E44*G44,IF(AND(G44=0),D44*E44*F44,D44*E44*F44*G44))))))</f>
        <v>4.0939999999999994</v>
      </c>
      <c r="I44" s="48"/>
      <c r="J44" s="49" t="str">
        <f>IF(AND(E44=0,F44&lt;&gt;0,G44&lt;&gt;0),"m2",IF(AND(F44=0,E44&lt;&gt;0,G44&lt;&gt;0),"m2",IF(AND(G44=0,E44&lt;&gt;0,F44&lt;&gt;0),"m2",IF(AND(F44=0,G44=0),"ml",IF(AND(E44=0,G44=0),"ml",IF(AND(E44=0,F44=0),"ml",IF(AND(E44&lt;&gt;0,F44&lt;&gt;0,G44&lt;&gt;0),"m3",0)))))))</f>
        <v>m2</v>
      </c>
    </row>
    <row r="45" spans="2:10" x14ac:dyDescent="0.3">
      <c r="B45" s="76"/>
      <c r="C45" s="47" t="s">
        <v>29</v>
      </c>
      <c r="D45" s="48">
        <v>1</v>
      </c>
      <c r="E45" s="48">
        <f>+E44-0.6</f>
        <v>2.9599999999999995</v>
      </c>
      <c r="F45" s="48"/>
      <c r="G45" s="48">
        <f>+G44</f>
        <v>1.1499999999999999</v>
      </c>
      <c r="H45" s="48">
        <f>IF(AND(F45=0,G45=0),D45*E45,IF(AND(E45=0,G45=0),D45*F45,IF(AND(E45=0,F45=0),D45*G45,IF(AND(E45=0),D45*F45*G45,IF(AND(F45=0),D45*E45*G45,IF(AND(G45=0),D45*E45*F45,D45*E45*F45*G45))))))</f>
        <v>3.403999999999999</v>
      </c>
      <c r="I45" s="48"/>
      <c r="J45" s="49" t="str">
        <f>IF(AND(E45=0,F45&lt;&gt;0,G45&lt;&gt;0),"m2",IF(AND(F45=0,E45&lt;&gt;0,G45&lt;&gt;0),"m2",IF(AND(G45=0,E45&lt;&gt;0,F45&lt;&gt;0),"m2",IF(AND(F45=0,G45=0),"ml",IF(AND(E45=0,G45=0),"ml",IF(AND(E45=0,F45=0),"ml",IF(AND(E45&lt;&gt;0,F45&lt;&gt;0,G45&lt;&gt;0),"m3",0)))))))</f>
        <v>m2</v>
      </c>
    </row>
    <row r="46" spans="2:10" x14ac:dyDescent="0.3">
      <c r="B46" s="76"/>
      <c r="C46" s="48" t="s">
        <v>30</v>
      </c>
      <c r="D46" s="48"/>
      <c r="E46" s="48"/>
      <c r="F46" s="48"/>
      <c r="G46" s="48"/>
      <c r="H46" s="48"/>
      <c r="I46" s="48"/>
      <c r="J46" s="49" t="str">
        <f>+J47</f>
        <v>m2</v>
      </c>
    </row>
    <row r="47" spans="2:10" x14ac:dyDescent="0.3">
      <c r="B47" s="76"/>
      <c r="C47" s="47" t="s">
        <v>44</v>
      </c>
      <c r="D47" s="48">
        <v>1</v>
      </c>
      <c r="E47" s="48">
        <f>+E39</f>
        <v>6.37</v>
      </c>
      <c r="F47" s="48">
        <f>+F39</f>
        <v>4.25</v>
      </c>
      <c r="G47" s="48"/>
      <c r="H47" s="48">
        <f>IF(AND(F47=0,G47=0),D47*E47,IF(AND(E47=0,G47=0),D47*F47,IF(AND(E47=0,F47=0),D47*G47,IF(AND(E47=0),D47*F47*G47,IF(AND(F47=0),D47*E47*G47,IF(AND(G47=0),D47*E47*F47,D47*E47*F47*G47))))))</f>
        <v>27.072500000000002</v>
      </c>
      <c r="I47" s="48"/>
      <c r="J47" s="49" t="str">
        <f>IF(AND(E47=0,F47&lt;&gt;0,G47&lt;&gt;0),"m2",IF(AND(F47=0,E47&lt;&gt;0,G47&lt;&gt;0),"m2",IF(AND(G47=0,E47&lt;&gt;0,F47&lt;&gt;0),"m2",IF(AND(F47=0,G47=0),"ml",IF(AND(E47=0,G47=0),"ml",IF(AND(E47=0,F47=0),"ml",IF(AND(E47&lt;&gt;0,F47&lt;&gt;0,G47&lt;&gt;0),"m3",0)))))))</f>
        <v>m2</v>
      </c>
    </row>
    <row r="48" spans="2:10" x14ac:dyDescent="0.3">
      <c r="B48" s="76"/>
      <c r="C48" s="47" t="s">
        <v>49</v>
      </c>
      <c r="D48" s="48">
        <v>2</v>
      </c>
      <c r="E48" s="48">
        <f>+E39+F39</f>
        <v>10.620000000000001</v>
      </c>
      <c r="F48" s="48"/>
      <c r="G48" s="48">
        <v>0.15</v>
      </c>
      <c r="H48" s="48">
        <f>IF(AND(F48=0,G48=0),D48*E48,IF(AND(E48=0,G48=0),D48*F48,IF(AND(E48=0,F48=0),D48*G48,IF(AND(E48=0),D48*F48*G48,IF(AND(F48=0),D48*E48*G48,IF(AND(G48=0),D48*E48*F48,D48*E48*F48*G48))))))</f>
        <v>3.1860000000000004</v>
      </c>
      <c r="I48" s="48"/>
      <c r="J48" s="49" t="str">
        <f>IF(AND(E48=0,F48&lt;&gt;0,G48&lt;&gt;0),"m2",IF(AND(F48=0,E48&lt;&gt;0,G48&lt;&gt;0),"m2",IF(AND(G48=0,E48&lt;&gt;0,F48&lt;&gt;0),"m2",IF(AND(F48=0,G48=0),"ml",IF(AND(E48=0,G48=0),"ml",IF(AND(E48=0,F48=0),"ml",IF(AND(E48&lt;&gt;0,F48&lt;&gt;0,G48&lt;&gt;0),"m3",0)))))))</f>
        <v>m2</v>
      </c>
    </row>
    <row r="49" spans="2:10" x14ac:dyDescent="0.3">
      <c r="B49" s="76"/>
      <c r="C49" s="47" t="s">
        <v>45</v>
      </c>
      <c r="D49" s="48">
        <v>1</v>
      </c>
      <c r="E49" s="48">
        <f>+E40-0.5</f>
        <v>5.67</v>
      </c>
      <c r="F49" s="48">
        <f>+F40-0.5</f>
        <v>3.55</v>
      </c>
      <c r="G49" s="48"/>
      <c r="H49" s="48">
        <f>IF(AND(F49=0,G49=0),D49*E49,IF(AND(E49=0,G49=0),D49*F49,IF(AND(E49=0,F49=0),D49*G49,IF(AND(E49=0),D49*F49*G49,IF(AND(F49=0),D49*E49*G49,IF(AND(G49=0),D49*E49*F49,D49*E49*F49*G49))))))</f>
        <v>20.128499999999999</v>
      </c>
      <c r="I49" s="48"/>
      <c r="J49" s="49" t="str">
        <f>IF(AND(E49=0,F49&lt;&gt;0,G49&lt;&gt;0),"m2",IF(AND(F49=0,E49&lt;&gt;0,G49&lt;&gt;0),"m2",IF(AND(G49=0,E49&lt;&gt;0,F49&lt;&gt;0),"m2",IF(AND(F49=0,G49=0),"ml",IF(AND(E49=0,G49=0),"ml",IF(AND(E49=0,F49=0),"ml",IF(AND(E49&lt;&gt;0,F49&lt;&gt;0,G49&lt;&gt;0),"m3",0)))))))</f>
        <v>m2</v>
      </c>
    </row>
    <row r="50" spans="2:10" x14ac:dyDescent="0.3">
      <c r="B50" s="76" t="s">
        <v>120</v>
      </c>
      <c r="C50" s="48" t="s">
        <v>15</v>
      </c>
      <c r="D50" s="64"/>
      <c r="E50" s="64"/>
      <c r="F50" s="64"/>
      <c r="G50" s="64"/>
      <c r="H50" s="64"/>
      <c r="I50" s="62">
        <f>SUM(H51:H52)*$E$21</f>
        <v>0</v>
      </c>
      <c r="J50" s="65" t="str">
        <f>+J51</f>
        <v>kg</v>
      </c>
    </row>
    <row r="51" spans="2:10" x14ac:dyDescent="0.3">
      <c r="B51" s="76"/>
      <c r="C51" s="47" t="s">
        <v>46</v>
      </c>
      <c r="D51" s="48">
        <v>1</v>
      </c>
      <c r="E51" s="50">
        <v>0</v>
      </c>
      <c r="F51" s="48"/>
      <c r="G51" s="48"/>
      <c r="H51" s="48">
        <f>IF(AND(F51=0,G51=0),D51*E51,IF(AND(E51=0,G51=0),D51*F51,IF(AND(E51=0,F51=0),D51*G51,IF(AND(E51=0),D51*F51*G51,IF(AND(F51=0),D51*E51*G51,IF(AND(G51=0),D51*E51*F51,D51*E51*F51*G51))))))</f>
        <v>0</v>
      </c>
      <c r="I51" s="48"/>
      <c r="J51" s="49" t="s">
        <v>31</v>
      </c>
    </row>
    <row r="52" spans="2:10" x14ac:dyDescent="0.3">
      <c r="B52" s="76"/>
      <c r="C52" s="47" t="s">
        <v>32</v>
      </c>
      <c r="D52" s="48">
        <v>1</v>
      </c>
      <c r="E52" s="50">
        <v>0</v>
      </c>
      <c r="F52" s="48"/>
      <c r="G52" s="48"/>
      <c r="H52" s="48">
        <f>IF(AND(F52=0,G52=0),D52*E52,IF(AND(E52=0,G52=0),D52*F52,IF(AND(E52=0,F52=0),D52*G52,IF(AND(E52=0),D52*F52*G52,IF(AND(F52=0),D52*E52*G52,IF(AND(G52=0),D52*E52*F52,D52*E52*F52*G52))))))</f>
        <v>0</v>
      </c>
      <c r="I52" s="48"/>
      <c r="J52" s="49" t="s">
        <v>31</v>
      </c>
    </row>
    <row r="53" spans="2:10" x14ac:dyDescent="0.3">
      <c r="B53" s="78" t="s">
        <v>121</v>
      </c>
      <c r="C53" s="68" t="s">
        <v>16</v>
      </c>
      <c r="D53" s="64"/>
      <c r="E53" s="64"/>
      <c r="F53" s="64"/>
      <c r="G53" s="64"/>
      <c r="H53" s="64"/>
      <c r="I53" s="64"/>
      <c r="J53" s="64"/>
    </row>
    <row r="54" spans="2:10" x14ac:dyDescent="0.3">
      <c r="B54" s="76" t="s">
        <v>122</v>
      </c>
      <c r="C54" s="48" t="s">
        <v>17</v>
      </c>
      <c r="D54" s="64"/>
      <c r="E54" s="64"/>
      <c r="F54" s="64"/>
      <c r="G54" s="64"/>
      <c r="H54" s="64"/>
      <c r="I54" s="62">
        <f>SUM(H55:H56)*$E$21</f>
        <v>40.412499999999994</v>
      </c>
      <c r="J54" s="65" t="str">
        <f>+J55</f>
        <v>m2</v>
      </c>
    </row>
    <row r="55" spans="2:10" x14ac:dyDescent="0.3">
      <c r="B55" s="76"/>
      <c r="C55" s="47" t="s">
        <v>50</v>
      </c>
      <c r="D55" s="48">
        <v>2</v>
      </c>
      <c r="E55" s="48">
        <f>+E43</f>
        <v>9.2199999999999989</v>
      </c>
      <c r="F55" s="48"/>
      <c r="G55" s="48">
        <v>1.1000000000000001</v>
      </c>
      <c r="H55" s="48">
        <f>IF(AND(F55=0,G55=0),D55*E55,IF(AND(E55=0,G55=0),D55*F55,IF(AND(E55=0,F55=0),D55*G55,IF(AND(E55=0),D55*F55*G55,IF(AND(F55=0),D55*E55*G55,IF(AND(G55=0),D55*E55*F55,D55*E55*F55*G55))))))</f>
        <v>20.283999999999999</v>
      </c>
      <c r="I55" s="48"/>
      <c r="J55" s="49" t="str">
        <f>IF(AND(E55=0,F55&lt;&gt;0,G55&lt;&gt;0),"m2",IF(AND(F55=0,E55&lt;&gt;0,G55&lt;&gt;0),"m2",IF(AND(G55=0,E55&lt;&gt;0,F55&lt;&gt;0),"m2",IF(AND(F55=0,G55=0),"ml",IF(AND(E55=0,G55=0),"ml",IF(AND(E55=0,F55=0),"ml",IF(AND(E55&lt;&gt;0,F55&lt;&gt;0,G55&lt;&gt;0),"m3",0)))))))</f>
        <v>m2</v>
      </c>
    </row>
    <row r="56" spans="2:10" x14ac:dyDescent="0.3">
      <c r="B56" s="76"/>
      <c r="C56" s="47" t="s">
        <v>47</v>
      </c>
      <c r="D56" s="48">
        <v>1</v>
      </c>
      <c r="E56" s="48">
        <f>+E49</f>
        <v>5.67</v>
      </c>
      <c r="F56" s="48">
        <f>+F49</f>
        <v>3.55</v>
      </c>
      <c r="G56" s="48"/>
      <c r="H56" s="48">
        <f>IF(AND(F56=0,G56=0),D56*E56,IF(AND(E56=0,G56=0),D56*F56,IF(AND(E56=0,F56=0),D56*G56,IF(AND(E56=0),D56*F56*G56,IF(AND(F56=0),D56*E56*G56,IF(AND(G56=0),D56*E56*F56,D56*E56*F56*G56))))))</f>
        <v>20.128499999999999</v>
      </c>
      <c r="I56" s="48"/>
      <c r="J56" s="49" t="str">
        <f>IF(AND(E56=0,F56&lt;&gt;0,G56&lt;&gt;0),"m2",IF(AND(F56=0,E56&lt;&gt;0,G56&lt;&gt;0),"m2",IF(AND(G56=0,E56&lt;&gt;0,F56&lt;&gt;0),"m2",IF(AND(F56=0,G56=0),"ml",IF(AND(E56=0,G56=0),"ml",IF(AND(E56=0,F56=0),"ml",IF(AND(E56&lt;&gt;0,F56&lt;&gt;0,G56&lt;&gt;0),"m3",0)))))))</f>
        <v>m2</v>
      </c>
    </row>
    <row r="57" spans="2:10" x14ac:dyDescent="0.3">
      <c r="B57" s="76" t="s">
        <v>123</v>
      </c>
      <c r="C57" s="48" t="s">
        <v>18</v>
      </c>
      <c r="D57" s="64"/>
      <c r="E57" s="64"/>
      <c r="F57" s="64"/>
      <c r="G57" s="64"/>
      <c r="H57" s="64"/>
      <c r="I57" s="62">
        <f>SUM(H58:H63)*$E$21</f>
        <v>86.282499999999999</v>
      </c>
      <c r="J57" s="65" t="str">
        <f>+J58</f>
        <v>m2</v>
      </c>
    </row>
    <row r="58" spans="2:10" x14ac:dyDescent="0.3">
      <c r="B58" s="76"/>
      <c r="C58" s="47" t="s">
        <v>51</v>
      </c>
      <c r="D58" s="48">
        <f>+D42</f>
        <v>2</v>
      </c>
      <c r="E58" s="48">
        <f>+E42</f>
        <v>10.219999999999999</v>
      </c>
      <c r="F58" s="48"/>
      <c r="G58" s="48">
        <f>+G42</f>
        <v>2.1</v>
      </c>
      <c r="H58" s="48">
        <f t="shared" ref="H58:H63" si="0">IF(AND(F58=0,G58=0),D58*E58,IF(AND(E58=0,G58=0),D58*F58,IF(AND(E58=0,F58=0),D58*G58,IF(AND(E58=0),D58*F58*G58,IF(AND(F58=0),D58*E58*G58,IF(AND(G58=0),D58*E58*F58,D58*E58*F58*G58))))))</f>
        <v>42.923999999999999</v>
      </c>
      <c r="I58" s="48"/>
      <c r="J58" s="49" t="str">
        <f t="shared" ref="J58:J63" si="1">IF(AND(E58=0,F58&lt;&gt;0,G58&lt;&gt;0),"m2",IF(AND(F58=0,E58&lt;&gt;0,G58&lt;&gt;0),"m2",IF(AND(G58=0,E58&lt;&gt;0,F58&lt;&gt;0),"m2",IF(AND(F58=0,G58=0),"ml",IF(AND(E58=0,G58=0),"ml",IF(AND(E58=0,F58=0),"ml",IF(AND(E58&lt;&gt;0,F58&lt;&gt;0,G58&lt;&gt;0),"m3",0)))))))</f>
        <v>m2</v>
      </c>
    </row>
    <row r="59" spans="2:10" x14ac:dyDescent="0.3">
      <c r="B59" s="76"/>
      <c r="C59" s="47" t="s">
        <v>44</v>
      </c>
      <c r="D59" s="48">
        <v>1</v>
      </c>
      <c r="E59" s="48">
        <f>+E47</f>
        <v>6.37</v>
      </c>
      <c r="F59" s="48">
        <f>+F47</f>
        <v>4.25</v>
      </c>
      <c r="G59" s="48"/>
      <c r="H59" s="48">
        <f t="shared" si="0"/>
        <v>27.072500000000002</v>
      </c>
      <c r="I59" s="48"/>
      <c r="J59" s="49" t="str">
        <f t="shared" si="1"/>
        <v>m2</v>
      </c>
    </row>
    <row r="60" spans="2:10" x14ac:dyDescent="0.3">
      <c r="B60" s="76"/>
      <c r="C60" s="47" t="s">
        <v>48</v>
      </c>
      <c r="D60" s="48">
        <v>2</v>
      </c>
      <c r="E60" s="48">
        <f>+E59+F59</f>
        <v>10.620000000000001</v>
      </c>
      <c r="F60" s="48"/>
      <c r="G60" s="48">
        <v>0.35</v>
      </c>
      <c r="H60" s="48">
        <f t="shared" si="0"/>
        <v>7.4340000000000002</v>
      </c>
      <c r="I60" s="48"/>
      <c r="J60" s="49" t="str">
        <f t="shared" si="1"/>
        <v>m2</v>
      </c>
    </row>
    <row r="61" spans="2:10" x14ac:dyDescent="0.3">
      <c r="B61" s="76"/>
      <c r="C61" s="47" t="s">
        <v>33</v>
      </c>
      <c r="D61" s="48">
        <v>4</v>
      </c>
      <c r="E61" s="48">
        <f>+E33</f>
        <v>0.83</v>
      </c>
      <c r="F61" s="48"/>
      <c r="G61" s="48">
        <f>+G33</f>
        <v>1.1499999999999999</v>
      </c>
      <c r="H61" s="48">
        <f t="shared" si="0"/>
        <v>3.8179999999999996</v>
      </c>
      <c r="I61" s="48"/>
      <c r="J61" s="49" t="str">
        <f t="shared" si="1"/>
        <v>m2</v>
      </c>
    </row>
    <row r="62" spans="2:10" x14ac:dyDescent="0.3">
      <c r="B62" s="76"/>
      <c r="C62" s="47" t="s">
        <v>34</v>
      </c>
      <c r="D62" s="48">
        <v>2</v>
      </c>
      <c r="E62" s="48">
        <f>+E34</f>
        <v>1.9</v>
      </c>
      <c r="F62" s="48"/>
      <c r="G62" s="48">
        <f>+G34</f>
        <v>1.1499999999999999</v>
      </c>
      <c r="H62" s="48">
        <f t="shared" si="0"/>
        <v>4.3699999999999992</v>
      </c>
      <c r="I62" s="48"/>
      <c r="J62" s="49" t="str">
        <f t="shared" si="1"/>
        <v>m2</v>
      </c>
    </row>
    <row r="63" spans="2:10" x14ac:dyDescent="0.3">
      <c r="B63" s="76"/>
      <c r="C63" s="47" t="s">
        <v>54</v>
      </c>
      <c r="D63" s="48">
        <f>+D32</f>
        <v>1</v>
      </c>
      <c r="E63" s="48">
        <f>+E32</f>
        <v>0.83</v>
      </c>
      <c r="F63" s="48">
        <f>+F32</f>
        <v>0.8</v>
      </c>
      <c r="G63" s="48"/>
      <c r="H63" s="48">
        <f t="shared" si="0"/>
        <v>0.66400000000000003</v>
      </c>
      <c r="I63" s="48"/>
      <c r="J63" s="49" t="str">
        <f t="shared" si="1"/>
        <v>m2</v>
      </c>
    </row>
    <row r="64" spans="2:10" x14ac:dyDescent="0.3">
      <c r="B64" s="77" t="s">
        <v>124</v>
      </c>
      <c r="C64" s="62" t="s">
        <v>19</v>
      </c>
      <c r="D64" s="48"/>
      <c r="E64" s="48"/>
      <c r="F64" s="48"/>
      <c r="G64" s="48"/>
      <c r="H64" s="48"/>
      <c r="I64" s="48"/>
      <c r="J64" s="49"/>
    </row>
    <row r="65" spans="2:10" x14ac:dyDescent="0.3">
      <c r="B65" s="76" t="s">
        <v>125</v>
      </c>
      <c r="C65" s="69" t="s">
        <v>55</v>
      </c>
      <c r="D65" s="70"/>
      <c r="E65" s="70"/>
      <c r="F65" s="70"/>
      <c r="G65" s="70"/>
      <c r="H65" s="70"/>
      <c r="I65" s="62">
        <f>SUM(H66)*$E$21</f>
        <v>1</v>
      </c>
      <c r="J65" s="59" t="str">
        <f>+J66</f>
        <v>GLB</v>
      </c>
    </row>
    <row r="66" spans="2:10" x14ac:dyDescent="0.3">
      <c r="B66" s="76"/>
      <c r="C66" s="51" t="s">
        <v>84</v>
      </c>
      <c r="D66" s="48">
        <v>1</v>
      </c>
      <c r="E66" s="52"/>
      <c r="F66" s="52"/>
      <c r="G66" s="52"/>
      <c r="H66" s="52">
        <f>+D66</f>
        <v>1</v>
      </c>
      <c r="I66" s="52"/>
      <c r="J66" s="46" t="s">
        <v>57</v>
      </c>
    </row>
    <row r="67" spans="2:10" x14ac:dyDescent="0.3">
      <c r="B67" s="76"/>
      <c r="C67" s="51"/>
      <c r="D67" s="48"/>
      <c r="E67" s="52"/>
      <c r="F67" s="52"/>
      <c r="G67" s="52"/>
      <c r="H67" s="52"/>
      <c r="I67" s="52"/>
      <c r="J67" s="46"/>
    </row>
    <row r="68" spans="2:10" x14ac:dyDescent="0.3">
      <c r="B68" s="76"/>
      <c r="C68" s="53" t="s">
        <v>56</v>
      </c>
      <c r="D68" s="48">
        <v>2</v>
      </c>
      <c r="E68" s="52"/>
      <c r="F68" s="52"/>
      <c r="G68" s="52"/>
      <c r="H68" s="52"/>
      <c r="I68" s="52"/>
      <c r="J68" s="46" t="s">
        <v>35</v>
      </c>
    </row>
    <row r="69" spans="2:10" x14ac:dyDescent="0.3">
      <c r="B69" s="76"/>
      <c r="C69" s="53" t="s">
        <v>58</v>
      </c>
      <c r="D69" s="48">
        <v>3</v>
      </c>
      <c r="E69" s="52"/>
      <c r="F69" s="52"/>
      <c r="G69" s="52"/>
      <c r="H69" s="52"/>
      <c r="I69" s="52"/>
      <c r="J69" s="46" t="s">
        <v>35</v>
      </c>
    </row>
    <row r="70" spans="2:10" x14ac:dyDescent="0.3">
      <c r="B70" s="76"/>
      <c r="C70" s="53" t="s">
        <v>59</v>
      </c>
      <c r="D70" s="48">
        <v>4</v>
      </c>
      <c r="E70" s="52"/>
      <c r="F70" s="52"/>
      <c r="G70" s="52"/>
      <c r="H70" s="52"/>
      <c r="I70" s="52"/>
      <c r="J70" s="46" t="s">
        <v>35</v>
      </c>
    </row>
    <row r="71" spans="2:10" x14ac:dyDescent="0.3">
      <c r="B71" s="76"/>
      <c r="C71" s="53" t="s">
        <v>60</v>
      </c>
      <c r="D71" s="48">
        <v>6</v>
      </c>
      <c r="E71" s="52"/>
      <c r="F71" s="52"/>
      <c r="G71" s="52"/>
      <c r="H71" s="52"/>
      <c r="I71" s="52"/>
      <c r="J71" s="46" t="s">
        <v>35</v>
      </c>
    </row>
    <row r="72" spans="2:10" x14ac:dyDescent="0.3">
      <c r="B72" s="76"/>
      <c r="C72" s="53" t="s">
        <v>61</v>
      </c>
      <c r="D72" s="48">
        <v>8</v>
      </c>
      <c r="E72" s="52"/>
      <c r="F72" s="52"/>
      <c r="G72" s="52"/>
      <c r="H72" s="52"/>
      <c r="I72" s="52"/>
      <c r="J72" s="46" t="s">
        <v>35</v>
      </c>
    </row>
    <row r="73" spans="2:10" x14ac:dyDescent="0.3">
      <c r="B73" s="76"/>
      <c r="C73" s="53" t="s">
        <v>62</v>
      </c>
      <c r="D73" s="48">
        <v>12</v>
      </c>
      <c r="E73" s="52"/>
      <c r="F73" s="52"/>
      <c r="G73" s="52"/>
      <c r="H73" s="52"/>
      <c r="I73" s="52"/>
      <c r="J73" s="46" t="s">
        <v>35</v>
      </c>
    </row>
    <row r="74" spans="2:10" x14ac:dyDescent="0.3">
      <c r="B74" s="76"/>
      <c r="C74" s="53" t="s">
        <v>63</v>
      </c>
      <c r="D74" s="48">
        <v>4</v>
      </c>
      <c r="E74" s="52"/>
      <c r="F74" s="52"/>
      <c r="G74" s="52"/>
      <c r="H74" s="52"/>
      <c r="I74" s="52"/>
      <c r="J74" s="46" t="s">
        <v>35</v>
      </c>
    </row>
    <row r="75" spans="2:10" x14ac:dyDescent="0.3">
      <c r="B75" s="76"/>
      <c r="C75" s="53" t="s">
        <v>64</v>
      </c>
      <c r="D75" s="48">
        <v>6</v>
      </c>
      <c r="E75" s="52"/>
      <c r="F75" s="52"/>
      <c r="G75" s="52"/>
      <c r="H75" s="52"/>
      <c r="I75" s="52"/>
      <c r="J75" s="46" t="s">
        <v>35</v>
      </c>
    </row>
    <row r="76" spans="2:10" x14ac:dyDescent="0.3">
      <c r="B76" s="76"/>
      <c r="C76" s="53" t="s">
        <v>65</v>
      </c>
      <c r="D76" s="48">
        <v>1</v>
      </c>
      <c r="E76" s="52"/>
      <c r="F76" s="52"/>
      <c r="G76" s="52"/>
      <c r="H76" s="52"/>
      <c r="I76" s="52"/>
      <c r="J76" s="46" t="s">
        <v>35</v>
      </c>
    </row>
    <row r="77" spans="2:10" x14ac:dyDescent="0.3">
      <c r="B77" s="76"/>
      <c r="C77" s="53" t="s">
        <v>66</v>
      </c>
      <c r="D77" s="48">
        <v>1</v>
      </c>
      <c r="E77" s="52"/>
      <c r="F77" s="52"/>
      <c r="G77" s="52"/>
      <c r="H77" s="52"/>
      <c r="I77" s="52"/>
      <c r="J77" s="46" t="s">
        <v>35</v>
      </c>
    </row>
    <row r="78" spans="2:10" x14ac:dyDescent="0.3">
      <c r="B78" s="76"/>
      <c r="C78" s="53" t="s">
        <v>67</v>
      </c>
      <c r="D78" s="48">
        <v>6</v>
      </c>
      <c r="E78" s="52"/>
      <c r="F78" s="52"/>
      <c r="G78" s="52"/>
      <c r="H78" s="52"/>
      <c r="I78" s="52"/>
      <c r="J78" s="46" t="s">
        <v>35</v>
      </c>
    </row>
    <row r="79" spans="2:10" x14ac:dyDescent="0.3">
      <c r="B79" s="76"/>
      <c r="C79" s="53" t="s">
        <v>68</v>
      </c>
      <c r="D79" s="48">
        <v>8</v>
      </c>
      <c r="E79" s="52"/>
      <c r="F79" s="52"/>
      <c r="G79" s="52"/>
      <c r="H79" s="52"/>
      <c r="I79" s="52"/>
      <c r="J79" s="46" t="s">
        <v>35</v>
      </c>
    </row>
    <row r="80" spans="2:10" x14ac:dyDescent="0.3">
      <c r="B80" s="76"/>
      <c r="C80" s="53" t="s">
        <v>69</v>
      </c>
      <c r="D80" s="48">
        <v>2</v>
      </c>
      <c r="E80" s="52"/>
      <c r="F80" s="52"/>
      <c r="G80" s="52"/>
      <c r="H80" s="52"/>
      <c r="I80" s="52"/>
      <c r="J80" s="46" t="s">
        <v>35</v>
      </c>
    </row>
    <row r="81" spans="2:10" x14ac:dyDescent="0.3">
      <c r="B81" s="76"/>
      <c r="C81" s="53" t="s">
        <v>70</v>
      </c>
      <c r="D81" s="48">
        <v>6</v>
      </c>
      <c r="E81" s="52"/>
      <c r="F81" s="52"/>
      <c r="G81" s="52"/>
      <c r="H81" s="52"/>
      <c r="I81" s="52"/>
      <c r="J81" s="46" t="s">
        <v>35</v>
      </c>
    </row>
    <row r="82" spans="2:10" x14ac:dyDescent="0.3">
      <c r="B82" s="76"/>
      <c r="C82" s="53" t="s">
        <v>71</v>
      </c>
      <c r="D82" s="48">
        <v>1</v>
      </c>
      <c r="E82" s="52"/>
      <c r="F82" s="52"/>
      <c r="G82" s="52"/>
      <c r="H82" s="52"/>
      <c r="I82" s="52"/>
      <c r="J82" s="46" t="s">
        <v>35</v>
      </c>
    </row>
    <row r="83" spans="2:10" x14ac:dyDescent="0.3">
      <c r="B83" s="76"/>
      <c r="C83" s="53" t="s">
        <v>72</v>
      </c>
      <c r="D83" s="48">
        <v>3</v>
      </c>
      <c r="E83" s="52"/>
      <c r="F83" s="52"/>
      <c r="G83" s="52"/>
      <c r="H83" s="52"/>
      <c r="I83" s="52"/>
      <c r="J83" s="46" t="s">
        <v>35</v>
      </c>
    </row>
    <row r="84" spans="2:10" x14ac:dyDescent="0.3">
      <c r="B84" s="76"/>
      <c r="C84" s="53" t="s">
        <v>73</v>
      </c>
      <c r="D84" s="48">
        <v>4</v>
      </c>
      <c r="E84" s="52"/>
      <c r="F84" s="52"/>
      <c r="G84" s="52"/>
      <c r="H84" s="52"/>
      <c r="I84" s="52"/>
      <c r="J84" s="46" t="s">
        <v>35</v>
      </c>
    </row>
    <row r="85" spans="2:10" x14ac:dyDescent="0.3">
      <c r="B85" s="76"/>
      <c r="C85" s="53" t="s">
        <v>74</v>
      </c>
      <c r="D85" s="48">
        <v>6</v>
      </c>
      <c r="E85" s="52"/>
      <c r="F85" s="52"/>
      <c r="G85" s="52"/>
      <c r="H85" s="52"/>
      <c r="I85" s="52"/>
      <c r="J85" s="46" t="s">
        <v>35</v>
      </c>
    </row>
    <row r="86" spans="2:10" x14ac:dyDescent="0.3">
      <c r="B86" s="76"/>
      <c r="C86" s="53" t="s">
        <v>75</v>
      </c>
      <c r="D86" s="48">
        <v>1</v>
      </c>
      <c r="E86" s="52"/>
      <c r="F86" s="52"/>
      <c r="G86" s="52"/>
      <c r="H86" s="52"/>
      <c r="I86" s="52"/>
      <c r="J86" s="46" t="s">
        <v>35</v>
      </c>
    </row>
    <row r="87" spans="2:10" x14ac:dyDescent="0.3">
      <c r="B87" s="76"/>
      <c r="C87" s="54" t="s">
        <v>76</v>
      </c>
      <c r="D87" s="48">
        <v>2</v>
      </c>
      <c r="E87" s="52"/>
      <c r="F87" s="52"/>
      <c r="G87" s="52"/>
      <c r="H87" s="52"/>
      <c r="I87" s="52"/>
      <c r="J87" s="46" t="s">
        <v>35</v>
      </c>
    </row>
    <row r="88" spans="2:10" x14ac:dyDescent="0.3">
      <c r="B88" s="76"/>
      <c r="C88" s="53" t="s">
        <v>77</v>
      </c>
      <c r="D88" s="48">
        <v>1</v>
      </c>
      <c r="E88" s="52"/>
      <c r="F88" s="52"/>
      <c r="G88" s="52"/>
      <c r="H88" s="52"/>
      <c r="I88" s="52"/>
      <c r="J88" s="46" t="s">
        <v>35</v>
      </c>
    </row>
    <row r="89" spans="2:10" x14ac:dyDescent="0.3">
      <c r="B89" s="76"/>
      <c r="C89" s="53" t="s">
        <v>78</v>
      </c>
      <c r="D89" s="48">
        <v>4</v>
      </c>
      <c r="E89" s="52"/>
      <c r="F89" s="52"/>
      <c r="G89" s="52"/>
      <c r="H89" s="52"/>
      <c r="I89" s="52"/>
      <c r="J89" s="46" t="s">
        <v>35</v>
      </c>
    </row>
    <row r="90" spans="2:10" x14ac:dyDescent="0.3">
      <c r="B90" s="76"/>
      <c r="C90" s="53" t="s">
        <v>79</v>
      </c>
      <c r="D90" s="48">
        <v>2</v>
      </c>
      <c r="E90" s="52"/>
      <c r="F90" s="52"/>
      <c r="G90" s="52"/>
      <c r="H90" s="52"/>
      <c r="I90" s="52"/>
      <c r="J90" s="46" t="s">
        <v>35</v>
      </c>
    </row>
    <row r="91" spans="2:10" x14ac:dyDescent="0.3">
      <c r="B91" s="76"/>
      <c r="C91" s="53" t="s">
        <v>80</v>
      </c>
      <c r="D91" s="48">
        <v>5</v>
      </c>
      <c r="E91" s="52"/>
      <c r="F91" s="52"/>
      <c r="G91" s="52"/>
      <c r="H91" s="52"/>
      <c r="I91" s="52"/>
      <c r="J91" s="46" t="s">
        <v>82</v>
      </c>
    </row>
    <row r="92" spans="2:10" x14ac:dyDescent="0.3">
      <c r="B92" s="76"/>
      <c r="C92" s="53" t="s">
        <v>81</v>
      </c>
      <c r="D92" s="48">
        <v>5</v>
      </c>
      <c r="E92" s="52"/>
      <c r="F92" s="52"/>
      <c r="G92" s="52"/>
      <c r="H92" s="52"/>
      <c r="I92" s="52"/>
      <c r="J92" s="46" t="s">
        <v>82</v>
      </c>
    </row>
    <row r="93" spans="2:10" x14ac:dyDescent="0.3">
      <c r="B93" s="76"/>
      <c r="C93" s="53"/>
      <c r="D93" s="48"/>
      <c r="E93" s="52"/>
      <c r="F93" s="52"/>
      <c r="G93" s="52"/>
      <c r="H93" s="52"/>
      <c r="I93" s="52"/>
      <c r="J93" s="46"/>
    </row>
    <row r="94" spans="2:10" x14ac:dyDescent="0.3">
      <c r="B94" s="77" t="s">
        <v>126</v>
      </c>
      <c r="C94" s="62" t="s">
        <v>53</v>
      </c>
      <c r="D94" s="48"/>
      <c r="E94" s="48"/>
      <c r="F94" s="48"/>
      <c r="G94" s="48"/>
      <c r="H94" s="48"/>
      <c r="I94" s="48"/>
      <c r="J94" s="49"/>
    </row>
    <row r="95" spans="2:10" x14ac:dyDescent="0.3">
      <c r="B95" s="75" t="s">
        <v>127</v>
      </c>
      <c r="C95" s="69" t="s">
        <v>83</v>
      </c>
      <c r="D95" s="70"/>
      <c r="E95" s="70"/>
      <c r="F95" s="70"/>
      <c r="G95" s="70"/>
      <c r="H95" s="70"/>
      <c r="I95" s="62">
        <f>SUM(H96)*$E$21</f>
        <v>1</v>
      </c>
      <c r="J95" s="59" t="str">
        <f>+J96</f>
        <v>GBL</v>
      </c>
    </row>
    <row r="96" spans="2:10" x14ac:dyDescent="0.3">
      <c r="B96" s="76"/>
      <c r="C96" s="53" t="s">
        <v>84</v>
      </c>
      <c r="D96" s="48">
        <v>1</v>
      </c>
      <c r="E96" s="52"/>
      <c r="F96" s="52"/>
      <c r="G96" s="52"/>
      <c r="H96" s="52">
        <f>+D96</f>
        <v>1</v>
      </c>
      <c r="I96" s="52"/>
      <c r="J96" s="46" t="s">
        <v>4</v>
      </c>
    </row>
    <row r="97" spans="2:10" x14ac:dyDescent="0.3">
      <c r="B97" s="76"/>
      <c r="C97" s="53"/>
      <c r="D97" s="48"/>
      <c r="E97" s="52"/>
      <c r="F97" s="52"/>
      <c r="G97" s="52"/>
      <c r="H97" s="52"/>
      <c r="I97" s="52"/>
      <c r="J97" s="46"/>
    </row>
    <row r="98" spans="2:10" x14ac:dyDescent="0.3">
      <c r="B98" s="76"/>
      <c r="C98" s="53" t="s">
        <v>85</v>
      </c>
      <c r="D98" s="48">
        <v>1</v>
      </c>
      <c r="E98" s="52"/>
      <c r="F98" s="52"/>
      <c r="G98" s="52"/>
      <c r="H98" s="52"/>
      <c r="I98" s="52"/>
      <c r="J98" s="46" t="s">
        <v>35</v>
      </c>
    </row>
    <row r="99" spans="2:10" x14ac:dyDescent="0.3">
      <c r="B99" s="76"/>
      <c r="C99" s="53" t="s">
        <v>86</v>
      </c>
      <c r="D99" s="48">
        <v>4</v>
      </c>
      <c r="E99" s="52"/>
      <c r="F99" s="52"/>
      <c r="G99" s="52"/>
      <c r="H99" s="52"/>
      <c r="I99" s="52"/>
      <c r="J99" s="46" t="s">
        <v>35</v>
      </c>
    </row>
    <row r="100" spans="2:10" x14ac:dyDescent="0.3">
      <c r="B100" s="76"/>
      <c r="C100" s="53" t="s">
        <v>87</v>
      </c>
      <c r="D100" s="48">
        <v>4</v>
      </c>
      <c r="E100" s="52"/>
      <c r="F100" s="52"/>
      <c r="G100" s="52"/>
      <c r="H100" s="52"/>
      <c r="I100" s="52"/>
      <c r="J100" s="46" t="s">
        <v>35</v>
      </c>
    </row>
    <row r="101" spans="2:10" x14ac:dyDescent="0.3">
      <c r="B101" s="76"/>
      <c r="C101" s="53" t="s">
        <v>88</v>
      </c>
      <c r="D101" s="48">
        <v>3</v>
      </c>
      <c r="E101" s="52"/>
      <c r="F101" s="52"/>
      <c r="G101" s="52"/>
      <c r="H101" s="52"/>
      <c r="I101" s="52"/>
      <c r="J101" s="46" t="s">
        <v>35</v>
      </c>
    </row>
    <row r="102" spans="2:10" x14ac:dyDescent="0.3">
      <c r="B102" s="76"/>
      <c r="C102" s="53" t="s">
        <v>89</v>
      </c>
      <c r="D102" s="48">
        <v>7</v>
      </c>
      <c r="E102" s="52"/>
      <c r="F102" s="52"/>
      <c r="G102" s="52"/>
      <c r="H102" s="52"/>
      <c r="I102" s="52"/>
      <c r="J102" s="46" t="s">
        <v>35</v>
      </c>
    </row>
    <row r="103" spans="2:10" x14ac:dyDescent="0.3">
      <c r="B103" s="76"/>
      <c r="C103" s="53" t="s">
        <v>90</v>
      </c>
      <c r="D103" s="48">
        <v>2</v>
      </c>
      <c r="E103" s="52"/>
      <c r="F103" s="52"/>
      <c r="G103" s="52"/>
      <c r="H103" s="52"/>
      <c r="I103" s="52"/>
      <c r="J103" s="46" t="s">
        <v>35</v>
      </c>
    </row>
    <row r="104" spans="2:10" x14ac:dyDescent="0.3">
      <c r="B104" s="76"/>
      <c r="C104" s="53" t="s">
        <v>91</v>
      </c>
      <c r="D104" s="48">
        <v>2</v>
      </c>
      <c r="E104" s="52"/>
      <c r="F104" s="52"/>
      <c r="G104" s="52"/>
      <c r="H104" s="52"/>
      <c r="I104" s="52"/>
      <c r="J104" s="46" t="s">
        <v>35</v>
      </c>
    </row>
    <row r="105" spans="2:10" x14ac:dyDescent="0.3">
      <c r="B105" s="76"/>
      <c r="C105" s="53" t="s">
        <v>92</v>
      </c>
      <c r="D105" s="48">
        <v>1</v>
      </c>
      <c r="E105" s="52"/>
      <c r="F105" s="52"/>
      <c r="G105" s="52"/>
      <c r="H105" s="52"/>
      <c r="I105" s="52"/>
      <c r="J105" s="46" t="s">
        <v>35</v>
      </c>
    </row>
    <row r="106" spans="2:10" x14ac:dyDescent="0.3">
      <c r="B106" s="76"/>
      <c r="C106" s="53" t="s">
        <v>93</v>
      </c>
      <c r="D106" s="48">
        <v>1</v>
      </c>
      <c r="E106" s="52"/>
      <c r="F106" s="52"/>
      <c r="G106" s="52"/>
      <c r="H106" s="52"/>
      <c r="I106" s="52"/>
      <c r="J106" s="46" t="s">
        <v>35</v>
      </c>
    </row>
    <row r="107" spans="2:10" x14ac:dyDescent="0.3">
      <c r="B107" s="76"/>
      <c r="C107" s="53" t="s">
        <v>94</v>
      </c>
      <c r="D107" s="48">
        <v>5</v>
      </c>
      <c r="E107" s="52"/>
      <c r="F107" s="52"/>
      <c r="G107" s="52"/>
      <c r="H107" s="52"/>
      <c r="I107" s="52"/>
      <c r="J107" s="46" t="s">
        <v>82</v>
      </c>
    </row>
    <row r="108" spans="2:10" x14ac:dyDescent="0.3">
      <c r="B108" s="71" t="s">
        <v>128</v>
      </c>
      <c r="C108" s="71" t="s">
        <v>20</v>
      </c>
      <c r="D108" s="45"/>
      <c r="E108" s="45"/>
      <c r="F108" s="45"/>
      <c r="G108" s="45"/>
      <c r="H108" s="45"/>
      <c r="I108" s="45"/>
      <c r="J108" s="46"/>
    </row>
    <row r="109" spans="2:10" x14ac:dyDescent="0.3">
      <c r="B109" s="75" t="s">
        <v>129</v>
      </c>
      <c r="C109" s="45" t="s">
        <v>95</v>
      </c>
      <c r="D109" s="45"/>
      <c r="E109" s="45"/>
      <c r="F109" s="45"/>
      <c r="G109" s="45"/>
      <c r="H109" s="45"/>
      <c r="I109" s="62">
        <f>SUM(H110)*$E$21</f>
        <v>1</v>
      </c>
      <c r="J109" s="59" t="str">
        <f>+J110</f>
        <v>und</v>
      </c>
    </row>
    <row r="110" spans="2:10" x14ac:dyDescent="0.3">
      <c r="B110" s="75"/>
      <c r="C110" s="44" t="s">
        <v>96</v>
      </c>
      <c r="D110" s="45">
        <v>1</v>
      </c>
      <c r="E110" s="45"/>
      <c r="F110" s="45"/>
      <c r="G110" s="45"/>
      <c r="H110" s="45">
        <f>+D110</f>
        <v>1</v>
      </c>
      <c r="I110" s="45"/>
      <c r="J110" s="46" t="s">
        <v>35</v>
      </c>
    </row>
    <row r="111" spans="2:10" x14ac:dyDescent="0.3">
      <c r="B111" s="75" t="s">
        <v>130</v>
      </c>
      <c r="C111" s="45" t="s">
        <v>97</v>
      </c>
      <c r="D111" s="45"/>
      <c r="E111" s="45"/>
      <c r="F111" s="45"/>
      <c r="G111" s="45"/>
      <c r="H111" s="45"/>
      <c r="I111" s="62">
        <f>SUM(H112:H113)*$E$21</f>
        <v>2</v>
      </c>
      <c r="J111" s="59" t="str">
        <f>+J112</f>
        <v>und</v>
      </c>
    </row>
    <row r="112" spans="2:10" x14ac:dyDescent="0.3">
      <c r="B112" s="75"/>
      <c r="C112" s="44" t="s">
        <v>98</v>
      </c>
      <c r="D112" s="45">
        <v>1</v>
      </c>
      <c r="E112" s="45"/>
      <c r="F112" s="45"/>
      <c r="G112" s="45"/>
      <c r="H112" s="45">
        <f>+D112</f>
        <v>1</v>
      </c>
      <c r="I112" s="45"/>
      <c r="J112" s="46" t="s">
        <v>35</v>
      </c>
    </row>
    <row r="113" spans="2:10" x14ac:dyDescent="0.3">
      <c r="B113" s="75"/>
      <c r="C113" s="44" t="s">
        <v>99</v>
      </c>
      <c r="D113" s="45">
        <v>1</v>
      </c>
      <c r="E113" s="45"/>
      <c r="F113" s="45"/>
      <c r="G113" s="45"/>
      <c r="H113" s="45">
        <f>+D113</f>
        <v>1</v>
      </c>
      <c r="I113" s="45"/>
      <c r="J113" s="46" t="s">
        <v>35</v>
      </c>
    </row>
    <row r="114" spans="2:10" x14ac:dyDescent="0.3">
      <c r="B114" s="71" t="s">
        <v>131</v>
      </c>
      <c r="C114" s="71" t="s">
        <v>101</v>
      </c>
      <c r="D114" s="45"/>
      <c r="E114" s="45"/>
      <c r="F114" s="45"/>
      <c r="G114" s="45"/>
      <c r="H114" s="45"/>
      <c r="I114" s="45"/>
      <c r="J114" s="46"/>
    </row>
    <row r="115" spans="2:10" x14ac:dyDescent="0.3">
      <c r="B115" s="75" t="s">
        <v>132</v>
      </c>
      <c r="C115" s="45" t="s">
        <v>108</v>
      </c>
      <c r="D115" s="45"/>
      <c r="E115" s="45"/>
      <c r="F115" s="45"/>
      <c r="G115" s="45"/>
      <c r="H115" s="45"/>
      <c r="I115" s="62">
        <f>SUM(H116)*$E$21</f>
        <v>3</v>
      </c>
      <c r="J115" s="59" t="str">
        <f>+J116</f>
        <v>und</v>
      </c>
    </row>
    <row r="116" spans="2:10" x14ac:dyDescent="0.3">
      <c r="B116" s="75"/>
      <c r="C116" s="44" t="s">
        <v>100</v>
      </c>
      <c r="D116" s="45">
        <v>3</v>
      </c>
      <c r="E116" s="45"/>
      <c r="F116" s="45"/>
      <c r="G116" s="45"/>
      <c r="H116" s="45">
        <f>+D116</f>
        <v>3</v>
      </c>
      <c r="I116" s="45"/>
      <c r="J116" s="46" t="s">
        <v>35</v>
      </c>
    </row>
    <row r="117" spans="2:10" x14ac:dyDescent="0.3">
      <c r="B117" s="71" t="s">
        <v>133</v>
      </c>
      <c r="C117" s="71" t="s">
        <v>103</v>
      </c>
      <c r="D117" s="45"/>
      <c r="E117" s="45"/>
      <c r="F117" s="45"/>
      <c r="G117" s="45"/>
      <c r="H117" s="45"/>
      <c r="I117" s="45"/>
      <c r="J117" s="46"/>
    </row>
    <row r="118" spans="2:10" x14ac:dyDescent="0.3">
      <c r="B118" s="75" t="s">
        <v>134</v>
      </c>
      <c r="C118" s="45" t="s">
        <v>104</v>
      </c>
      <c r="D118" s="45"/>
      <c r="E118" s="45"/>
      <c r="F118" s="45"/>
      <c r="G118" s="45"/>
      <c r="H118" s="45"/>
      <c r="I118" s="62">
        <f>SUM(H119)*$E$21</f>
        <v>1</v>
      </c>
      <c r="J118" s="59" t="str">
        <f>+J119</f>
        <v>und</v>
      </c>
    </row>
    <row r="119" spans="2:10" x14ac:dyDescent="0.3">
      <c r="B119" s="75"/>
      <c r="C119" s="44" t="s">
        <v>105</v>
      </c>
      <c r="D119" s="45">
        <v>1</v>
      </c>
      <c r="E119" s="45"/>
      <c r="F119" s="45"/>
      <c r="G119" s="45"/>
      <c r="H119" s="45">
        <f>+D119</f>
        <v>1</v>
      </c>
      <c r="I119" s="45"/>
      <c r="J119" s="46" t="s">
        <v>35</v>
      </c>
    </row>
    <row r="120" spans="2:10" x14ac:dyDescent="0.3">
      <c r="B120" s="75"/>
      <c r="C120" s="44" t="s">
        <v>1</v>
      </c>
      <c r="D120" s="45">
        <v>1</v>
      </c>
      <c r="E120" s="45"/>
      <c r="F120" s="45">
        <v>0.6</v>
      </c>
      <c r="G120" s="45">
        <f>1.12+2.1+3.08</f>
        <v>6.3000000000000007</v>
      </c>
      <c r="H120" s="45"/>
      <c r="I120" s="45"/>
      <c r="J120" s="46"/>
    </row>
    <row r="121" spans="2:10" x14ac:dyDescent="0.3">
      <c r="B121" s="71" t="s">
        <v>135</v>
      </c>
      <c r="C121" s="67" t="s">
        <v>110</v>
      </c>
      <c r="D121" s="45"/>
      <c r="E121" s="45"/>
      <c r="F121" s="45"/>
      <c r="G121" s="45"/>
      <c r="H121" s="45"/>
      <c r="I121" s="45"/>
      <c r="J121" s="46"/>
    </row>
    <row r="122" spans="2:10" x14ac:dyDescent="0.3">
      <c r="B122" s="75" t="s">
        <v>136</v>
      </c>
      <c r="C122" s="45" t="s">
        <v>109</v>
      </c>
      <c r="D122" s="45"/>
      <c r="E122" s="45"/>
      <c r="F122" s="45"/>
      <c r="G122" s="45"/>
      <c r="H122" s="45"/>
      <c r="I122" s="62">
        <f>SUM(H123)*$E$21</f>
        <v>1</v>
      </c>
      <c r="J122" s="59" t="str">
        <f>+J123</f>
        <v>und</v>
      </c>
    </row>
    <row r="123" spans="2:10" x14ac:dyDescent="0.3">
      <c r="B123" s="75"/>
      <c r="C123" s="44" t="s">
        <v>109</v>
      </c>
      <c r="D123" s="45">
        <v>1</v>
      </c>
      <c r="E123" s="45"/>
      <c r="F123" s="45"/>
      <c r="G123" s="45"/>
      <c r="H123" s="45">
        <f>+D123</f>
        <v>1</v>
      </c>
      <c r="I123" s="45"/>
      <c r="J123" s="46" t="s">
        <v>35</v>
      </c>
    </row>
    <row r="124" spans="2:10" x14ac:dyDescent="0.3">
      <c r="B124" s="75" t="s">
        <v>137</v>
      </c>
      <c r="C124" s="45" t="s">
        <v>111</v>
      </c>
      <c r="D124" s="45"/>
      <c r="E124" s="45"/>
      <c r="F124" s="45"/>
      <c r="G124" s="45"/>
      <c r="H124" s="45"/>
      <c r="I124" s="62">
        <f>SUM(H125)*$E$21</f>
        <v>1</v>
      </c>
      <c r="J124" s="59" t="str">
        <f>+J125</f>
        <v>und</v>
      </c>
    </row>
    <row r="125" spans="2:10" x14ac:dyDescent="0.3">
      <c r="B125" s="75"/>
      <c r="C125" s="44" t="s">
        <v>112</v>
      </c>
      <c r="D125" s="45">
        <v>1</v>
      </c>
      <c r="E125" s="45"/>
      <c r="F125" s="45"/>
      <c r="G125" s="45"/>
      <c r="H125" s="45">
        <f>+D125</f>
        <v>1</v>
      </c>
      <c r="I125" s="45"/>
      <c r="J125" s="46" t="s">
        <v>35</v>
      </c>
    </row>
    <row r="126" spans="2:10" x14ac:dyDescent="0.3">
      <c r="B126" s="75"/>
      <c r="C126" s="44"/>
      <c r="D126" s="45"/>
      <c r="E126" s="45"/>
      <c r="F126" s="45"/>
      <c r="G126" s="45"/>
      <c r="H126" s="45"/>
      <c r="I126" s="45"/>
      <c r="J126" s="46"/>
    </row>
    <row r="127" spans="2:10" x14ac:dyDescent="0.3">
      <c r="B127" s="71" t="s">
        <v>138</v>
      </c>
      <c r="C127" s="67" t="s">
        <v>21</v>
      </c>
      <c r="D127" s="45"/>
      <c r="E127" s="45"/>
      <c r="F127" s="45"/>
      <c r="G127" s="45"/>
      <c r="H127" s="45"/>
      <c r="I127" s="45"/>
      <c r="J127" s="46"/>
    </row>
    <row r="128" spans="2:10" x14ac:dyDescent="0.3">
      <c r="B128" s="51" t="s">
        <v>139</v>
      </c>
      <c r="C128" s="52" t="s">
        <v>102</v>
      </c>
      <c r="D128" s="70"/>
      <c r="E128" s="70"/>
      <c r="F128" s="70"/>
      <c r="G128" s="70"/>
      <c r="H128" s="70"/>
      <c r="I128" s="62">
        <f>SUM(H129:H134)*$E$21</f>
        <v>86.282499999999999</v>
      </c>
      <c r="J128" s="59" t="str">
        <f>+J129</f>
        <v>m2</v>
      </c>
    </row>
    <row r="129" spans="2:10" x14ac:dyDescent="0.3">
      <c r="B129" s="51"/>
      <c r="C129" s="47" t="s">
        <v>51</v>
      </c>
      <c r="D129" s="52">
        <f t="shared" ref="D129:E134" si="2">+D58</f>
        <v>2</v>
      </c>
      <c r="E129" s="52">
        <f t="shared" si="2"/>
        <v>10.219999999999999</v>
      </c>
      <c r="F129" s="52">
        <f>+F58</f>
        <v>0</v>
      </c>
      <c r="G129" s="52">
        <f>+G58</f>
        <v>2.1</v>
      </c>
      <c r="H129" s="52">
        <f t="shared" ref="H129:H134" si="3">IF(AND(F129=0,G129=0),D129*E129,IF(AND(E129=0,G129=0),D129*F129,IF(AND(E129=0,F129=0),D129*G129,IF(AND(E129=0),D129*F129*G129,IF(AND(F129=0),D129*E129*G129,IF(AND(G129=0),D129*E129*F129,D129*E129*F129*G129))))))</f>
        <v>42.923999999999999</v>
      </c>
      <c r="I129" s="52"/>
      <c r="J129" s="49" t="str">
        <f t="shared" ref="J129:J134" si="4">IF(AND(E129=0,F129&lt;&gt;0,G129&lt;&gt;0),"m2",IF(AND(F129=0,E129&lt;&gt;0,G129&lt;&gt;0),"m2",IF(AND(G129=0,E129&lt;&gt;0,F129&lt;&gt;0),"m2",IF(AND(F129=0,G129=0),"ml",IF(AND(E129=0,G129=0),"ml",IF(AND(E129=0,F129=0),"ml",IF(AND(E129&lt;&gt;0,F129&lt;&gt;0,G129&lt;&gt;0),"m3",0)))))))</f>
        <v>m2</v>
      </c>
    </row>
    <row r="130" spans="2:10" x14ac:dyDescent="0.3">
      <c r="B130" s="51"/>
      <c r="C130" s="47" t="s">
        <v>44</v>
      </c>
      <c r="D130" s="52">
        <f t="shared" si="2"/>
        <v>1</v>
      </c>
      <c r="E130" s="52">
        <f t="shared" si="2"/>
        <v>6.37</v>
      </c>
      <c r="F130" s="52">
        <f t="shared" ref="F130:G134" si="5">+F59</f>
        <v>4.25</v>
      </c>
      <c r="G130" s="52">
        <f t="shared" si="5"/>
        <v>0</v>
      </c>
      <c r="H130" s="52">
        <f t="shared" si="3"/>
        <v>27.072500000000002</v>
      </c>
      <c r="I130" s="52"/>
      <c r="J130" s="49" t="str">
        <f t="shared" si="4"/>
        <v>m2</v>
      </c>
    </row>
    <row r="131" spans="2:10" x14ac:dyDescent="0.3">
      <c r="B131" s="51"/>
      <c r="C131" s="47" t="s">
        <v>48</v>
      </c>
      <c r="D131" s="52">
        <f t="shared" si="2"/>
        <v>2</v>
      </c>
      <c r="E131" s="52">
        <f t="shared" si="2"/>
        <v>10.620000000000001</v>
      </c>
      <c r="F131" s="52">
        <f t="shared" si="5"/>
        <v>0</v>
      </c>
      <c r="G131" s="52">
        <f t="shared" si="5"/>
        <v>0.35</v>
      </c>
      <c r="H131" s="52">
        <f t="shared" si="3"/>
        <v>7.4340000000000002</v>
      </c>
      <c r="I131" s="52"/>
      <c r="J131" s="49" t="str">
        <f t="shared" si="4"/>
        <v>m2</v>
      </c>
    </row>
    <row r="132" spans="2:10" x14ac:dyDescent="0.3">
      <c r="B132" s="51"/>
      <c r="C132" s="47" t="s">
        <v>33</v>
      </c>
      <c r="D132" s="52">
        <f t="shared" si="2"/>
        <v>4</v>
      </c>
      <c r="E132" s="52">
        <f t="shared" si="2"/>
        <v>0.83</v>
      </c>
      <c r="F132" s="52">
        <f t="shared" si="5"/>
        <v>0</v>
      </c>
      <c r="G132" s="52">
        <f t="shared" si="5"/>
        <v>1.1499999999999999</v>
      </c>
      <c r="H132" s="52">
        <f t="shared" si="3"/>
        <v>3.8179999999999996</v>
      </c>
      <c r="I132" s="52"/>
      <c r="J132" s="49" t="str">
        <f t="shared" si="4"/>
        <v>m2</v>
      </c>
    </row>
    <row r="133" spans="2:10" x14ac:dyDescent="0.3">
      <c r="B133" s="51"/>
      <c r="C133" s="47" t="s">
        <v>34</v>
      </c>
      <c r="D133" s="52">
        <f t="shared" si="2"/>
        <v>2</v>
      </c>
      <c r="E133" s="52">
        <f t="shared" si="2"/>
        <v>1.9</v>
      </c>
      <c r="F133" s="52">
        <f t="shared" si="5"/>
        <v>0</v>
      </c>
      <c r="G133" s="52">
        <f t="shared" si="5"/>
        <v>1.1499999999999999</v>
      </c>
      <c r="H133" s="52">
        <f t="shared" si="3"/>
        <v>4.3699999999999992</v>
      </c>
      <c r="I133" s="52"/>
      <c r="J133" s="49" t="str">
        <f t="shared" si="4"/>
        <v>m2</v>
      </c>
    </row>
    <row r="134" spans="2:10" x14ac:dyDescent="0.3">
      <c r="B134" s="51"/>
      <c r="C134" s="47" t="s">
        <v>54</v>
      </c>
      <c r="D134" s="52">
        <f t="shared" si="2"/>
        <v>1</v>
      </c>
      <c r="E134" s="52">
        <f t="shared" si="2"/>
        <v>0.83</v>
      </c>
      <c r="F134" s="52">
        <f t="shared" si="5"/>
        <v>0.8</v>
      </c>
      <c r="G134" s="52">
        <f t="shared" si="5"/>
        <v>0</v>
      </c>
      <c r="H134" s="52">
        <f t="shared" si="3"/>
        <v>0.66400000000000003</v>
      </c>
      <c r="I134" s="52"/>
      <c r="J134" s="49" t="str">
        <f t="shared" si="4"/>
        <v>m2</v>
      </c>
    </row>
    <row r="135" spans="2:10" x14ac:dyDescent="0.3">
      <c r="B135" s="51"/>
      <c r="C135" s="53"/>
      <c r="D135" s="52"/>
      <c r="E135" s="52"/>
      <c r="F135" s="52"/>
      <c r="G135" s="52"/>
      <c r="H135" s="52"/>
      <c r="I135" s="52"/>
      <c r="J135" s="49"/>
    </row>
    <row r="136" spans="2:10" x14ac:dyDescent="0.3">
      <c r="B136" s="79"/>
      <c r="C136" s="72"/>
      <c r="D136" s="72"/>
      <c r="E136" s="72"/>
      <c r="F136" s="72"/>
      <c r="G136" s="72"/>
      <c r="H136" s="72"/>
      <c r="I136" s="72"/>
      <c r="J136" s="72"/>
    </row>
  </sheetData>
  <mergeCells count="8">
    <mergeCell ref="B14:J14"/>
    <mergeCell ref="H15:I15"/>
    <mergeCell ref="C5:H5"/>
    <mergeCell ref="C6:H6"/>
    <mergeCell ref="C7:H7"/>
    <mergeCell ref="C8:H8"/>
    <mergeCell ref="B10:J10"/>
    <mergeCell ref="B12:J12"/>
  </mergeCells>
  <pageMargins left="0.7" right="0.7" top="0.75" bottom="0.75" header="0.3" footer="0.3"/>
  <pageSetup paperSize="9" scale="57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J3416"/>
  <sheetViews>
    <sheetView view="pageBreakPreview" topLeftCell="A60" zoomScale="70" zoomScaleNormal="70" zoomScaleSheetLayoutView="70" workbookViewId="0">
      <selection activeCell="C18" sqref="C18:C99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92"/>
      <c r="D5" s="92"/>
      <c r="E5" s="92"/>
      <c r="F5" s="92"/>
      <c r="G5" s="92"/>
      <c r="H5" s="92"/>
    </row>
    <row r="6" spans="2:10" ht="15.6" x14ac:dyDescent="0.3">
      <c r="B6" s="159" t="s">
        <v>141</v>
      </c>
      <c r="C6" s="160"/>
      <c r="D6" s="160"/>
      <c r="E6" s="160"/>
      <c r="F6" s="160"/>
      <c r="G6" s="160"/>
      <c r="H6" s="160"/>
      <c r="I6" s="160"/>
      <c r="J6" s="161"/>
    </row>
    <row r="7" spans="2:10" ht="15.6" x14ac:dyDescent="0.3">
      <c r="B7" s="140"/>
      <c r="C7" s="140"/>
      <c r="D7" s="140"/>
      <c r="E7" s="140"/>
      <c r="F7" s="140"/>
      <c r="G7" s="140"/>
      <c r="H7" s="140"/>
      <c r="I7" s="140"/>
      <c r="J7" s="140"/>
    </row>
    <row r="9" spans="2:10" ht="15.6" x14ac:dyDescent="0.3">
      <c r="B9" s="156" t="s">
        <v>247</v>
      </c>
      <c r="C9" s="156"/>
      <c r="D9" s="156"/>
      <c r="E9" s="156"/>
      <c r="F9" s="156"/>
      <c r="G9" s="156"/>
      <c r="H9" s="156"/>
      <c r="I9" s="156"/>
      <c r="J9" s="156"/>
    </row>
    <row r="10" spans="2:10" ht="15" thickBot="1" x14ac:dyDescent="0.35">
      <c r="B10" s="91"/>
      <c r="C10" s="91"/>
      <c r="D10" s="91"/>
      <c r="E10" s="91"/>
      <c r="F10" s="91"/>
      <c r="G10" s="91"/>
      <c r="H10" s="91"/>
      <c r="I10" s="91"/>
      <c r="J10" s="91"/>
    </row>
    <row r="11" spans="2:10" ht="42.75" customHeight="1" x14ac:dyDescent="0.3">
      <c r="B11" s="152" t="s">
        <v>140</v>
      </c>
      <c r="C11" s="153"/>
      <c r="D11" s="153"/>
      <c r="E11" s="153"/>
      <c r="F11" s="153"/>
      <c r="G11" s="153"/>
      <c r="H11" s="153"/>
      <c r="I11" s="153"/>
      <c r="J11" s="154"/>
    </row>
    <row r="12" spans="2:10" x14ac:dyDescent="0.3">
      <c r="B12" s="4" t="s">
        <v>148</v>
      </c>
      <c r="C12" s="5" t="s">
        <v>149</v>
      </c>
      <c r="D12" s="5"/>
      <c r="E12" s="6"/>
      <c r="F12" s="7"/>
      <c r="G12" s="8" t="s">
        <v>22</v>
      </c>
      <c r="H12" s="155">
        <v>42887</v>
      </c>
      <c r="I12" s="155"/>
      <c r="J12" s="9"/>
    </row>
    <row r="13" spans="2:10" x14ac:dyDescent="0.3">
      <c r="B13" s="4" t="s">
        <v>146</v>
      </c>
      <c r="C13" s="5" t="s">
        <v>142</v>
      </c>
      <c r="D13" s="10"/>
      <c r="E13" s="10"/>
      <c r="F13" s="5"/>
      <c r="G13" s="11" t="s">
        <v>145</v>
      </c>
      <c r="H13" s="6" t="s">
        <v>142</v>
      </c>
      <c r="I13" s="12"/>
      <c r="J13" s="13"/>
    </row>
    <row r="14" spans="2:10" x14ac:dyDescent="0.3">
      <c r="B14" s="4" t="s">
        <v>147</v>
      </c>
      <c r="C14" s="5" t="s">
        <v>142</v>
      </c>
      <c r="D14" s="10"/>
      <c r="E14" s="10"/>
      <c r="F14" s="5"/>
      <c r="G14" s="11" t="s">
        <v>143</v>
      </c>
      <c r="H14" s="6" t="s">
        <v>144</v>
      </c>
      <c r="I14" s="12"/>
      <c r="J14" s="13"/>
    </row>
    <row r="15" spans="2:10" ht="15" thickBot="1" x14ac:dyDescent="0.35">
      <c r="B15" s="14" t="s">
        <v>159</v>
      </c>
      <c r="C15" s="15" t="s">
        <v>160</v>
      </c>
      <c r="D15" s="16"/>
      <c r="E15" s="16"/>
      <c r="F15" s="15"/>
      <c r="G15" s="17" t="s">
        <v>157</v>
      </c>
      <c r="H15" s="18" t="s">
        <v>158</v>
      </c>
      <c r="I15" s="19"/>
      <c r="J15" s="20"/>
    </row>
    <row r="16" spans="2:10" x14ac:dyDescent="0.3">
      <c r="B16" s="21"/>
      <c r="C16" s="5"/>
      <c r="D16" s="10"/>
      <c r="E16" s="10"/>
      <c r="F16" s="5"/>
      <c r="G16" s="11"/>
      <c r="H16" s="6"/>
      <c r="I16" s="12"/>
      <c r="J16" s="22"/>
    </row>
    <row r="17" spans="2:10" x14ac:dyDescent="0.3">
      <c r="B17" s="107" t="s">
        <v>7</v>
      </c>
      <c r="C17" s="87" t="s">
        <v>0</v>
      </c>
      <c r="D17" s="88"/>
      <c r="E17" s="88"/>
      <c r="F17" s="88"/>
      <c r="G17" s="88"/>
      <c r="H17" s="89"/>
      <c r="I17" s="90" t="s">
        <v>8</v>
      </c>
      <c r="J17" s="90" t="s">
        <v>9</v>
      </c>
    </row>
    <row r="18" spans="2:10" x14ac:dyDescent="0.3">
      <c r="B18" s="111" t="str">
        <f>+B120</f>
        <v>04</v>
      </c>
      <c r="C18" s="104" t="str">
        <f t="shared" ref="C18:C49" si="0">LOOKUP(B18,$B$120:$B$3416,$C$120:$C$3416)</f>
        <v>INSTALACIONES SANITARIAS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112" t="str">
        <f>+B121</f>
        <v>04.01</v>
      </c>
      <c r="C19" s="105" t="str">
        <f t="shared" si="0"/>
        <v>APARATOS SANITARIOS Y ACCESORIOS</v>
      </c>
      <c r="D19" s="27"/>
      <c r="E19" s="27"/>
      <c r="F19" s="27"/>
      <c r="G19" s="27"/>
      <c r="H19" s="28"/>
      <c r="I19" s="29"/>
      <c r="J19" s="30"/>
    </row>
    <row r="20" spans="2:10" x14ac:dyDescent="0.3">
      <c r="B20" s="113" t="str">
        <f>+B122</f>
        <v>04.01.01</v>
      </c>
      <c r="C20" s="106" t="str">
        <f t="shared" si="0"/>
        <v>SUMINISTRO DE APARATOS SANITARIOS</v>
      </c>
      <c r="D20" s="27"/>
      <c r="E20" s="27"/>
      <c r="F20" s="27"/>
      <c r="G20" s="27"/>
      <c r="H20" s="28"/>
      <c r="I20" s="29"/>
      <c r="J20" s="30"/>
    </row>
    <row r="21" spans="2:10" x14ac:dyDescent="0.3">
      <c r="B21" s="32" t="str">
        <f>+B123</f>
        <v>04.01.01.01</v>
      </c>
      <c r="C21" s="109" t="str">
        <f t="shared" si="0"/>
        <v>INODORO TANQUE BAJO DE CERÁMICA VITRIFICADA BLANCO</v>
      </c>
      <c r="D21" s="27"/>
      <c r="E21" s="27"/>
      <c r="F21" s="27"/>
      <c r="G21" s="27"/>
      <c r="H21" s="28"/>
      <c r="I21" s="28">
        <f ca="1">SUMIF($B$17:$J$3416,B21,$I$120:$I$3416)</f>
        <v>20</v>
      </c>
      <c r="J21" s="30" t="str">
        <f t="shared" ref="J21:J27" si="1">VLOOKUP(B21,$B$120:$J$3416,9)</f>
        <v>und</v>
      </c>
    </row>
    <row r="22" spans="2:10" x14ac:dyDescent="0.3">
      <c r="B22" s="32" t="str">
        <f>+B130</f>
        <v>04.01.01.02</v>
      </c>
      <c r="C22" s="109" t="str">
        <f t="shared" si="0"/>
        <v>URINARIO DE LOSA VITRIFICADA BLANCO</v>
      </c>
      <c r="D22" s="27"/>
      <c r="E22" s="27"/>
      <c r="F22" s="27"/>
      <c r="G22" s="27"/>
      <c r="H22" s="28"/>
      <c r="I22" s="28">
        <f t="shared" ref="I22:I27" ca="1" si="2">SUMIF($B$120:$J$3416,B22,$I$120:$I$3416)</f>
        <v>2</v>
      </c>
      <c r="J22" s="30" t="str">
        <f t="shared" si="1"/>
        <v>und</v>
      </c>
    </row>
    <row r="23" spans="2:10" x14ac:dyDescent="0.3">
      <c r="B23" s="32" t="str">
        <f>+B134</f>
        <v>04.01.01.03</v>
      </c>
      <c r="C23" s="109" t="str">
        <f t="shared" si="0"/>
        <v>LAVATORIO DE PARED DE CERAMICA VITRIFICADA BLANCO -ADOSADO</v>
      </c>
      <c r="D23" s="27"/>
      <c r="E23" s="27"/>
      <c r="F23" s="27"/>
      <c r="G23" s="27"/>
      <c r="H23" s="28"/>
      <c r="I23" s="28">
        <f t="shared" ca="1" si="2"/>
        <v>11</v>
      </c>
      <c r="J23" s="30" t="str">
        <f t="shared" si="1"/>
        <v>und</v>
      </c>
    </row>
    <row r="24" spans="2:10" x14ac:dyDescent="0.3">
      <c r="B24" s="32" t="str">
        <f>+B139</f>
        <v>04.01.01.04</v>
      </c>
      <c r="C24" s="109" t="str">
        <f t="shared" si="0"/>
        <v>LAVATORIO OVALIN DE CERAMICA VITRIFICADA BLANCO EMPOTRADO</v>
      </c>
      <c r="D24" s="27"/>
      <c r="E24" s="27"/>
      <c r="F24" s="27"/>
      <c r="G24" s="27"/>
      <c r="H24" s="28"/>
      <c r="I24" s="28">
        <f t="shared" ca="1" si="2"/>
        <v>54</v>
      </c>
      <c r="J24" s="30" t="str">
        <f t="shared" si="1"/>
        <v>und</v>
      </c>
    </row>
    <row r="25" spans="2:10" x14ac:dyDescent="0.3">
      <c r="B25" s="32" t="str">
        <f>+B146</f>
        <v>04.01.01.05</v>
      </c>
      <c r="C25" s="109" t="str">
        <f t="shared" si="0"/>
        <v>LAVADERO DE ACERO INOXIDABLE 1 POZA CON 01 ESCURRIDERO</v>
      </c>
      <c r="D25" s="27"/>
      <c r="E25" s="27"/>
      <c r="F25" s="27"/>
      <c r="G25" s="27"/>
      <c r="H25" s="28"/>
      <c r="I25" s="28">
        <f t="shared" ca="1" si="2"/>
        <v>5</v>
      </c>
      <c r="J25" s="30" t="str">
        <f t="shared" si="1"/>
        <v>und</v>
      </c>
    </row>
    <row r="26" spans="2:10" x14ac:dyDescent="0.3">
      <c r="B26" s="32" t="str">
        <f>+B151</f>
        <v>04.01.01.06</v>
      </c>
      <c r="C26" s="109" t="str">
        <f t="shared" si="0"/>
        <v>LAVADERO DE ACERO INOXIDABLE 1 POZA CON  02 ESCURRIDERO</v>
      </c>
      <c r="D26" s="27"/>
      <c r="E26" s="27"/>
      <c r="F26" s="27"/>
      <c r="G26" s="27"/>
      <c r="H26" s="28"/>
      <c r="I26" s="28">
        <f t="shared" ca="1" si="2"/>
        <v>2</v>
      </c>
      <c r="J26" s="30" t="str">
        <f t="shared" si="1"/>
        <v>und</v>
      </c>
    </row>
    <row r="27" spans="2:10" x14ac:dyDescent="0.3">
      <c r="B27" s="32" t="str">
        <f>+B156</f>
        <v>04.01.01.07</v>
      </c>
      <c r="C27" s="109" t="str">
        <f t="shared" si="0"/>
        <v>LAVADERO DE ACERO INOXIDABLE 1 POZA SIN ESCURRIDOR</v>
      </c>
      <c r="D27" s="27"/>
      <c r="E27" s="27"/>
      <c r="F27" s="27"/>
      <c r="G27" s="27"/>
      <c r="H27" s="28"/>
      <c r="I27" s="28">
        <f t="shared" ca="1" si="2"/>
        <v>16</v>
      </c>
      <c r="J27" s="30" t="str">
        <f t="shared" si="1"/>
        <v>und</v>
      </c>
    </row>
    <row r="28" spans="2:10" x14ac:dyDescent="0.3">
      <c r="B28" s="113" t="str">
        <f>+B161</f>
        <v>04.01.02</v>
      </c>
      <c r="C28" s="106" t="str">
        <f t="shared" si="0"/>
        <v>SUMINISTRO  ACCESORIOS SANITARIOS</v>
      </c>
      <c r="D28" s="27"/>
      <c r="E28" s="27"/>
      <c r="F28" s="27"/>
      <c r="G28" s="27"/>
      <c r="H28" s="28"/>
      <c r="I28" s="28"/>
      <c r="J28" s="30"/>
    </row>
    <row r="29" spans="2:10" x14ac:dyDescent="0.3">
      <c r="B29" s="32" t="str">
        <f>+B162</f>
        <v>04.01.02.01</v>
      </c>
      <c r="C29" s="109" t="str">
        <f t="shared" si="0"/>
        <v>LLAVE DE LAVATORIO TEMPORIZADA, CROMADA</v>
      </c>
      <c r="D29" s="27"/>
      <c r="E29" s="27"/>
      <c r="F29" s="27"/>
      <c r="G29" s="27"/>
      <c r="H29" s="28"/>
      <c r="I29" s="28">
        <f t="shared" ref="I29:I48" ca="1" si="3">SUMIF($B$120:$J$3416,B29,$I$120:$I$3416)</f>
        <v>47</v>
      </c>
      <c r="J29" s="30" t="str">
        <f t="shared" ref="J29:J48" si="4">VLOOKUP(B29,$B$120:$J$3416,9)</f>
        <v>und</v>
      </c>
    </row>
    <row r="30" spans="2:10" x14ac:dyDescent="0.3">
      <c r="B30" s="32" t="str">
        <f>+B169</f>
        <v>04.01.02.02</v>
      </c>
      <c r="C30" s="109" t="str">
        <f t="shared" si="0"/>
        <v>LLAVE PARA BEBEDEROS, CROMADA</v>
      </c>
      <c r="D30" s="27"/>
      <c r="E30" s="27"/>
      <c r="F30" s="27"/>
      <c r="G30" s="27"/>
      <c r="H30" s="28"/>
      <c r="I30" s="28">
        <f t="shared" ca="1" si="3"/>
        <v>18</v>
      </c>
      <c r="J30" s="30" t="str">
        <f t="shared" si="4"/>
        <v>und</v>
      </c>
    </row>
    <row r="31" spans="2:10" x14ac:dyDescent="0.3">
      <c r="B31" s="32" t="str">
        <f>+B174</f>
        <v>04.01.02.03</v>
      </c>
      <c r="C31" s="109" t="str">
        <f t="shared" si="0"/>
        <v>LLAVE DE LAVADERO  TIPO CUELLO DE CISNE Ø 1/2" PARA COCINA MONOCOMANDO, CROMADA</v>
      </c>
      <c r="D31" s="27"/>
      <c r="E31" s="27"/>
      <c r="F31" s="27"/>
      <c r="G31" s="27"/>
      <c r="H31" s="28"/>
      <c r="I31" s="28">
        <f t="shared" ca="1" si="3"/>
        <v>21</v>
      </c>
      <c r="J31" s="30" t="str">
        <f t="shared" si="4"/>
        <v>und</v>
      </c>
    </row>
    <row r="32" spans="2:10" x14ac:dyDescent="0.3">
      <c r="B32" s="32" t="str">
        <f>+B180</f>
        <v>04.01.02.04</v>
      </c>
      <c r="C32" s="109" t="str">
        <f t="shared" si="0"/>
        <v>LLAVE DE LAVADERO TIPO CUELLO DE CISNE Ø 1/2" PARA COCINA MONOCOMANDO CON RESORTE, CROMADA</v>
      </c>
      <c r="D32" s="27"/>
      <c r="E32" s="27"/>
      <c r="F32" s="27"/>
      <c r="G32" s="27"/>
      <c r="H32" s="28"/>
      <c r="I32" s="28">
        <f t="shared" ca="1" si="3"/>
        <v>2</v>
      </c>
      <c r="J32" s="30" t="str">
        <f t="shared" si="4"/>
        <v>und</v>
      </c>
    </row>
    <row r="33" spans="2:10" x14ac:dyDescent="0.3">
      <c r="B33" s="32" t="str">
        <f>+B185</f>
        <v>04.01.02.05</v>
      </c>
      <c r="C33" s="109" t="str">
        <f t="shared" si="0"/>
        <v>GRIFOS ESFERICOS DOBLE MANGUERA</v>
      </c>
      <c r="D33" s="27"/>
      <c r="E33" s="27"/>
      <c r="F33" s="27"/>
      <c r="G33" s="27"/>
      <c r="H33" s="28"/>
      <c r="I33" s="28">
        <f t="shared" ca="1" si="3"/>
        <v>35</v>
      </c>
      <c r="J33" s="30" t="str">
        <f t="shared" si="4"/>
        <v>und</v>
      </c>
    </row>
    <row r="34" spans="2:10" x14ac:dyDescent="0.3">
      <c r="B34" s="32" t="str">
        <f>+B191</f>
        <v>04.01.02.06</v>
      </c>
      <c r="C34" s="109" t="str">
        <f t="shared" si="0"/>
        <v>DIFUSOR DE DUCHA CROMADA DE 1 LLAVE</v>
      </c>
      <c r="D34" s="27"/>
      <c r="E34" s="27"/>
      <c r="F34" s="27"/>
      <c r="G34" s="27"/>
      <c r="H34" s="28"/>
      <c r="I34" s="28">
        <f t="shared" ca="1" si="3"/>
        <v>10</v>
      </c>
      <c r="J34" s="30" t="str">
        <f t="shared" si="4"/>
        <v>und</v>
      </c>
    </row>
    <row r="35" spans="2:10" x14ac:dyDescent="0.3">
      <c r="B35" s="32" t="str">
        <f>+B195</f>
        <v>04.01.02.07</v>
      </c>
      <c r="C35" s="109" t="str">
        <f t="shared" si="0"/>
        <v>DIFUSOR DE DUCHA TELEFONO CON SOPORTE BARRA REGULABLE</v>
      </c>
      <c r="D35" s="27"/>
      <c r="E35" s="27"/>
      <c r="F35" s="27"/>
      <c r="G35" s="27"/>
      <c r="H35" s="28"/>
      <c r="I35" s="28">
        <f t="shared" ca="1" si="3"/>
        <v>2</v>
      </c>
      <c r="J35" s="30" t="str">
        <f t="shared" si="4"/>
        <v>und</v>
      </c>
    </row>
    <row r="36" spans="2:10" x14ac:dyDescent="0.3">
      <c r="B36" s="32" t="str">
        <f>+B199</f>
        <v>04.01.02.08</v>
      </c>
      <c r="C36" s="109" t="str">
        <f t="shared" si="0"/>
        <v>DIFUSOR DE DUCHA   Y LAVAOJOS DE EMERGENCIAS</v>
      </c>
      <c r="D36" s="27"/>
      <c r="E36" s="27"/>
      <c r="F36" s="27"/>
      <c r="G36" s="27"/>
      <c r="H36" s="28"/>
      <c r="I36" s="28">
        <f t="shared" ca="1" si="3"/>
        <v>2</v>
      </c>
      <c r="J36" s="30" t="str">
        <f t="shared" si="4"/>
        <v>und</v>
      </c>
    </row>
    <row r="37" spans="2:10" x14ac:dyDescent="0.3">
      <c r="B37" s="32" t="str">
        <f>+B203</f>
        <v>04.01.02.09</v>
      </c>
      <c r="C37" s="109" t="str">
        <f t="shared" si="0"/>
        <v>SOPORTE PORTA PAPEL HIGIENICO CROMADO</v>
      </c>
      <c r="D37" s="27"/>
      <c r="E37" s="27"/>
      <c r="F37" s="27"/>
      <c r="G37" s="27"/>
      <c r="H37" s="28"/>
      <c r="I37" s="28">
        <f t="shared" ca="1" si="3"/>
        <v>45</v>
      </c>
      <c r="J37" s="30" t="str">
        <f t="shared" si="4"/>
        <v>und</v>
      </c>
    </row>
    <row r="38" spans="2:10" x14ac:dyDescent="0.3">
      <c r="B38" s="32" t="str">
        <f>+B207</f>
        <v>04.01.02.10</v>
      </c>
      <c r="C38" s="109" t="str">
        <f t="shared" si="0"/>
        <v>TACHO DE ACERO INOXIDABLE DE 7 L, CON TAPA Y SISTEMA PEDAL</v>
      </c>
      <c r="D38" s="27"/>
      <c r="E38" s="27"/>
      <c r="F38" s="27"/>
      <c r="G38" s="27"/>
      <c r="H38" s="28"/>
      <c r="I38" s="28">
        <f t="shared" ca="1" si="3"/>
        <v>45</v>
      </c>
      <c r="J38" s="30" t="str">
        <f t="shared" si="4"/>
        <v>und</v>
      </c>
    </row>
    <row r="39" spans="2:10" x14ac:dyDescent="0.3">
      <c r="B39" s="32" t="str">
        <f>+B211</f>
        <v>04.01.02.11</v>
      </c>
      <c r="C39" s="109" t="str">
        <f t="shared" si="0"/>
        <v>DOSIFICADOR DE JABON AUTOMATICO CROMADO-EMPOTRADO</v>
      </c>
      <c r="D39" s="27"/>
      <c r="E39" s="27"/>
      <c r="F39" s="27"/>
      <c r="G39" s="27"/>
      <c r="H39" s="28"/>
      <c r="I39" s="28">
        <f t="shared" ca="1" si="3"/>
        <v>36</v>
      </c>
      <c r="J39" s="30" t="str">
        <f t="shared" si="4"/>
        <v>und</v>
      </c>
    </row>
    <row r="40" spans="2:10" x14ac:dyDescent="0.3">
      <c r="B40" s="32" t="str">
        <f>+B215</f>
        <v>04.01.02.12</v>
      </c>
      <c r="C40" s="109" t="str">
        <f t="shared" si="0"/>
        <v>DISPENSADOR DE JABON LIQUIDO DE 1000ml, ADOSADO</v>
      </c>
      <c r="D40" s="27"/>
      <c r="E40" s="27"/>
      <c r="F40" s="27"/>
      <c r="G40" s="27"/>
      <c r="H40" s="28"/>
      <c r="I40" s="28">
        <f t="shared" ca="1" si="3"/>
        <v>18</v>
      </c>
      <c r="J40" s="30" t="str">
        <f t="shared" si="4"/>
        <v>und</v>
      </c>
    </row>
    <row r="41" spans="2:10" x14ac:dyDescent="0.3">
      <c r="B41" s="32" t="str">
        <f>+B219</f>
        <v>04.01.02.13</v>
      </c>
      <c r="C41" s="109" t="str">
        <f t="shared" si="0"/>
        <v>SECADOR DE MANOS AUTOMATICO DE PARED DE ACERO INOXIDABLE</v>
      </c>
      <c r="D41" s="27"/>
      <c r="E41" s="27"/>
      <c r="F41" s="27"/>
      <c r="G41" s="27"/>
      <c r="H41" s="28"/>
      <c r="I41" s="28">
        <f t="shared" ca="1" si="3"/>
        <v>9</v>
      </c>
      <c r="J41" s="30" t="str">
        <f t="shared" si="4"/>
        <v>und</v>
      </c>
    </row>
    <row r="42" spans="2:10" x14ac:dyDescent="0.3">
      <c r="B42" s="32" t="str">
        <f>+B223</f>
        <v>04.01.02.14</v>
      </c>
      <c r="C42" s="109" t="str">
        <f t="shared" si="0"/>
        <v xml:space="preserve">ESPEJO BISELADO DE 0.45 x 0.75 m, e = 4 mm </v>
      </c>
      <c r="D42" s="27"/>
      <c r="E42" s="27"/>
      <c r="F42" s="27"/>
      <c r="G42" s="27"/>
      <c r="H42" s="28"/>
      <c r="I42" s="28">
        <f t="shared" ca="1" si="3"/>
        <v>44</v>
      </c>
      <c r="J42" s="30" t="str">
        <f t="shared" si="4"/>
        <v>und</v>
      </c>
    </row>
    <row r="43" spans="2:10" x14ac:dyDescent="0.3">
      <c r="B43" s="32" t="str">
        <f>+B227</f>
        <v>04.01.02.15</v>
      </c>
      <c r="C43" s="109" t="str">
        <f t="shared" si="0"/>
        <v>BARRA DE SEGURIDAD DE ACERO INOXIDABLE L = 0.90m</v>
      </c>
      <c r="D43" s="27"/>
      <c r="E43" s="27"/>
      <c r="F43" s="27"/>
      <c r="G43" s="27"/>
      <c r="H43" s="28"/>
      <c r="I43" s="28">
        <f t="shared" ca="1" si="3"/>
        <v>23</v>
      </c>
      <c r="J43" s="30" t="str">
        <f t="shared" si="4"/>
        <v>und</v>
      </c>
    </row>
    <row r="44" spans="2:10" x14ac:dyDescent="0.3">
      <c r="B44" s="32" t="str">
        <f>+B231</f>
        <v>04.01.02.16</v>
      </c>
      <c r="C44" s="109" t="str">
        <f t="shared" si="0"/>
        <v>PERCHA SIMPLE CROMADA, ADOSADA</v>
      </c>
      <c r="D44" s="27"/>
      <c r="E44" s="27"/>
      <c r="F44" s="27"/>
      <c r="G44" s="27"/>
      <c r="H44" s="28"/>
      <c r="I44" s="28">
        <f t="shared" ca="1" si="3"/>
        <v>45</v>
      </c>
      <c r="J44" s="30" t="str">
        <f t="shared" si="4"/>
        <v>und</v>
      </c>
    </row>
    <row r="45" spans="2:10" x14ac:dyDescent="0.3">
      <c r="B45" s="32" t="str">
        <f>+B235</f>
        <v>04.01.02.17</v>
      </c>
      <c r="C45" s="109" t="str">
        <f t="shared" si="0"/>
        <v>PERCHERO DE ALUMINIO CON 4 GANCHOS</v>
      </c>
      <c r="D45" s="27"/>
      <c r="E45" s="27"/>
      <c r="F45" s="27"/>
      <c r="G45" s="27"/>
      <c r="H45" s="28"/>
      <c r="I45" s="28">
        <f t="shared" ca="1" si="3"/>
        <v>32</v>
      </c>
      <c r="J45" s="30" t="str">
        <f t="shared" si="4"/>
        <v>und</v>
      </c>
    </row>
    <row r="46" spans="2:10" x14ac:dyDescent="0.3">
      <c r="B46" s="32" t="str">
        <f>+B239</f>
        <v>04.01.02.18</v>
      </c>
      <c r="C46" s="109" t="str">
        <f t="shared" si="0"/>
        <v>PORTA JABÓN CROMADO, ADOSADO</v>
      </c>
      <c r="D46" s="27"/>
      <c r="E46" s="27"/>
      <c r="F46" s="27"/>
      <c r="G46" s="27"/>
      <c r="H46" s="28"/>
      <c r="I46" s="28">
        <f t="shared" ca="1" si="3"/>
        <v>11</v>
      </c>
      <c r="J46" s="30" t="str">
        <f t="shared" si="4"/>
        <v>und</v>
      </c>
    </row>
    <row r="47" spans="2:10" x14ac:dyDescent="0.3">
      <c r="B47" s="32" t="str">
        <f>+B243</f>
        <v>04.01.02.19</v>
      </c>
      <c r="C47" s="109" t="str">
        <f t="shared" si="0"/>
        <v>SILLA REBATIBLE PARA DUCHA</v>
      </c>
      <c r="D47" s="27"/>
      <c r="E47" s="27"/>
      <c r="F47" s="27"/>
      <c r="G47" s="27"/>
      <c r="H47" s="28"/>
      <c r="I47" s="28">
        <f t="shared" ca="1" si="3"/>
        <v>2</v>
      </c>
      <c r="J47" s="30" t="str">
        <f t="shared" si="4"/>
        <v>und</v>
      </c>
    </row>
    <row r="48" spans="2:10" x14ac:dyDescent="0.3">
      <c r="B48" s="32" t="str">
        <f>+B247</f>
        <v>04.01.02.20</v>
      </c>
      <c r="C48" s="109" t="str">
        <f t="shared" si="0"/>
        <v>SISTEMA DE PURIFICADOR DE AGUA DE 3 O 4 ETAPAS</v>
      </c>
      <c r="D48" s="27"/>
      <c r="E48" s="27"/>
      <c r="F48" s="27"/>
      <c r="G48" s="27"/>
      <c r="H48" s="28"/>
      <c r="I48" s="28">
        <f t="shared" ca="1" si="3"/>
        <v>18</v>
      </c>
      <c r="J48" s="30" t="str">
        <f t="shared" si="4"/>
        <v>und</v>
      </c>
    </row>
    <row r="49" spans="2:10" x14ac:dyDescent="0.3">
      <c r="B49" s="113" t="str">
        <f>+B251</f>
        <v>04.01.03</v>
      </c>
      <c r="C49" s="106" t="str">
        <f t="shared" si="0"/>
        <v>INSTALACIONES DE APARATOS SANITARIOS</v>
      </c>
      <c r="D49" s="27"/>
      <c r="E49" s="27"/>
      <c r="F49" s="27"/>
      <c r="G49" s="27"/>
      <c r="H49" s="28"/>
      <c r="I49" s="28"/>
      <c r="J49" s="30"/>
    </row>
    <row r="50" spans="2:10" x14ac:dyDescent="0.3">
      <c r="B50" s="29" t="str">
        <f>+B252</f>
        <v>04.01.03.01</v>
      </c>
      <c r="C50" s="32" t="str">
        <f t="shared" ref="C50:C81" si="5">LOOKUP(B50,$B$120:$B$3416,$C$120:$C$3416)</f>
        <v>INSTALACION DE APARATOS SANITARIOS</v>
      </c>
      <c r="D50" s="27"/>
      <c r="E50" s="27"/>
      <c r="F50" s="27"/>
      <c r="G50" s="27"/>
      <c r="H50" s="28"/>
      <c r="I50" s="29">
        <f ca="1">SUMIF($B$120:$J$3416,B50,$I$120:$I$3416)</f>
        <v>139</v>
      </c>
      <c r="J50" s="30" t="str">
        <f>VLOOKUP(B50,$B$120:$J$3416,9)</f>
        <v>und</v>
      </c>
    </row>
    <row r="51" spans="2:10" x14ac:dyDescent="0.3">
      <c r="B51" s="113" t="str">
        <f>+B256</f>
        <v>04.01.04</v>
      </c>
      <c r="C51" s="106" t="str">
        <f t="shared" si="5"/>
        <v>INSTALACIONES DE ACCESORIOS SANITARIOS</v>
      </c>
      <c r="D51" s="27"/>
      <c r="E51" s="27"/>
      <c r="F51" s="27"/>
      <c r="G51" s="27"/>
      <c r="H51" s="28"/>
      <c r="I51" s="29"/>
      <c r="J51" s="30"/>
    </row>
    <row r="52" spans="2:10" x14ac:dyDescent="0.3">
      <c r="B52" s="29" t="str">
        <f>+B257</f>
        <v>04.01.04.01</v>
      </c>
      <c r="C52" s="32" t="str">
        <f t="shared" si="5"/>
        <v>INSTALACION DE ACCESORIOS SANITARIOS</v>
      </c>
      <c r="D52" s="27"/>
      <c r="E52" s="27"/>
      <c r="F52" s="27"/>
      <c r="G52" s="27"/>
      <c r="H52" s="28"/>
      <c r="I52" s="29">
        <f ca="1">SUMIF($B$120:$J$3416,B52,$I$120:$I$3416)</f>
        <v>452</v>
      </c>
      <c r="J52" s="30" t="str">
        <f>VLOOKUP(B52,$B$120:$J$3416,9)</f>
        <v>und</v>
      </c>
    </row>
    <row r="53" spans="2:10" x14ac:dyDescent="0.3">
      <c r="B53" s="113" t="str">
        <f>+B257</f>
        <v>04.01.04.01</v>
      </c>
      <c r="C53" s="106" t="str">
        <f t="shared" si="5"/>
        <v>INSTALACION DE ACCESORIOS SANITARIOS</v>
      </c>
      <c r="D53" s="33"/>
      <c r="E53" s="33"/>
      <c r="F53" s="33"/>
      <c r="G53" s="33"/>
      <c r="H53" s="34"/>
      <c r="I53" s="31"/>
      <c r="J53" s="35"/>
    </row>
    <row r="54" spans="2:10" x14ac:dyDescent="0.3">
      <c r="B54" s="112" t="str">
        <f>+B261</f>
        <v>04.02</v>
      </c>
      <c r="C54" s="105" t="str">
        <f t="shared" si="5"/>
        <v>SISTEMA DE AGUA FRIA</v>
      </c>
      <c r="D54" s="27"/>
      <c r="E54" s="27"/>
      <c r="F54" s="27"/>
      <c r="G54" s="27"/>
      <c r="H54" s="28"/>
      <c r="I54" s="29"/>
      <c r="J54" s="30"/>
    </row>
    <row r="55" spans="2:10" x14ac:dyDescent="0.3">
      <c r="B55" s="113" t="str">
        <f>+B262</f>
        <v>04.02.01</v>
      </c>
      <c r="C55" s="106" t="str">
        <f t="shared" si="5"/>
        <v>SALIDA DE AGUA FRÍA</v>
      </c>
      <c r="D55" s="33"/>
      <c r="E55" s="33"/>
      <c r="F55" s="33"/>
      <c r="G55" s="33"/>
      <c r="H55" s="34"/>
      <c r="I55" s="31"/>
      <c r="J55" s="35"/>
    </row>
    <row r="56" spans="2:10" x14ac:dyDescent="0.3">
      <c r="B56" s="29" t="str">
        <f>+B263</f>
        <v>04.02.01.01</v>
      </c>
      <c r="C56" s="32" t="str">
        <f t="shared" si="5"/>
        <v>SALIDA DE AGUA FRIA  CON TUBERÍA DE PVC SAP C-10 Ø 1/2"</v>
      </c>
      <c r="D56" s="27"/>
      <c r="E56" s="27"/>
      <c r="F56" s="27"/>
      <c r="G56" s="27"/>
      <c r="H56" s="28"/>
      <c r="I56" s="29">
        <f ca="1">SUMIF($B$120:$J$3416,B56,$I$120:$I$3416)</f>
        <v>176</v>
      </c>
      <c r="J56" s="30" t="str">
        <f>VLOOKUP(B56,$B$120:$J$3416,9)</f>
        <v>Pto</v>
      </c>
    </row>
    <row r="57" spans="2:10" x14ac:dyDescent="0.3">
      <c r="B57" s="29" t="str">
        <f>+B276</f>
        <v>04.02.01.02</v>
      </c>
      <c r="C57" s="32" t="str">
        <f t="shared" si="5"/>
        <v>SALIDA DE AGUA FRIA CON TUBERÍA DE PVC SAP C-10  Ø 1"</v>
      </c>
      <c r="D57" s="27"/>
      <c r="E57" s="27"/>
      <c r="F57" s="27"/>
      <c r="G57" s="27"/>
      <c r="H57" s="28"/>
      <c r="I57" s="29">
        <f ca="1">SUMIF($B$120:$J$3416,B57,$I$120:$I$3416)</f>
        <v>2</v>
      </c>
      <c r="J57" s="30" t="str">
        <f>VLOOKUP(B57,$B$120:$J$3416,9)</f>
        <v>Pto</v>
      </c>
    </row>
    <row r="58" spans="2:10" x14ac:dyDescent="0.3">
      <c r="B58" s="113" t="str">
        <f>+B280</f>
        <v>04.02.02</v>
      </c>
      <c r="C58" s="106" t="str">
        <f t="shared" si="5"/>
        <v>RED DE DISTRIBUCION</v>
      </c>
      <c r="D58" s="27"/>
      <c r="E58" s="27"/>
      <c r="F58" s="27"/>
      <c r="G58" s="27"/>
      <c r="H58" s="28"/>
      <c r="I58" s="29"/>
      <c r="J58" s="30"/>
    </row>
    <row r="59" spans="2:10" x14ac:dyDescent="0.3">
      <c r="B59" s="29" t="str">
        <f>+B281</f>
        <v>04.02.02.01</v>
      </c>
      <c r="C59" s="32" t="str">
        <f t="shared" si="5"/>
        <v>TUBERÍA DE PVC SAP C-10 Ø 1/2" SP</v>
      </c>
      <c r="D59" s="27"/>
      <c r="E59" s="27"/>
      <c r="F59" s="27"/>
      <c r="G59" s="27"/>
      <c r="H59" s="28"/>
      <c r="I59" s="29">
        <f t="shared" ref="I59:I64" ca="1" si="6">SUMIF($B$120:$J$3416,B59,$I$120:$I$3416)</f>
        <v>400</v>
      </c>
      <c r="J59" s="30" t="str">
        <f t="shared" ref="J59:J64" si="7">VLOOKUP(B59,$B$120:$J$3416,9)</f>
        <v>ml</v>
      </c>
    </row>
    <row r="60" spans="2:10" x14ac:dyDescent="0.3">
      <c r="B60" s="29" t="str">
        <f>+B290</f>
        <v>04.02.02.02</v>
      </c>
      <c r="C60" s="32" t="str">
        <f t="shared" si="5"/>
        <v>TUBERÍA DE PVC SAP C-10 Ø 3/4" SP</v>
      </c>
      <c r="D60" s="27"/>
      <c r="E60" s="27"/>
      <c r="F60" s="27"/>
      <c r="G60" s="27"/>
      <c r="H60" s="28"/>
      <c r="I60" s="29">
        <f t="shared" ca="1" si="6"/>
        <v>186.21</v>
      </c>
      <c r="J60" s="30" t="str">
        <f t="shared" si="7"/>
        <v>ml</v>
      </c>
    </row>
    <row r="61" spans="2:10" x14ac:dyDescent="0.3">
      <c r="B61" s="29" t="str">
        <f>+B305</f>
        <v>04.02.02.03</v>
      </c>
      <c r="C61" s="32" t="str">
        <f t="shared" si="5"/>
        <v>TUBERÍA DE PVC SAP C-10 Ø 1" SP</v>
      </c>
      <c r="D61" s="27"/>
      <c r="E61" s="27"/>
      <c r="F61" s="27"/>
      <c r="G61" s="27"/>
      <c r="H61" s="28"/>
      <c r="I61" s="29">
        <f t="shared" ca="1" si="6"/>
        <v>346.06</v>
      </c>
      <c r="J61" s="30" t="str">
        <f t="shared" si="7"/>
        <v>ml</v>
      </c>
    </row>
    <row r="62" spans="2:10" x14ac:dyDescent="0.3">
      <c r="B62" s="29" t="str">
        <f>+B317</f>
        <v>04.02.02.04</v>
      </c>
      <c r="C62" s="32" t="str">
        <f t="shared" si="5"/>
        <v>TUBERÍA DE PVC SAP C-10 Ø 1 1/2" SP</v>
      </c>
      <c r="D62" s="27"/>
      <c r="E62" s="27"/>
      <c r="F62" s="27"/>
      <c r="G62" s="27"/>
      <c r="H62" s="28"/>
      <c r="I62" s="29">
        <f t="shared" ca="1" si="6"/>
        <v>81.650000000000006</v>
      </c>
      <c r="J62" s="30" t="str">
        <f t="shared" si="7"/>
        <v>ml</v>
      </c>
    </row>
    <row r="63" spans="2:10" x14ac:dyDescent="0.3">
      <c r="B63" s="29" t="str">
        <f>+B321</f>
        <v>04.02.02.05</v>
      </c>
      <c r="C63" s="32" t="str">
        <f t="shared" si="5"/>
        <v>TUBERÍA DE PVC SAP C-10 Ø 2" SP</v>
      </c>
      <c r="D63" s="27"/>
      <c r="E63" s="27"/>
      <c r="F63" s="27"/>
      <c r="G63" s="27"/>
      <c r="H63" s="28"/>
      <c r="I63" s="29">
        <f t="shared" ca="1" si="6"/>
        <v>16.25</v>
      </c>
      <c r="J63" s="30" t="str">
        <f t="shared" si="7"/>
        <v>ml</v>
      </c>
    </row>
    <row r="64" spans="2:10" x14ac:dyDescent="0.3">
      <c r="B64" s="29" t="str">
        <f>+B325</f>
        <v>04.02.02.06</v>
      </c>
      <c r="C64" s="32" t="str">
        <f t="shared" si="5"/>
        <v xml:space="preserve">TUBERÍA DE F°G° C/R  Ø 2" </v>
      </c>
      <c r="D64" s="27"/>
      <c r="E64" s="27"/>
      <c r="F64" s="27"/>
      <c r="G64" s="27"/>
      <c r="H64" s="28"/>
      <c r="I64" s="29">
        <f t="shared" ca="1" si="6"/>
        <v>273.04000000000002</v>
      </c>
      <c r="J64" s="30" t="str">
        <f t="shared" si="7"/>
        <v>ml</v>
      </c>
    </row>
    <row r="65" spans="2:10" x14ac:dyDescent="0.3">
      <c r="B65" s="113" t="str">
        <f>+B329</f>
        <v>04.02.03</v>
      </c>
      <c r="C65" s="106" t="str">
        <f t="shared" si="5"/>
        <v>REDES DE ALIMENTACIÓN</v>
      </c>
      <c r="D65" s="27"/>
      <c r="E65" s="27"/>
      <c r="F65" s="27"/>
      <c r="G65" s="27"/>
      <c r="H65" s="28"/>
      <c r="I65" s="29"/>
      <c r="J65" s="30"/>
    </row>
    <row r="66" spans="2:10" x14ac:dyDescent="0.3">
      <c r="B66" s="29" t="str">
        <f>+B330</f>
        <v>04.02.03.01</v>
      </c>
      <c r="C66" s="32" t="str">
        <f t="shared" si="5"/>
        <v>TUBERÍA DE PVC C-10 Ø 1 1/2" SP</v>
      </c>
      <c r="D66" s="27"/>
      <c r="E66" s="27"/>
      <c r="F66" s="27"/>
      <c r="G66" s="27"/>
      <c r="H66" s="28"/>
      <c r="I66" s="29">
        <f ca="1">SUMIF($B$120:$J$3416,B66,$I$120:$I$3416)</f>
        <v>10</v>
      </c>
      <c r="J66" s="30" t="str">
        <f>VLOOKUP(B66,$B$120:$J$3416,9)</f>
        <v>ml</v>
      </c>
    </row>
    <row r="67" spans="2:10" x14ac:dyDescent="0.3">
      <c r="B67" s="29" t="str">
        <f>+B334</f>
        <v>04.02.03.02</v>
      </c>
      <c r="C67" s="32" t="str">
        <f t="shared" si="5"/>
        <v>TUBERÍA DE PVC C-10 Ø 2" SP</v>
      </c>
      <c r="D67" s="27"/>
      <c r="E67" s="27"/>
      <c r="F67" s="27"/>
      <c r="G67" s="27"/>
      <c r="H67" s="28"/>
      <c r="I67" s="29">
        <f ca="1">SUMIF($B$120:$J$3416,B67,$I$120:$I$3416)</f>
        <v>242.4</v>
      </c>
      <c r="J67" s="30" t="str">
        <f>VLOOKUP(B67,$B$120:$J$3416,9)</f>
        <v>ml</v>
      </c>
    </row>
    <row r="68" spans="2:10" x14ac:dyDescent="0.3">
      <c r="B68" s="113" t="str">
        <f>+B338</f>
        <v>04.02.04</v>
      </c>
      <c r="C68" s="106" t="str">
        <f t="shared" si="5"/>
        <v>ACCESORIOS DE REDES DE AGUA</v>
      </c>
      <c r="D68" s="27"/>
      <c r="E68" s="27"/>
      <c r="F68" s="27"/>
      <c r="G68" s="27"/>
      <c r="H68" s="28"/>
      <c r="I68" s="29"/>
      <c r="J68" s="30"/>
    </row>
    <row r="69" spans="2:10" x14ac:dyDescent="0.3">
      <c r="B69" s="29" t="str">
        <f>+B339</f>
        <v>04.02.04.01</v>
      </c>
      <c r="C69" s="32" t="str">
        <f t="shared" si="5"/>
        <v>CODO DE PVC Ø 1/2" x 90° SP</v>
      </c>
      <c r="D69" s="27"/>
      <c r="E69" s="27"/>
      <c r="F69" s="27"/>
      <c r="G69" s="27"/>
      <c r="H69" s="28"/>
      <c r="I69" s="29">
        <f t="shared" ref="I69:I89" ca="1" si="8">SUMIF($B$120:$J$3416,B69,$I$120:$I$3416)</f>
        <v>163</v>
      </c>
      <c r="J69" s="30" t="str">
        <f t="shared" ref="J69:J89" si="9">VLOOKUP(B69,$B$120:$J$3416,9)</f>
        <v>und</v>
      </c>
    </row>
    <row r="70" spans="2:10" x14ac:dyDescent="0.3">
      <c r="B70" s="29" t="str">
        <f>+B343</f>
        <v>04.02.04.02</v>
      </c>
      <c r="C70" s="32" t="str">
        <f t="shared" si="5"/>
        <v>CODO DE PVC Ø 3/4" x 90° SP</v>
      </c>
      <c r="D70" s="27"/>
      <c r="E70" s="27"/>
      <c r="F70" s="27"/>
      <c r="G70" s="27"/>
      <c r="H70" s="28"/>
      <c r="I70" s="29">
        <f t="shared" ca="1" si="8"/>
        <v>60</v>
      </c>
      <c r="J70" s="30" t="str">
        <f t="shared" si="9"/>
        <v>und</v>
      </c>
    </row>
    <row r="71" spans="2:10" x14ac:dyDescent="0.3">
      <c r="B71" s="29" t="str">
        <f>+B347</f>
        <v>04.02.04.03</v>
      </c>
      <c r="C71" s="32" t="str">
        <f t="shared" si="5"/>
        <v>CODO DE PVC Ø 1" x 90° SP</v>
      </c>
      <c r="D71" s="27"/>
      <c r="E71" s="27"/>
      <c r="F71" s="27"/>
      <c r="G71" s="27"/>
      <c r="H71" s="28"/>
      <c r="I71" s="29">
        <f t="shared" ca="1" si="8"/>
        <v>41</v>
      </c>
      <c r="J71" s="30" t="str">
        <f t="shared" si="9"/>
        <v>und</v>
      </c>
    </row>
    <row r="72" spans="2:10" x14ac:dyDescent="0.3">
      <c r="B72" s="29" t="str">
        <f>+B351</f>
        <v>04.02.04.04</v>
      </c>
      <c r="C72" s="32" t="str">
        <f t="shared" si="5"/>
        <v>CODO DE PVC Ø 1 1/2" x 90° SP</v>
      </c>
      <c r="D72" s="27"/>
      <c r="E72" s="27"/>
      <c r="F72" s="27"/>
      <c r="G72" s="27"/>
      <c r="H72" s="28"/>
      <c r="I72" s="29">
        <f t="shared" ca="1" si="8"/>
        <v>26</v>
      </c>
      <c r="J72" s="30" t="str">
        <f t="shared" si="9"/>
        <v>und</v>
      </c>
    </row>
    <row r="73" spans="2:10" x14ac:dyDescent="0.3">
      <c r="B73" s="29" t="str">
        <f>+B355</f>
        <v>04.02.04.05</v>
      </c>
      <c r="C73" s="32" t="str">
        <f t="shared" si="5"/>
        <v>CODO DE PVC Ø 2" x 90° SP</v>
      </c>
      <c r="D73" s="27"/>
      <c r="E73" s="27"/>
      <c r="F73" s="27"/>
      <c r="G73" s="27"/>
      <c r="H73" s="28"/>
      <c r="I73" s="29">
        <f t="shared" ca="1" si="8"/>
        <v>2</v>
      </c>
      <c r="J73" s="30" t="str">
        <f t="shared" si="9"/>
        <v>und</v>
      </c>
    </row>
    <row r="74" spans="2:10" x14ac:dyDescent="0.3">
      <c r="B74" s="29" t="str">
        <f>+B359</f>
        <v>04.02.04.06</v>
      </c>
      <c r="C74" s="32" t="str">
        <f t="shared" si="5"/>
        <v>CODO DE F°G°   Ø 2" X 90°</v>
      </c>
      <c r="D74" s="27"/>
      <c r="E74" s="27"/>
      <c r="F74" s="27"/>
      <c r="G74" s="27"/>
      <c r="H74" s="28"/>
      <c r="I74" s="29">
        <f t="shared" ca="1" si="8"/>
        <v>46</v>
      </c>
      <c r="J74" s="30" t="str">
        <f t="shared" si="9"/>
        <v>und</v>
      </c>
    </row>
    <row r="75" spans="2:10" x14ac:dyDescent="0.3">
      <c r="B75" s="29" t="str">
        <f>+B363</f>
        <v>04.02.04.07</v>
      </c>
      <c r="C75" s="32" t="str">
        <f t="shared" si="5"/>
        <v>TEE DE PVC Ø 1/2" SP</v>
      </c>
      <c r="D75" s="27"/>
      <c r="E75" s="27"/>
      <c r="F75" s="27"/>
      <c r="G75" s="27"/>
      <c r="H75" s="28"/>
      <c r="I75" s="29">
        <f t="shared" ca="1" si="8"/>
        <v>24</v>
      </c>
      <c r="J75" s="30" t="str">
        <f t="shared" si="9"/>
        <v>und</v>
      </c>
    </row>
    <row r="76" spans="2:10" x14ac:dyDescent="0.3">
      <c r="B76" s="29" t="str">
        <f>+B367</f>
        <v>04.02.04.08</v>
      </c>
      <c r="C76" s="32" t="str">
        <f t="shared" si="5"/>
        <v>TEE DE PVC Ø 3/4" SP</v>
      </c>
      <c r="D76" s="27"/>
      <c r="E76" s="27"/>
      <c r="F76" s="27"/>
      <c r="G76" s="27"/>
      <c r="H76" s="28"/>
      <c r="I76" s="29">
        <f t="shared" ca="1" si="8"/>
        <v>66</v>
      </c>
      <c r="J76" s="30" t="str">
        <f t="shared" si="9"/>
        <v>und</v>
      </c>
    </row>
    <row r="77" spans="2:10" x14ac:dyDescent="0.3">
      <c r="B77" s="29" t="str">
        <f>+B371</f>
        <v>04.02.04.09</v>
      </c>
      <c r="C77" s="32" t="str">
        <f t="shared" si="5"/>
        <v>TEE DE PVC Ø 1" SP</v>
      </c>
      <c r="D77" s="27"/>
      <c r="E77" s="27"/>
      <c r="F77" s="27"/>
      <c r="G77" s="27"/>
      <c r="H77" s="28"/>
      <c r="I77" s="29">
        <f t="shared" ca="1" si="8"/>
        <v>84</v>
      </c>
      <c r="J77" s="30" t="str">
        <f t="shared" si="9"/>
        <v>und</v>
      </c>
    </row>
    <row r="78" spans="2:10" x14ac:dyDescent="0.3">
      <c r="B78" s="29" t="str">
        <f>+B375</f>
        <v>04.02.04.10</v>
      </c>
      <c r="C78" s="32" t="str">
        <f t="shared" si="5"/>
        <v>TEE DE PVC Ø 1 1/2" SP</v>
      </c>
      <c r="D78" s="27"/>
      <c r="E78" s="27"/>
      <c r="F78" s="27"/>
      <c r="G78" s="27"/>
      <c r="H78" s="28"/>
      <c r="I78" s="29">
        <f t="shared" ca="1" si="8"/>
        <v>15</v>
      </c>
      <c r="J78" s="30" t="str">
        <f t="shared" si="9"/>
        <v>und</v>
      </c>
    </row>
    <row r="79" spans="2:10" x14ac:dyDescent="0.3">
      <c r="B79" s="29" t="str">
        <f>+B379</f>
        <v>04.02.04.11</v>
      </c>
      <c r="C79" s="32" t="str">
        <f t="shared" si="5"/>
        <v>TEE DE PVC Ø 2" SP</v>
      </c>
      <c r="D79" s="27"/>
      <c r="E79" s="27"/>
      <c r="F79" s="27"/>
      <c r="G79" s="27"/>
      <c r="H79" s="28"/>
      <c r="I79" s="29">
        <f t="shared" ca="1" si="8"/>
        <v>6</v>
      </c>
      <c r="J79" s="30" t="str">
        <f t="shared" si="9"/>
        <v>und</v>
      </c>
    </row>
    <row r="80" spans="2:10" x14ac:dyDescent="0.3">
      <c r="B80" s="29" t="str">
        <f>+B383</f>
        <v>04.02.04.12</v>
      </c>
      <c r="C80" s="32" t="str">
        <f t="shared" si="5"/>
        <v>REDUCCIÓN DE PVC Ø 3/4" A 1/2" SP</v>
      </c>
      <c r="D80" s="27"/>
      <c r="E80" s="27"/>
      <c r="F80" s="27"/>
      <c r="G80" s="27"/>
      <c r="H80" s="28"/>
      <c r="I80" s="29">
        <f t="shared" ca="1" si="8"/>
        <v>63</v>
      </c>
      <c r="J80" s="30" t="str">
        <f t="shared" si="9"/>
        <v>und</v>
      </c>
    </row>
    <row r="81" spans="2:10" x14ac:dyDescent="0.3">
      <c r="B81" s="29" t="str">
        <f>+B387</f>
        <v>04.02.04.13</v>
      </c>
      <c r="C81" s="32" t="str">
        <f t="shared" si="5"/>
        <v>REDUCCIÓN DE PVC Ø 1" A 1/2" SP</v>
      </c>
      <c r="D81" s="27"/>
      <c r="E81" s="27"/>
      <c r="F81" s="27"/>
      <c r="G81" s="27"/>
      <c r="H81" s="28"/>
      <c r="I81" s="29">
        <f t="shared" ca="1" si="8"/>
        <v>77</v>
      </c>
      <c r="J81" s="30" t="str">
        <f t="shared" si="9"/>
        <v>und</v>
      </c>
    </row>
    <row r="82" spans="2:10" x14ac:dyDescent="0.3">
      <c r="B82" s="29" t="str">
        <f>+B391</f>
        <v>04.02.04.14</v>
      </c>
      <c r="C82" s="32" t="str">
        <f t="shared" ref="C82:C99" si="10">LOOKUP(B82,$B$120:$B$3416,$C$120:$C$3416)</f>
        <v>REDUCCIÓN DE PVC Ø 1" A 3/4" SP</v>
      </c>
      <c r="D82" s="27"/>
      <c r="E82" s="27"/>
      <c r="F82" s="27"/>
      <c r="G82" s="27"/>
      <c r="H82" s="28"/>
      <c r="I82" s="29">
        <f t="shared" ca="1" si="8"/>
        <v>14</v>
      </c>
      <c r="J82" s="30" t="str">
        <f t="shared" si="9"/>
        <v>und</v>
      </c>
    </row>
    <row r="83" spans="2:10" x14ac:dyDescent="0.3">
      <c r="B83" s="29" t="str">
        <f>+B395</f>
        <v>04.02.04.15</v>
      </c>
      <c r="C83" s="32" t="str">
        <f t="shared" si="10"/>
        <v>REDUCCIÓN DE PVC Ø 1 1/2" A 3/4" SP</v>
      </c>
      <c r="D83" s="27"/>
      <c r="E83" s="27"/>
      <c r="F83" s="27"/>
      <c r="G83" s="27"/>
      <c r="H83" s="28"/>
      <c r="I83" s="29">
        <f t="shared" ca="1" si="8"/>
        <v>9</v>
      </c>
      <c r="J83" s="30" t="str">
        <f t="shared" si="9"/>
        <v>und</v>
      </c>
    </row>
    <row r="84" spans="2:10" x14ac:dyDescent="0.3">
      <c r="B84" s="29" t="str">
        <f>+B399</f>
        <v>04.02.04.16</v>
      </c>
      <c r="C84" s="32" t="str">
        <f t="shared" si="10"/>
        <v>REDUCCIÓN DE PVC Ø 1 1/2" A 1" SP</v>
      </c>
      <c r="D84" s="27"/>
      <c r="E84" s="27"/>
      <c r="F84" s="27"/>
      <c r="G84" s="27"/>
      <c r="H84" s="28"/>
      <c r="I84" s="29">
        <f t="shared" ca="1" si="8"/>
        <v>13</v>
      </c>
      <c r="J84" s="30" t="str">
        <f t="shared" si="9"/>
        <v>und</v>
      </c>
    </row>
    <row r="85" spans="2:10" x14ac:dyDescent="0.3">
      <c r="B85" s="29" t="str">
        <f>+B403</f>
        <v>04.02.04.17</v>
      </c>
      <c r="C85" s="32" t="str">
        <f t="shared" si="10"/>
        <v>UNION DE PVC SAP  Ø 1/2"</v>
      </c>
      <c r="D85" s="27"/>
      <c r="E85" s="27"/>
      <c r="F85" s="27"/>
      <c r="G85" s="27"/>
      <c r="H85" s="28"/>
      <c r="I85" s="29">
        <f t="shared" ca="1" si="8"/>
        <v>33</v>
      </c>
      <c r="J85" s="30" t="str">
        <f t="shared" si="9"/>
        <v>und</v>
      </c>
    </row>
    <row r="86" spans="2:10" x14ac:dyDescent="0.3">
      <c r="B86" s="29" t="str">
        <f>+B407</f>
        <v>04.02.04.18</v>
      </c>
      <c r="C86" s="32" t="str">
        <f t="shared" si="10"/>
        <v>UNION DE PVC SAP  Ø 3/4"</v>
      </c>
      <c r="D86" s="27"/>
      <c r="E86" s="27"/>
      <c r="F86" s="27"/>
      <c r="G86" s="27"/>
      <c r="H86" s="28"/>
      <c r="I86" s="29">
        <f t="shared" ca="1" si="8"/>
        <v>25</v>
      </c>
      <c r="J86" s="30" t="str">
        <f t="shared" si="9"/>
        <v>und</v>
      </c>
    </row>
    <row r="87" spans="2:10" x14ac:dyDescent="0.3">
      <c r="B87" s="29" t="str">
        <f>+B411</f>
        <v>04.02.04.19</v>
      </c>
      <c r="C87" s="32" t="str">
        <f t="shared" si="10"/>
        <v>UNION DE PVC SAP  Ø 1"</v>
      </c>
      <c r="D87" s="27"/>
      <c r="E87" s="27"/>
      <c r="F87" s="27"/>
      <c r="G87" s="27"/>
      <c r="H87" s="28"/>
      <c r="I87" s="29">
        <f t="shared" ca="1" si="8"/>
        <v>48</v>
      </c>
      <c r="J87" s="30" t="str">
        <f t="shared" si="9"/>
        <v>und</v>
      </c>
    </row>
    <row r="88" spans="2:10" x14ac:dyDescent="0.3">
      <c r="B88" s="29" t="str">
        <f>+B415</f>
        <v>04.02.04.20</v>
      </c>
      <c r="C88" s="32" t="str">
        <f t="shared" si="10"/>
        <v>UNION DE PVC SAP  Ø 1 1/2"</v>
      </c>
      <c r="D88" s="27"/>
      <c r="E88" s="27"/>
      <c r="F88" s="27"/>
      <c r="G88" s="27"/>
      <c r="H88" s="28"/>
      <c r="I88" s="29">
        <f t="shared" ca="1" si="8"/>
        <v>19</v>
      </c>
      <c r="J88" s="30" t="str">
        <f t="shared" si="9"/>
        <v>und</v>
      </c>
    </row>
    <row r="89" spans="2:10" x14ac:dyDescent="0.3">
      <c r="B89" s="29" t="str">
        <f>+B419</f>
        <v>04.02.04.21</v>
      </c>
      <c r="C89" s="32" t="str">
        <f t="shared" si="10"/>
        <v>UNION DE PVC SAP  Ø 2"</v>
      </c>
      <c r="D89" s="27"/>
      <c r="E89" s="27"/>
      <c r="F89" s="27"/>
      <c r="G89" s="27"/>
      <c r="H89" s="28"/>
      <c r="I89" s="29">
        <f t="shared" ca="1" si="8"/>
        <v>21</v>
      </c>
      <c r="J89" s="30" t="str">
        <f t="shared" si="9"/>
        <v>und</v>
      </c>
    </row>
    <row r="90" spans="2:10" x14ac:dyDescent="0.3">
      <c r="B90" s="113" t="str">
        <f>+B423</f>
        <v>04.02.05</v>
      </c>
      <c r="C90" s="106" t="str">
        <f t="shared" si="10"/>
        <v>VÁLVULAS</v>
      </c>
      <c r="D90" s="27"/>
      <c r="E90" s="27"/>
      <c r="F90" s="27"/>
      <c r="G90" s="27"/>
      <c r="H90" s="28"/>
      <c r="I90" s="29"/>
      <c r="J90" s="30"/>
    </row>
    <row r="91" spans="2:10" x14ac:dyDescent="0.3">
      <c r="B91" s="29" t="str">
        <f>+B424</f>
        <v>04.02.05.01</v>
      </c>
      <c r="C91" s="32" t="str">
        <f t="shared" si="10"/>
        <v>VÁLVULA COMPUERTA DE BRONCE Ø 1/2"</v>
      </c>
      <c r="D91" s="27"/>
      <c r="E91" s="27"/>
      <c r="F91" s="27"/>
      <c r="G91" s="27"/>
      <c r="H91" s="28"/>
      <c r="I91" s="29">
        <f ca="1">SUMIF($B$120:$J$3416,B91,$I$120:$I$3416)</f>
        <v>25</v>
      </c>
      <c r="J91" s="30" t="str">
        <f>VLOOKUP(B91,$B$120:$J$3416,9)</f>
        <v>und</v>
      </c>
    </row>
    <row r="92" spans="2:10" x14ac:dyDescent="0.3">
      <c r="B92" s="29" t="str">
        <f>+B428</f>
        <v>04.02.05.02</v>
      </c>
      <c r="C92" s="32" t="str">
        <f t="shared" si="10"/>
        <v>VÁLVULA COMPUERTA DE BRONCE Ø 3/4"</v>
      </c>
      <c r="D92" s="27"/>
      <c r="E92" s="27"/>
      <c r="F92" s="27"/>
      <c r="G92" s="27"/>
      <c r="H92" s="28"/>
      <c r="I92" s="29">
        <f ca="1">SUMIF($B$120:$J$3416,B92,$I$120:$I$3416)</f>
        <v>20</v>
      </c>
      <c r="J92" s="30" t="str">
        <f>VLOOKUP(B92,$B$120:$J$3416,9)</f>
        <v>und</v>
      </c>
    </row>
    <row r="93" spans="2:10" x14ac:dyDescent="0.3">
      <c r="B93" s="29" t="str">
        <f>+B432</f>
        <v>04.02.05.03</v>
      </c>
      <c r="C93" s="32" t="str">
        <f t="shared" si="10"/>
        <v>VÁLVULA COMPUERTA DE BRONCE Ø 1 "</v>
      </c>
      <c r="D93" s="27"/>
      <c r="E93" s="27"/>
      <c r="F93" s="27"/>
      <c r="G93" s="27"/>
      <c r="H93" s="28"/>
      <c r="I93" s="29">
        <f ca="1">SUMIF($B$120:$J$3416,B93,$I$120:$I$3416)</f>
        <v>14</v>
      </c>
      <c r="J93" s="30" t="str">
        <f>VLOOKUP(B93,$B$120:$J$3416,9)</f>
        <v>und</v>
      </c>
    </row>
    <row r="94" spans="2:10" x14ac:dyDescent="0.3">
      <c r="B94" s="113" t="str">
        <f>+B436</f>
        <v>04.02.06</v>
      </c>
      <c r="C94" s="106" t="str">
        <f t="shared" si="10"/>
        <v>ALMACENAMIENTO DE AGUA</v>
      </c>
      <c r="D94" s="27"/>
      <c r="E94" s="27"/>
      <c r="F94" s="27"/>
      <c r="G94" s="27"/>
      <c r="H94" s="28"/>
      <c r="I94" s="29"/>
      <c r="J94" s="30"/>
    </row>
    <row r="95" spans="2:10" x14ac:dyDescent="0.3">
      <c r="B95" s="29" t="str">
        <f>+B437</f>
        <v>04.02.06.01</v>
      </c>
      <c r="C95" s="32" t="str">
        <f t="shared" si="10"/>
        <v>ACCESORIOS TANQUE ELEVADO</v>
      </c>
      <c r="D95" s="27"/>
      <c r="E95" s="27"/>
      <c r="F95" s="27"/>
      <c r="G95" s="27"/>
      <c r="H95" s="28"/>
      <c r="I95" s="29">
        <f ca="1">SUMIF($B$120:$J$3416,B95,$I$120:$I$3416)</f>
        <v>2</v>
      </c>
      <c r="J95" s="30" t="str">
        <f>VLOOKUP(B95,$B$120:$J$3416,9)</f>
        <v>Glb</v>
      </c>
    </row>
    <row r="96" spans="2:10" x14ac:dyDescent="0.3">
      <c r="B96" s="29" t="str">
        <f>+B440</f>
        <v>04.02.06.02</v>
      </c>
      <c r="C96" s="32" t="str">
        <f t="shared" si="10"/>
        <v>ACCESORIOS TANQUE CISTERNA</v>
      </c>
      <c r="D96" s="27"/>
      <c r="E96" s="27"/>
      <c r="F96" s="27"/>
      <c r="G96" s="27"/>
      <c r="H96" s="28"/>
      <c r="I96" s="29">
        <f ca="1">SUMIF($B$120:$J$3416,B96,$I$120:$I$3416)</f>
        <v>2</v>
      </c>
      <c r="J96" s="30" t="str">
        <f>VLOOKUP(B96,$B$120:$J$3416,9)</f>
        <v>Glb</v>
      </c>
    </row>
    <row r="97" spans="2:10" x14ac:dyDescent="0.3">
      <c r="B97" s="113" t="str">
        <f>+B443</f>
        <v>04.02.07</v>
      </c>
      <c r="C97" s="106" t="str">
        <f t="shared" si="10"/>
        <v>EQUIPOS Y OTRAS INSTALACIONES</v>
      </c>
      <c r="D97" s="27"/>
      <c r="E97" s="27"/>
      <c r="F97" s="27"/>
      <c r="G97" s="27"/>
      <c r="H97" s="28"/>
      <c r="I97" s="29"/>
      <c r="J97" s="30"/>
    </row>
    <row r="98" spans="2:10" x14ac:dyDescent="0.3">
      <c r="B98" s="29" t="str">
        <f>+B444</f>
        <v>04.02.07.01</v>
      </c>
      <c r="C98" s="32" t="str">
        <f t="shared" si="10"/>
        <v>INSTALACIÓN DE ELECTROBOMBAS</v>
      </c>
      <c r="D98" s="141"/>
      <c r="E98" s="27"/>
      <c r="F98" s="27"/>
      <c r="G98" s="27"/>
      <c r="H98" s="28"/>
      <c r="I98" s="29">
        <f ca="1">SUMIF($B$120:$J$3416,B98,$I$120:$I$3416)</f>
        <v>4</v>
      </c>
      <c r="J98" s="30" t="str">
        <f>VLOOKUP(B98,$B$120:$J$3416,9)</f>
        <v>und</v>
      </c>
    </row>
    <row r="99" spans="2:10" x14ac:dyDescent="0.3">
      <c r="B99" s="36" t="str">
        <f>+B447</f>
        <v>04.02.07.02</v>
      </c>
      <c r="C99" s="37" t="str">
        <f t="shared" si="10"/>
        <v>INSTALACIÓN DE ACCESORIOS DEL SISTEMA DE BOMBEO</v>
      </c>
      <c r="D99" s="38"/>
      <c r="E99" s="38"/>
      <c r="F99" s="38"/>
      <c r="G99" s="38"/>
      <c r="H99" s="39"/>
      <c r="I99" s="36">
        <f ca="1">SUMIF($B$120:$J$3416,B99,$I$120:$I$3416)</f>
        <v>2</v>
      </c>
      <c r="J99" s="40" t="str">
        <f>VLOOKUP(B99,$B$120:$J$3416,9)</f>
        <v>Glb</v>
      </c>
    </row>
    <row r="100" spans="2:10" x14ac:dyDescent="0.3">
      <c r="B100" s="27"/>
      <c r="C100" s="108"/>
      <c r="D100" s="27"/>
      <c r="E100" s="27"/>
      <c r="F100" s="27"/>
      <c r="G100" s="27"/>
      <c r="H100" s="27"/>
      <c r="I100" s="27"/>
      <c r="J100" s="110"/>
    </row>
    <row r="101" spans="2:10" x14ac:dyDescent="0.3">
      <c r="B101" s="27"/>
      <c r="C101" s="108"/>
      <c r="D101" s="27"/>
      <c r="E101" s="27"/>
      <c r="F101" s="27"/>
      <c r="G101" s="27"/>
      <c r="H101" s="27"/>
      <c r="I101" s="27"/>
      <c r="J101" s="110"/>
    </row>
    <row r="102" spans="2:10" x14ac:dyDescent="0.3">
      <c r="B102" s="27"/>
      <c r="C102" s="108"/>
      <c r="D102" s="27"/>
      <c r="E102" s="27"/>
      <c r="F102" s="27"/>
      <c r="G102" s="27"/>
      <c r="H102" s="27"/>
      <c r="I102" s="27"/>
      <c r="J102" s="110"/>
    </row>
    <row r="103" spans="2:10" x14ac:dyDescent="0.3">
      <c r="B103" s="27"/>
      <c r="C103" s="108"/>
      <c r="D103" s="27"/>
      <c r="E103" s="27"/>
      <c r="F103" s="27"/>
      <c r="G103" s="27"/>
      <c r="H103" s="27"/>
      <c r="I103" s="27"/>
      <c r="J103" s="110"/>
    </row>
    <row r="104" spans="2:10" x14ac:dyDescent="0.3">
      <c r="B104" s="41"/>
      <c r="C104" s="42"/>
      <c r="D104" s="42"/>
      <c r="E104" s="42"/>
      <c r="F104" s="42"/>
      <c r="G104" s="42"/>
      <c r="H104" s="42"/>
      <c r="I104" s="42"/>
      <c r="J104" s="42"/>
    </row>
    <row r="105" spans="2:10" x14ac:dyDescent="0.3">
      <c r="C105" s="157" t="s">
        <v>153</v>
      </c>
      <c r="D105" s="157"/>
      <c r="E105" s="157"/>
      <c r="F105" s="157"/>
      <c r="G105" s="157"/>
      <c r="H105" s="157"/>
    </row>
    <row r="106" spans="2:10" x14ac:dyDescent="0.3">
      <c r="C106" s="157" t="s">
        <v>154</v>
      </c>
      <c r="D106" s="157"/>
      <c r="E106" s="157"/>
      <c r="F106" s="157"/>
      <c r="G106" s="157"/>
      <c r="H106" s="157"/>
    </row>
    <row r="107" spans="2:10" x14ac:dyDescent="0.3">
      <c r="C107" s="157" t="s">
        <v>155</v>
      </c>
      <c r="D107" s="157"/>
      <c r="E107" s="157"/>
      <c r="F107" s="157"/>
      <c r="G107" s="157"/>
      <c r="H107" s="157"/>
    </row>
    <row r="108" spans="2:10" x14ac:dyDescent="0.3">
      <c r="C108" s="158" t="s">
        <v>156</v>
      </c>
      <c r="D108" s="158"/>
      <c r="E108" s="158"/>
      <c r="F108" s="158"/>
      <c r="G108" s="158"/>
      <c r="H108" s="158"/>
    </row>
    <row r="109" spans="2:10" x14ac:dyDescent="0.3">
      <c r="C109" s="92"/>
      <c r="D109" s="92"/>
      <c r="E109" s="92"/>
      <c r="F109" s="92"/>
      <c r="G109" s="92"/>
      <c r="H109" s="92"/>
    </row>
    <row r="110" spans="2:10" ht="15.6" x14ac:dyDescent="0.3">
      <c r="B110" s="159" t="s">
        <v>248</v>
      </c>
      <c r="C110" s="160"/>
      <c r="D110" s="160"/>
      <c r="E110" s="160"/>
      <c r="F110" s="160"/>
      <c r="G110" s="160"/>
      <c r="H110" s="160"/>
      <c r="I110" s="160"/>
      <c r="J110" s="161"/>
    </row>
    <row r="111" spans="2:10" ht="22.8" x14ac:dyDescent="0.3">
      <c r="B111" s="162" t="s">
        <v>365</v>
      </c>
      <c r="C111" s="163"/>
      <c r="D111" s="163"/>
      <c r="E111" s="163"/>
      <c r="F111" s="163"/>
      <c r="G111" s="163"/>
      <c r="H111" s="163"/>
      <c r="I111" s="163"/>
      <c r="J111" s="164"/>
    </row>
    <row r="112" spans="2:10" ht="15" thickBot="1" x14ac:dyDescent="0.35">
      <c r="B112" s="91"/>
      <c r="C112" s="91"/>
      <c r="D112" s="91"/>
      <c r="E112" s="91"/>
      <c r="F112" s="91"/>
      <c r="G112" s="91"/>
      <c r="H112" s="91"/>
      <c r="I112" s="91"/>
      <c r="J112" s="91"/>
    </row>
    <row r="113" spans="2:10" ht="24.75" customHeight="1" x14ac:dyDescent="0.3">
      <c r="B113" s="152" t="s">
        <v>140</v>
      </c>
      <c r="C113" s="153"/>
      <c r="D113" s="153"/>
      <c r="E113" s="153"/>
      <c r="F113" s="153"/>
      <c r="G113" s="153"/>
      <c r="H113" s="153"/>
      <c r="I113" s="153"/>
      <c r="J113" s="154"/>
    </row>
    <row r="114" spans="2:10" x14ac:dyDescent="0.3">
      <c r="B114" s="4" t="s">
        <v>148</v>
      </c>
      <c r="C114" s="5" t="s">
        <v>149</v>
      </c>
      <c r="D114" s="5"/>
      <c r="E114" s="6"/>
      <c r="F114" s="7"/>
      <c r="G114" s="8" t="s">
        <v>22</v>
      </c>
      <c r="H114" s="155">
        <v>42879</v>
      </c>
      <c r="I114" s="155"/>
      <c r="J114" s="9"/>
    </row>
    <row r="115" spans="2:10" x14ac:dyDescent="0.3">
      <c r="B115" s="4" t="s">
        <v>146</v>
      </c>
      <c r="C115" s="5" t="s">
        <v>142</v>
      </c>
      <c r="D115" s="10"/>
      <c r="E115" s="10"/>
      <c r="F115" s="5"/>
      <c r="G115" s="11" t="s">
        <v>145</v>
      </c>
      <c r="H115" s="6" t="s">
        <v>142</v>
      </c>
      <c r="I115" s="12"/>
      <c r="J115" s="13"/>
    </row>
    <row r="116" spans="2:10" x14ac:dyDescent="0.3">
      <c r="B116" s="4" t="s">
        <v>147</v>
      </c>
      <c r="C116" s="5" t="s">
        <v>142</v>
      </c>
      <c r="D116" s="10"/>
      <c r="E116" s="10"/>
      <c r="F116" s="5"/>
      <c r="G116" s="11" t="s">
        <v>143</v>
      </c>
      <c r="H116" s="6" t="s">
        <v>144</v>
      </c>
      <c r="I116" s="12"/>
      <c r="J116" s="13"/>
    </row>
    <row r="117" spans="2:10" ht="15" thickBot="1" x14ac:dyDescent="0.35">
      <c r="B117" s="14" t="s">
        <v>159</v>
      </c>
      <c r="C117" s="15" t="s">
        <v>160</v>
      </c>
      <c r="D117" s="16"/>
      <c r="E117" s="16"/>
      <c r="F117" s="15"/>
      <c r="G117" s="17" t="s">
        <v>157</v>
      </c>
      <c r="H117" s="18" t="s">
        <v>158</v>
      </c>
      <c r="I117" s="19"/>
      <c r="J117" s="20"/>
    </row>
    <row r="118" spans="2:10" x14ac:dyDescent="0.3">
      <c r="B118" s="91"/>
      <c r="C118" s="91"/>
      <c r="D118" s="91"/>
      <c r="E118" s="91"/>
      <c r="F118" s="91"/>
      <c r="G118" s="91"/>
      <c r="H118" s="91"/>
      <c r="I118" s="91"/>
      <c r="J118" s="91"/>
    </row>
    <row r="119" spans="2:10" x14ac:dyDescent="0.3">
      <c r="B119" s="23" t="s">
        <v>7</v>
      </c>
      <c r="C119" s="24" t="s">
        <v>0</v>
      </c>
      <c r="D119" s="24" t="s">
        <v>23</v>
      </c>
      <c r="E119" s="24" t="s">
        <v>24</v>
      </c>
      <c r="F119" s="24" t="s">
        <v>2</v>
      </c>
      <c r="G119" s="24" t="s">
        <v>3</v>
      </c>
      <c r="H119" s="24" t="s">
        <v>25</v>
      </c>
      <c r="I119" s="24" t="s">
        <v>8</v>
      </c>
      <c r="J119" s="24" t="s">
        <v>9</v>
      </c>
    </row>
    <row r="120" spans="2:10" x14ac:dyDescent="0.3">
      <c r="B120" s="98" t="s">
        <v>251</v>
      </c>
      <c r="C120" s="99" t="s">
        <v>249</v>
      </c>
      <c r="D120" s="55"/>
      <c r="E120" s="56">
        <v>1</v>
      </c>
      <c r="F120" s="57"/>
      <c r="G120" s="58"/>
      <c r="H120" s="58"/>
      <c r="I120" s="43"/>
      <c r="J120" s="55"/>
    </row>
    <row r="121" spans="2:10" x14ac:dyDescent="0.3">
      <c r="B121" s="96" t="s">
        <v>252</v>
      </c>
      <c r="C121" s="97" t="s">
        <v>250</v>
      </c>
      <c r="D121" s="60"/>
      <c r="E121" s="59"/>
      <c r="F121" s="52"/>
      <c r="G121" s="52"/>
      <c r="H121" s="52"/>
      <c r="I121" s="52"/>
      <c r="J121" s="61"/>
    </row>
    <row r="122" spans="2:10" x14ac:dyDescent="0.3">
      <c r="B122" s="100" t="s">
        <v>253</v>
      </c>
      <c r="C122" s="101" t="s">
        <v>292</v>
      </c>
      <c r="D122" s="60"/>
      <c r="E122" s="59"/>
      <c r="F122" s="52"/>
      <c r="G122" s="52"/>
      <c r="H122" s="52"/>
      <c r="I122" s="52"/>
      <c r="J122" s="61"/>
    </row>
    <row r="123" spans="2:10" x14ac:dyDescent="0.3">
      <c r="B123" s="75" t="s">
        <v>254</v>
      </c>
      <c r="C123" s="48" t="s">
        <v>355</v>
      </c>
      <c r="D123" s="45"/>
      <c r="E123" s="45"/>
      <c r="F123" s="45"/>
      <c r="G123" s="45"/>
      <c r="H123" s="45"/>
      <c r="I123" s="62">
        <f>SUM(H124:H129)*$E$120</f>
        <v>2</v>
      </c>
      <c r="J123" s="63" t="str">
        <f>+J124</f>
        <v>und</v>
      </c>
    </row>
    <row r="124" spans="2:10" x14ac:dyDescent="0.3">
      <c r="B124" s="75"/>
      <c r="C124" s="132" t="s">
        <v>255</v>
      </c>
      <c r="D124" s="45"/>
      <c r="E124" s="45"/>
      <c r="F124" s="45"/>
      <c r="G124" s="45"/>
      <c r="H124" s="45"/>
      <c r="I124" s="45"/>
      <c r="J124" s="46" t="s">
        <v>35</v>
      </c>
    </row>
    <row r="125" spans="2:10" x14ac:dyDescent="0.3">
      <c r="B125" s="75"/>
      <c r="C125" s="131" t="s">
        <v>642</v>
      </c>
      <c r="D125" s="45">
        <v>2</v>
      </c>
      <c r="E125" s="45"/>
      <c r="F125" s="45"/>
      <c r="G125" s="45"/>
      <c r="H125" s="45">
        <f>+D125</f>
        <v>2</v>
      </c>
      <c r="I125" s="45"/>
      <c r="J125" s="46" t="s">
        <v>35</v>
      </c>
    </row>
    <row r="126" spans="2:10" s="1" customFormat="1" ht="13.2" x14ac:dyDescent="0.25">
      <c r="B126" s="75"/>
      <c r="C126" s="132" t="s">
        <v>256</v>
      </c>
      <c r="D126" s="45"/>
      <c r="E126" s="45"/>
      <c r="F126" s="45"/>
      <c r="G126" s="45"/>
      <c r="H126" s="45"/>
      <c r="I126" s="45"/>
      <c r="J126" s="46"/>
    </row>
    <row r="127" spans="2:10" s="1" customFormat="1" ht="13.2" x14ac:dyDescent="0.25">
      <c r="B127" s="75"/>
      <c r="C127" s="131"/>
      <c r="D127" s="45"/>
      <c r="E127" s="45"/>
      <c r="F127" s="45"/>
      <c r="G127" s="45"/>
      <c r="H127" s="45">
        <f>+D127</f>
        <v>0</v>
      </c>
      <c r="I127" s="45"/>
      <c r="J127" s="46" t="s">
        <v>35</v>
      </c>
    </row>
    <row r="128" spans="2:10" s="1" customFormat="1" ht="13.2" x14ac:dyDescent="0.25">
      <c r="B128" s="75"/>
      <c r="C128" s="132" t="s">
        <v>257</v>
      </c>
      <c r="D128" s="45"/>
      <c r="E128" s="45"/>
      <c r="F128" s="45"/>
      <c r="G128" s="45"/>
      <c r="H128" s="45"/>
      <c r="I128" s="45"/>
      <c r="J128" s="46"/>
    </row>
    <row r="129" spans="2:10" s="1" customFormat="1" ht="13.2" x14ac:dyDescent="0.25">
      <c r="B129" s="75"/>
      <c r="C129" s="131"/>
      <c r="D129" s="45"/>
      <c r="E129" s="45"/>
      <c r="F129" s="45"/>
      <c r="G129" s="45"/>
      <c r="H129" s="45">
        <f>+D129</f>
        <v>0</v>
      </c>
      <c r="I129" s="45"/>
      <c r="J129" s="46" t="s">
        <v>35</v>
      </c>
    </row>
    <row r="130" spans="2:10" s="1" customFormat="1" ht="13.2" x14ac:dyDescent="0.25">
      <c r="B130" s="75" t="s">
        <v>258</v>
      </c>
      <c r="C130" s="75" t="s">
        <v>267</v>
      </c>
      <c r="D130" s="45"/>
      <c r="E130" s="45"/>
      <c r="F130" s="45"/>
      <c r="G130" s="45"/>
      <c r="H130" s="45"/>
      <c r="I130" s="62">
        <f>SUM(H131:H133)*$E$120</f>
        <v>0</v>
      </c>
      <c r="J130" s="63" t="str">
        <f>+J131</f>
        <v>und</v>
      </c>
    </row>
    <row r="131" spans="2:10" s="1" customFormat="1" ht="13.2" x14ac:dyDescent="0.25">
      <c r="B131" s="75"/>
      <c r="C131" s="132" t="s">
        <v>255</v>
      </c>
      <c r="D131" s="45"/>
      <c r="E131" s="45"/>
      <c r="F131" s="45"/>
      <c r="G131" s="45"/>
      <c r="H131" s="45">
        <f>+D131</f>
        <v>0</v>
      </c>
      <c r="I131" s="45"/>
      <c r="J131" s="46" t="s">
        <v>35</v>
      </c>
    </row>
    <row r="132" spans="2:10" s="1" customFormat="1" ht="13.2" x14ac:dyDescent="0.25">
      <c r="B132" s="75"/>
      <c r="C132" s="132" t="s">
        <v>256</v>
      </c>
      <c r="D132" s="45"/>
      <c r="E132" s="45"/>
      <c r="F132" s="45"/>
      <c r="G132" s="45"/>
      <c r="H132" s="45">
        <f>+D132</f>
        <v>0</v>
      </c>
      <c r="I132" s="45"/>
      <c r="J132" s="46" t="s">
        <v>35</v>
      </c>
    </row>
    <row r="133" spans="2:10" s="1" customFormat="1" ht="13.2" x14ac:dyDescent="0.25">
      <c r="B133" s="75"/>
      <c r="C133" s="132" t="s">
        <v>257</v>
      </c>
      <c r="D133" s="45"/>
      <c r="E133" s="45"/>
      <c r="F133" s="45"/>
      <c r="G133" s="45"/>
      <c r="H133" s="45">
        <f>+D133</f>
        <v>0</v>
      </c>
      <c r="I133" s="45"/>
      <c r="J133" s="46" t="s">
        <v>35</v>
      </c>
    </row>
    <row r="134" spans="2:10" s="1" customFormat="1" ht="13.2" x14ac:dyDescent="0.25">
      <c r="B134" s="75" t="s">
        <v>259</v>
      </c>
      <c r="C134" s="48" t="s">
        <v>544</v>
      </c>
      <c r="D134" s="45"/>
      <c r="E134" s="45"/>
      <c r="F134" s="45"/>
      <c r="G134" s="45"/>
      <c r="H134" s="45"/>
      <c r="I134" s="62">
        <f>SUM(H135:H138)*$E$120</f>
        <v>1</v>
      </c>
      <c r="J134" s="63" t="str">
        <f>+J135</f>
        <v>und</v>
      </c>
    </row>
    <row r="135" spans="2:10" s="1" customFormat="1" ht="13.2" x14ac:dyDescent="0.25">
      <c r="B135" s="75"/>
      <c r="C135" s="132" t="s">
        <v>255</v>
      </c>
      <c r="D135" s="45"/>
      <c r="E135" s="45"/>
      <c r="F135" s="45"/>
      <c r="G135" s="45"/>
      <c r="H135" s="45"/>
      <c r="I135" s="45"/>
      <c r="J135" s="46" t="s">
        <v>35</v>
      </c>
    </row>
    <row r="136" spans="2:10" s="1" customFormat="1" ht="13.2" x14ac:dyDescent="0.25">
      <c r="B136" s="75"/>
      <c r="C136" s="131" t="s">
        <v>642</v>
      </c>
      <c r="D136" s="45">
        <v>1</v>
      </c>
      <c r="E136" s="45"/>
      <c r="F136" s="45"/>
      <c r="G136" s="45"/>
      <c r="H136" s="45">
        <f>+D136</f>
        <v>1</v>
      </c>
      <c r="I136" s="45"/>
      <c r="J136" s="46" t="s">
        <v>35</v>
      </c>
    </row>
    <row r="137" spans="2:10" s="1" customFormat="1" ht="13.2" x14ac:dyDescent="0.25">
      <c r="B137" s="75"/>
      <c r="C137" s="132" t="s">
        <v>256</v>
      </c>
      <c r="D137" s="45"/>
      <c r="E137" s="45"/>
      <c r="F137" s="45"/>
      <c r="G137" s="45"/>
      <c r="H137" s="45">
        <f>+D137</f>
        <v>0</v>
      </c>
      <c r="I137" s="45"/>
      <c r="J137" s="46" t="s">
        <v>35</v>
      </c>
    </row>
    <row r="138" spans="2:10" s="1" customFormat="1" ht="13.2" x14ac:dyDescent="0.25">
      <c r="B138" s="75"/>
      <c r="C138" s="132" t="s">
        <v>257</v>
      </c>
      <c r="D138" s="45"/>
      <c r="E138" s="45"/>
      <c r="F138" s="45"/>
      <c r="G138" s="45"/>
      <c r="H138" s="45">
        <f>+D138</f>
        <v>0</v>
      </c>
      <c r="I138" s="45"/>
      <c r="J138" s="46" t="s">
        <v>35</v>
      </c>
    </row>
    <row r="139" spans="2:10" s="1" customFormat="1" ht="13.2" x14ac:dyDescent="0.25">
      <c r="B139" s="75" t="s">
        <v>260</v>
      </c>
      <c r="C139" s="48" t="s">
        <v>543</v>
      </c>
      <c r="D139" s="45"/>
      <c r="E139" s="45"/>
      <c r="F139" s="45"/>
      <c r="G139" s="45"/>
      <c r="H139" s="45"/>
      <c r="I139" s="62">
        <f>SUM(H141:H145)*$E$120</f>
        <v>10</v>
      </c>
      <c r="J139" s="63" t="str">
        <f>+J141</f>
        <v>und</v>
      </c>
    </row>
    <row r="140" spans="2:10" s="1" customFormat="1" ht="13.2" x14ac:dyDescent="0.25">
      <c r="B140" s="75"/>
      <c r="C140" s="132" t="s">
        <v>255</v>
      </c>
      <c r="D140" s="45"/>
      <c r="E140" s="45"/>
      <c r="F140" s="45"/>
      <c r="G140" s="45"/>
      <c r="H140" s="45"/>
      <c r="I140" s="45"/>
      <c r="J140" s="46" t="s">
        <v>35</v>
      </c>
    </row>
    <row r="141" spans="2:10" s="1" customFormat="1" ht="13.2" x14ac:dyDescent="0.25">
      <c r="B141" s="75"/>
      <c r="C141" s="44" t="s">
        <v>630</v>
      </c>
      <c r="D141" s="45">
        <v>3</v>
      </c>
      <c r="E141" s="45"/>
      <c r="F141" s="45"/>
      <c r="G141" s="45"/>
      <c r="H141" s="45">
        <f>+D141</f>
        <v>3</v>
      </c>
      <c r="I141" s="45"/>
      <c r="J141" s="46" t="s">
        <v>35</v>
      </c>
    </row>
    <row r="142" spans="2:10" s="1" customFormat="1" ht="13.2" x14ac:dyDescent="0.25">
      <c r="B142" s="75"/>
      <c r="C142" s="44" t="s">
        <v>627</v>
      </c>
      <c r="D142" s="45">
        <v>6</v>
      </c>
      <c r="E142" s="45"/>
      <c r="F142" s="45"/>
      <c r="G142" s="45"/>
      <c r="H142" s="45">
        <f>+D142</f>
        <v>6</v>
      </c>
      <c r="I142" s="45"/>
      <c r="J142" s="46" t="s">
        <v>35</v>
      </c>
    </row>
    <row r="143" spans="2:10" s="1" customFormat="1" ht="13.2" x14ac:dyDescent="0.25">
      <c r="B143" s="75"/>
      <c r="C143" s="132" t="s">
        <v>256</v>
      </c>
      <c r="D143" s="45"/>
      <c r="E143" s="45"/>
      <c r="F143" s="45"/>
      <c r="G143" s="45"/>
      <c r="H143" s="45"/>
      <c r="I143" s="45"/>
      <c r="J143" s="46" t="s">
        <v>35</v>
      </c>
    </row>
    <row r="144" spans="2:10" s="1" customFormat="1" ht="13.2" x14ac:dyDescent="0.25">
      <c r="B144" s="75"/>
      <c r="C144" s="44" t="s">
        <v>630</v>
      </c>
      <c r="D144" s="45">
        <v>1</v>
      </c>
      <c r="E144" s="45"/>
      <c r="F144" s="45"/>
      <c r="G144" s="45"/>
      <c r="H144" s="45">
        <f>+D144</f>
        <v>1</v>
      </c>
      <c r="I144" s="45"/>
      <c r="J144" s="46" t="s">
        <v>35</v>
      </c>
    </row>
    <row r="145" spans="2:10" s="1" customFormat="1" ht="13.2" x14ac:dyDescent="0.25">
      <c r="B145" s="75"/>
      <c r="C145" s="132" t="s">
        <v>257</v>
      </c>
      <c r="D145" s="45"/>
      <c r="E145" s="45"/>
      <c r="F145" s="45"/>
      <c r="G145" s="45"/>
      <c r="H145" s="45">
        <f>+D145</f>
        <v>0</v>
      </c>
      <c r="I145" s="45"/>
      <c r="J145" s="46" t="s">
        <v>35</v>
      </c>
    </row>
    <row r="146" spans="2:10" s="1" customFormat="1" ht="13.2" x14ac:dyDescent="0.25">
      <c r="B146" s="75" t="s">
        <v>264</v>
      </c>
      <c r="C146" s="48" t="s">
        <v>370</v>
      </c>
      <c r="D146" s="45"/>
      <c r="E146" s="45"/>
      <c r="F146" s="45"/>
      <c r="G146" s="45"/>
      <c r="H146" s="45"/>
      <c r="I146" s="62">
        <f>SUM(H147:H150)*$E$120</f>
        <v>1</v>
      </c>
      <c r="J146" s="63" t="str">
        <f>+J147</f>
        <v>und</v>
      </c>
    </row>
    <row r="147" spans="2:10" s="1" customFormat="1" ht="13.2" x14ac:dyDescent="0.25">
      <c r="B147" s="75"/>
      <c r="C147" s="132" t="s">
        <v>255</v>
      </c>
      <c r="D147" s="45"/>
      <c r="E147" s="45"/>
      <c r="F147" s="45"/>
      <c r="G147" s="45"/>
      <c r="H147" s="45">
        <f>+D147</f>
        <v>0</v>
      </c>
      <c r="I147" s="45"/>
      <c r="J147" s="46" t="s">
        <v>35</v>
      </c>
    </row>
    <row r="148" spans="2:10" s="1" customFormat="1" ht="13.2" x14ac:dyDescent="0.25">
      <c r="B148" s="75"/>
      <c r="C148" s="132" t="s">
        <v>256</v>
      </c>
      <c r="D148" s="45"/>
      <c r="E148" s="45"/>
      <c r="F148" s="45"/>
      <c r="G148" s="45"/>
      <c r="H148" s="45"/>
      <c r="I148" s="45"/>
      <c r="J148" s="46"/>
    </row>
    <row r="149" spans="2:10" s="1" customFormat="1" ht="13.2" x14ac:dyDescent="0.25">
      <c r="B149" s="75"/>
      <c r="C149" s="44" t="s">
        <v>643</v>
      </c>
      <c r="D149" s="45">
        <v>1</v>
      </c>
      <c r="E149" s="45"/>
      <c r="F149" s="45"/>
      <c r="G149" s="45"/>
      <c r="H149" s="45">
        <f>+D149</f>
        <v>1</v>
      </c>
      <c r="I149" s="45"/>
      <c r="J149" s="46" t="s">
        <v>35</v>
      </c>
    </row>
    <row r="150" spans="2:10" s="1" customFormat="1" ht="13.2" x14ac:dyDescent="0.25">
      <c r="B150" s="75"/>
      <c r="C150" s="132" t="s">
        <v>257</v>
      </c>
      <c r="D150" s="45"/>
      <c r="E150" s="45"/>
      <c r="F150" s="45"/>
      <c r="G150" s="45"/>
      <c r="H150" s="45">
        <f>+D150</f>
        <v>0</v>
      </c>
      <c r="I150" s="45"/>
      <c r="J150" s="46" t="s">
        <v>35</v>
      </c>
    </row>
    <row r="151" spans="2:10" s="1" customFormat="1" ht="13.2" x14ac:dyDescent="0.25">
      <c r="B151" s="75" t="s">
        <v>265</v>
      </c>
      <c r="C151" s="48" t="s">
        <v>288</v>
      </c>
      <c r="D151" s="45"/>
      <c r="E151" s="45"/>
      <c r="F151" s="45"/>
      <c r="G151" s="45"/>
      <c r="H151" s="45"/>
      <c r="I151" s="62">
        <f>SUM(H152:H155)*$E$120</f>
        <v>1</v>
      </c>
      <c r="J151" s="63" t="str">
        <f>+J152</f>
        <v>und</v>
      </c>
    </row>
    <row r="152" spans="2:10" s="1" customFormat="1" ht="13.2" x14ac:dyDescent="0.25">
      <c r="B152" s="75"/>
      <c r="C152" s="132" t="s">
        <v>255</v>
      </c>
      <c r="D152" s="45"/>
      <c r="E152" s="45"/>
      <c r="F152" s="45"/>
      <c r="G152" s="45"/>
      <c r="H152" s="45">
        <f>+D152</f>
        <v>0</v>
      </c>
      <c r="I152" s="45"/>
      <c r="J152" s="46" t="s">
        <v>35</v>
      </c>
    </row>
    <row r="153" spans="2:10" s="1" customFormat="1" ht="13.2" x14ac:dyDescent="0.25">
      <c r="B153" s="75"/>
      <c r="C153" s="132" t="s">
        <v>256</v>
      </c>
      <c r="D153" s="45"/>
      <c r="E153" s="45"/>
      <c r="F153" s="45"/>
      <c r="G153" s="45"/>
      <c r="H153" s="45"/>
      <c r="I153" s="45"/>
      <c r="J153" s="46"/>
    </row>
    <row r="154" spans="2:10" s="1" customFormat="1" ht="13.2" x14ac:dyDescent="0.25">
      <c r="B154" s="75"/>
      <c r="C154" s="44" t="s">
        <v>646</v>
      </c>
      <c r="D154" s="45">
        <v>1</v>
      </c>
      <c r="E154" s="45"/>
      <c r="F154" s="45"/>
      <c r="G154" s="45"/>
      <c r="H154" s="45">
        <f>+D154</f>
        <v>1</v>
      </c>
      <c r="I154" s="45"/>
      <c r="J154" s="46" t="s">
        <v>35</v>
      </c>
    </row>
    <row r="155" spans="2:10" s="1" customFormat="1" ht="13.2" x14ac:dyDescent="0.25">
      <c r="B155" s="75"/>
      <c r="C155" s="132" t="s">
        <v>257</v>
      </c>
      <c r="D155" s="45"/>
      <c r="E155" s="45"/>
      <c r="F155" s="45"/>
      <c r="G155" s="45"/>
      <c r="H155" s="45">
        <f>+D155</f>
        <v>0</v>
      </c>
      <c r="I155" s="45"/>
      <c r="J155" s="46" t="s">
        <v>35</v>
      </c>
    </row>
    <row r="156" spans="2:10" s="1" customFormat="1" ht="13.2" x14ac:dyDescent="0.25">
      <c r="B156" s="75" t="s">
        <v>266</v>
      </c>
      <c r="C156" s="48" t="s">
        <v>261</v>
      </c>
      <c r="D156" s="45"/>
      <c r="E156" s="45"/>
      <c r="F156" s="45"/>
      <c r="G156" s="45"/>
      <c r="H156" s="45"/>
      <c r="I156" s="62">
        <f>SUM(H157:H160)*$E$120</f>
        <v>2</v>
      </c>
      <c r="J156" s="63" t="str">
        <f>+J157</f>
        <v>und</v>
      </c>
    </row>
    <row r="157" spans="2:10" s="1" customFormat="1" ht="13.2" x14ac:dyDescent="0.25">
      <c r="B157" s="75"/>
      <c r="C157" s="132" t="s">
        <v>255</v>
      </c>
      <c r="D157" s="45"/>
      <c r="E157" s="45"/>
      <c r="F157" s="45"/>
      <c r="G157" s="45"/>
      <c r="H157" s="45">
        <f>+D157</f>
        <v>0</v>
      </c>
      <c r="I157" s="45"/>
      <c r="J157" s="46" t="s">
        <v>35</v>
      </c>
    </row>
    <row r="158" spans="2:10" s="1" customFormat="1" ht="13.2" x14ac:dyDescent="0.25">
      <c r="B158" s="75"/>
      <c r="C158" s="132" t="s">
        <v>256</v>
      </c>
      <c r="D158" s="45"/>
      <c r="E158" s="45"/>
      <c r="F158" s="45"/>
      <c r="G158" s="45"/>
      <c r="H158" s="45">
        <f>+D158</f>
        <v>0</v>
      </c>
      <c r="I158" s="45"/>
      <c r="J158" s="46" t="s">
        <v>35</v>
      </c>
    </row>
    <row r="159" spans="2:10" s="1" customFormat="1" ht="13.2" x14ac:dyDescent="0.25">
      <c r="B159" s="75"/>
      <c r="C159" s="132" t="s">
        <v>257</v>
      </c>
      <c r="D159" s="45"/>
      <c r="E159" s="45"/>
      <c r="F159" s="45"/>
      <c r="G159" s="45"/>
      <c r="H159" s="45"/>
      <c r="I159" s="45"/>
      <c r="J159" s="46"/>
    </row>
    <row r="160" spans="2:10" s="1" customFormat="1" ht="13.2" x14ac:dyDescent="0.25">
      <c r="B160" s="75"/>
      <c r="C160" s="44" t="s">
        <v>638</v>
      </c>
      <c r="D160" s="45">
        <v>2</v>
      </c>
      <c r="E160" s="45"/>
      <c r="F160" s="45"/>
      <c r="G160" s="45"/>
      <c r="H160" s="45">
        <f>+D160</f>
        <v>2</v>
      </c>
      <c r="I160" s="45"/>
      <c r="J160" s="46" t="s">
        <v>35</v>
      </c>
    </row>
    <row r="161" spans="2:10" s="1" customFormat="1" ht="13.2" x14ac:dyDescent="0.25">
      <c r="B161" s="100" t="s">
        <v>294</v>
      </c>
      <c r="C161" s="101" t="s">
        <v>293</v>
      </c>
      <c r="D161" s="45"/>
      <c r="E161" s="45"/>
      <c r="F161" s="45"/>
      <c r="G161" s="45"/>
      <c r="H161" s="45"/>
      <c r="I161" s="45"/>
      <c r="J161" s="46"/>
    </row>
    <row r="162" spans="2:10" s="1" customFormat="1" ht="13.2" x14ac:dyDescent="0.25">
      <c r="B162" s="75" t="s">
        <v>268</v>
      </c>
      <c r="C162" s="48" t="s">
        <v>262</v>
      </c>
      <c r="D162" s="45"/>
      <c r="E162" s="45"/>
      <c r="F162" s="45"/>
      <c r="G162" s="45"/>
      <c r="H162" s="45"/>
      <c r="I162" s="62">
        <f>SUM(H164:H168)*$E$120</f>
        <v>5</v>
      </c>
      <c r="J162" s="63" t="str">
        <f>+J164</f>
        <v>und</v>
      </c>
    </row>
    <row r="163" spans="2:10" s="1" customFormat="1" ht="13.2" x14ac:dyDescent="0.25">
      <c r="B163" s="75"/>
      <c r="C163" s="132" t="s">
        <v>255</v>
      </c>
      <c r="D163" s="45"/>
      <c r="E163" s="45"/>
      <c r="F163" s="45"/>
      <c r="G163" s="45"/>
      <c r="H163" s="45"/>
      <c r="I163" s="62"/>
      <c r="J163" s="63"/>
    </row>
    <row r="164" spans="2:10" s="1" customFormat="1" ht="13.2" x14ac:dyDescent="0.25">
      <c r="B164" s="75"/>
      <c r="C164" s="44" t="s">
        <v>630</v>
      </c>
      <c r="D164" s="45">
        <v>4</v>
      </c>
      <c r="E164" s="45"/>
      <c r="F164" s="45"/>
      <c r="G164" s="45"/>
      <c r="H164" s="45">
        <f>+D164</f>
        <v>4</v>
      </c>
      <c r="I164" s="45"/>
      <c r="J164" s="46" t="s">
        <v>35</v>
      </c>
    </row>
    <row r="165" spans="2:10" s="1" customFormat="1" ht="13.2" x14ac:dyDescent="0.25">
      <c r="B165" s="75"/>
      <c r="C165" s="132" t="s">
        <v>256</v>
      </c>
      <c r="D165" s="45"/>
      <c r="E165" s="45"/>
      <c r="F165" s="45"/>
      <c r="G165" s="45"/>
      <c r="H165" s="45"/>
      <c r="I165" s="45"/>
      <c r="J165" s="46"/>
    </row>
    <row r="166" spans="2:10" s="1" customFormat="1" ht="13.2" x14ac:dyDescent="0.25">
      <c r="B166" s="75"/>
      <c r="C166" s="44" t="s">
        <v>643</v>
      </c>
      <c r="D166" s="45">
        <v>1</v>
      </c>
      <c r="E166" s="45"/>
      <c r="F166" s="45"/>
      <c r="G166" s="45"/>
      <c r="H166" s="45">
        <f>+D166</f>
        <v>1</v>
      </c>
      <c r="I166" s="45"/>
      <c r="J166" s="46" t="s">
        <v>35</v>
      </c>
    </row>
    <row r="167" spans="2:10" s="1" customFormat="1" ht="13.2" x14ac:dyDescent="0.25">
      <c r="B167" s="75"/>
      <c r="C167" s="132" t="s">
        <v>257</v>
      </c>
      <c r="D167" s="45"/>
      <c r="E167" s="45"/>
      <c r="F167" s="45"/>
      <c r="G167" s="45"/>
      <c r="H167" s="45"/>
      <c r="I167" s="45"/>
      <c r="J167" s="46"/>
    </row>
    <row r="168" spans="2:10" s="1" customFormat="1" ht="13.2" x14ac:dyDescent="0.25">
      <c r="B168" s="75"/>
      <c r="C168" s="132"/>
      <c r="D168" s="45"/>
      <c r="E168" s="45"/>
      <c r="F168" s="45"/>
      <c r="G168" s="45"/>
      <c r="H168" s="45">
        <f>+D168</f>
        <v>0</v>
      </c>
      <c r="I168" s="45"/>
      <c r="J168" s="46" t="s">
        <v>35</v>
      </c>
    </row>
    <row r="169" spans="2:10" s="1" customFormat="1" ht="13.2" x14ac:dyDescent="0.25">
      <c r="B169" s="75" t="s">
        <v>270</v>
      </c>
      <c r="C169" s="48" t="s">
        <v>647</v>
      </c>
      <c r="D169" s="45"/>
      <c r="E169" s="45"/>
      <c r="F169" s="45"/>
      <c r="G169" s="45"/>
      <c r="H169" s="45"/>
      <c r="I169" s="62">
        <f>SUM(H171:H173)*$E$120</f>
        <v>6</v>
      </c>
      <c r="J169" s="63" t="str">
        <f>+J171</f>
        <v>und</v>
      </c>
    </row>
    <row r="170" spans="2:10" s="1" customFormat="1" ht="13.2" x14ac:dyDescent="0.25">
      <c r="B170" s="75"/>
      <c r="C170" s="132" t="s">
        <v>255</v>
      </c>
      <c r="D170" s="45"/>
      <c r="E170" s="45"/>
      <c r="F170" s="45"/>
      <c r="G170" s="45"/>
      <c r="H170" s="45"/>
      <c r="I170" s="62"/>
      <c r="J170" s="63"/>
    </row>
    <row r="171" spans="2:10" s="1" customFormat="1" ht="13.2" x14ac:dyDescent="0.25">
      <c r="B171" s="75"/>
      <c r="C171" s="44" t="s">
        <v>627</v>
      </c>
      <c r="D171" s="45">
        <v>6</v>
      </c>
      <c r="E171" s="45"/>
      <c r="F171" s="45"/>
      <c r="G171" s="45"/>
      <c r="H171" s="45">
        <f>+D171</f>
        <v>6</v>
      </c>
      <c r="I171" s="45"/>
      <c r="J171" s="46" t="s">
        <v>35</v>
      </c>
    </row>
    <row r="172" spans="2:10" s="1" customFormat="1" ht="13.2" x14ac:dyDescent="0.25">
      <c r="B172" s="75"/>
      <c r="C172" s="132" t="s">
        <v>256</v>
      </c>
      <c r="D172" s="45"/>
      <c r="E172" s="45"/>
      <c r="F172" s="45"/>
      <c r="G172" s="45"/>
      <c r="H172" s="45">
        <f>+D172</f>
        <v>0</v>
      </c>
      <c r="I172" s="45"/>
      <c r="J172" s="46" t="s">
        <v>35</v>
      </c>
    </row>
    <row r="173" spans="2:10" s="1" customFormat="1" ht="13.2" x14ac:dyDescent="0.25">
      <c r="B173" s="75"/>
      <c r="C173" s="132" t="s">
        <v>257</v>
      </c>
      <c r="D173" s="45"/>
      <c r="E173" s="45"/>
      <c r="F173" s="45"/>
      <c r="G173" s="45"/>
      <c r="H173" s="45">
        <f>+D173</f>
        <v>0</v>
      </c>
      <c r="I173" s="45"/>
      <c r="J173" s="46" t="s">
        <v>35</v>
      </c>
    </row>
    <row r="174" spans="2:10" s="1" customFormat="1" ht="13.8" x14ac:dyDescent="0.25">
      <c r="B174" s="75" t="s">
        <v>272</v>
      </c>
      <c r="C174" s="48" t="s">
        <v>676</v>
      </c>
      <c r="D174" s="45"/>
      <c r="E174" s="45"/>
      <c r="F174" s="45"/>
      <c r="G174" s="45"/>
      <c r="H174" s="45"/>
      <c r="I174" s="62">
        <f>SUM(H175:H179)*$E$120</f>
        <v>3</v>
      </c>
      <c r="J174" s="63" t="str">
        <f>+J175</f>
        <v>und</v>
      </c>
    </row>
    <row r="175" spans="2:10" s="1" customFormat="1" ht="13.2" x14ac:dyDescent="0.25">
      <c r="B175" s="75"/>
      <c r="C175" s="132" t="s">
        <v>255</v>
      </c>
      <c r="D175" s="45"/>
      <c r="E175" s="45"/>
      <c r="F175" s="45"/>
      <c r="G175" s="45"/>
      <c r="H175" s="45">
        <f>+D175</f>
        <v>0</v>
      </c>
      <c r="I175" s="45"/>
      <c r="J175" s="46" t="s">
        <v>35</v>
      </c>
    </row>
    <row r="176" spans="2:10" s="1" customFormat="1" ht="13.2" x14ac:dyDescent="0.25">
      <c r="B176" s="75"/>
      <c r="C176" s="132" t="s">
        <v>256</v>
      </c>
      <c r="D176" s="45"/>
      <c r="E176" s="45"/>
      <c r="F176" s="45"/>
      <c r="G176" s="45"/>
      <c r="H176" s="45"/>
      <c r="I176" s="45"/>
      <c r="J176" s="46"/>
    </row>
    <row r="177" spans="2:10" s="1" customFormat="1" ht="13.2" x14ac:dyDescent="0.25">
      <c r="B177" s="75"/>
      <c r="C177" s="44" t="s">
        <v>643</v>
      </c>
      <c r="D177" s="45">
        <v>1</v>
      </c>
      <c r="E177" s="45"/>
      <c r="F177" s="45"/>
      <c r="G177" s="45"/>
      <c r="H177" s="45">
        <f>+D177</f>
        <v>1</v>
      </c>
      <c r="I177" s="45"/>
      <c r="J177" s="46" t="s">
        <v>35</v>
      </c>
    </row>
    <row r="178" spans="2:10" s="1" customFormat="1" ht="13.2" x14ac:dyDescent="0.25">
      <c r="B178" s="75"/>
      <c r="C178" s="132" t="s">
        <v>257</v>
      </c>
      <c r="D178" s="45"/>
      <c r="E178" s="45"/>
      <c r="F178" s="45"/>
      <c r="G178" s="45"/>
      <c r="H178" s="45"/>
      <c r="I178" s="45"/>
      <c r="J178" s="46"/>
    </row>
    <row r="179" spans="2:10" s="1" customFormat="1" ht="13.2" x14ac:dyDescent="0.25">
      <c r="B179" s="75"/>
      <c r="C179" s="44" t="s">
        <v>650</v>
      </c>
      <c r="D179" s="45">
        <v>2</v>
      </c>
      <c r="E179" s="45"/>
      <c r="F179" s="45"/>
      <c r="G179" s="45"/>
      <c r="H179" s="45">
        <f>+D179</f>
        <v>2</v>
      </c>
      <c r="I179" s="45"/>
      <c r="J179" s="46" t="s">
        <v>35</v>
      </c>
    </row>
    <row r="180" spans="2:10" s="1" customFormat="1" ht="13.2" x14ac:dyDescent="0.25">
      <c r="B180" s="75" t="s">
        <v>273</v>
      </c>
      <c r="C180" s="48" t="s">
        <v>677</v>
      </c>
      <c r="D180" s="45"/>
      <c r="E180" s="45"/>
      <c r="F180" s="45"/>
      <c r="G180" s="45"/>
      <c r="H180" s="45"/>
      <c r="I180" s="62">
        <f>SUM(H181:H184)*$E$120</f>
        <v>1</v>
      </c>
      <c r="J180" s="63" t="str">
        <f>+J181</f>
        <v>und</v>
      </c>
    </row>
    <row r="181" spans="2:10" s="1" customFormat="1" ht="13.2" x14ac:dyDescent="0.25">
      <c r="B181" s="75"/>
      <c r="C181" s="132" t="s">
        <v>255</v>
      </c>
      <c r="D181" s="45"/>
      <c r="E181" s="45"/>
      <c r="F181" s="45"/>
      <c r="G181" s="45"/>
      <c r="H181" s="45">
        <f>+D181</f>
        <v>0</v>
      </c>
      <c r="I181" s="45"/>
      <c r="J181" s="46" t="s">
        <v>35</v>
      </c>
    </row>
    <row r="182" spans="2:10" s="1" customFormat="1" ht="13.2" x14ac:dyDescent="0.25">
      <c r="B182" s="75"/>
      <c r="C182" s="132" t="s">
        <v>256</v>
      </c>
      <c r="D182" s="45"/>
      <c r="E182" s="45"/>
      <c r="F182" s="45"/>
      <c r="G182" s="45"/>
      <c r="H182" s="45"/>
      <c r="I182" s="45"/>
      <c r="J182" s="46"/>
    </row>
    <row r="183" spans="2:10" s="1" customFormat="1" ht="13.2" x14ac:dyDescent="0.25">
      <c r="B183" s="75"/>
      <c r="C183" s="44" t="s">
        <v>651</v>
      </c>
      <c r="D183" s="45">
        <v>1</v>
      </c>
      <c r="E183" s="45"/>
      <c r="F183" s="45"/>
      <c r="G183" s="45"/>
      <c r="H183" s="45">
        <f>+D183</f>
        <v>1</v>
      </c>
      <c r="I183" s="45"/>
      <c r="J183" s="46" t="s">
        <v>35</v>
      </c>
    </row>
    <row r="184" spans="2:10" s="1" customFormat="1" ht="13.2" x14ac:dyDescent="0.25">
      <c r="B184" s="75"/>
      <c r="C184" s="132" t="s">
        <v>257</v>
      </c>
      <c r="D184" s="45"/>
      <c r="E184" s="45"/>
      <c r="F184" s="45"/>
      <c r="G184" s="45"/>
      <c r="H184" s="45">
        <f>+D184</f>
        <v>0</v>
      </c>
      <c r="I184" s="45"/>
      <c r="J184" s="46" t="s">
        <v>35</v>
      </c>
    </row>
    <row r="185" spans="2:10" s="1" customFormat="1" ht="13.2" x14ac:dyDescent="0.25">
      <c r="B185" s="75" t="s">
        <v>274</v>
      </c>
      <c r="C185" s="48" t="s">
        <v>371</v>
      </c>
      <c r="D185" s="45"/>
      <c r="E185" s="45"/>
      <c r="F185" s="45"/>
      <c r="G185" s="45"/>
      <c r="H185" s="45"/>
      <c r="I185" s="62">
        <f>SUM(H187:H190)*$E$120</f>
        <v>2</v>
      </c>
      <c r="J185" s="63" t="str">
        <f>+J187</f>
        <v>und</v>
      </c>
    </row>
    <row r="186" spans="2:10" s="1" customFormat="1" ht="13.2" x14ac:dyDescent="0.25">
      <c r="B186" s="75"/>
      <c r="C186" s="132" t="s">
        <v>255</v>
      </c>
      <c r="D186" s="45"/>
      <c r="E186" s="45"/>
      <c r="F186" s="45"/>
      <c r="G186" s="45"/>
      <c r="H186" s="45"/>
      <c r="I186" s="62"/>
      <c r="J186" s="63"/>
    </row>
    <row r="187" spans="2:10" s="1" customFormat="1" ht="13.2" x14ac:dyDescent="0.25">
      <c r="B187" s="75"/>
      <c r="C187" s="44" t="s">
        <v>649</v>
      </c>
      <c r="D187" s="45">
        <v>1</v>
      </c>
      <c r="E187" s="45"/>
      <c r="F187" s="45"/>
      <c r="G187" s="45"/>
      <c r="H187" s="45">
        <f>+D187</f>
        <v>1</v>
      </c>
      <c r="I187" s="45"/>
      <c r="J187" s="46" t="s">
        <v>35</v>
      </c>
    </row>
    <row r="188" spans="2:10" s="1" customFormat="1" ht="13.2" x14ac:dyDescent="0.25">
      <c r="B188" s="75"/>
      <c r="C188" s="132" t="s">
        <v>256</v>
      </c>
      <c r="D188" s="45"/>
      <c r="E188" s="45"/>
      <c r="F188" s="45"/>
      <c r="G188" s="45"/>
      <c r="H188" s="45"/>
      <c r="I188" s="45"/>
      <c r="J188" s="46"/>
    </row>
    <row r="189" spans="2:10" s="1" customFormat="1" ht="13.2" x14ac:dyDescent="0.25">
      <c r="B189" s="75"/>
      <c r="C189" s="44" t="s">
        <v>652</v>
      </c>
      <c r="D189" s="45">
        <v>1</v>
      </c>
      <c r="E189" s="45"/>
      <c r="F189" s="45"/>
      <c r="G189" s="45"/>
      <c r="H189" s="45">
        <f>+D189</f>
        <v>1</v>
      </c>
      <c r="I189" s="45"/>
      <c r="J189" s="46" t="s">
        <v>35</v>
      </c>
    </row>
    <row r="190" spans="2:10" s="1" customFormat="1" ht="13.2" x14ac:dyDescent="0.25">
      <c r="B190" s="75"/>
      <c r="C190" s="44" t="s">
        <v>257</v>
      </c>
      <c r="D190" s="45"/>
      <c r="E190" s="45"/>
      <c r="F190" s="45"/>
      <c r="G190" s="45"/>
      <c r="H190" s="45">
        <f>+D190</f>
        <v>0</v>
      </c>
      <c r="I190" s="45"/>
      <c r="J190" s="46" t="s">
        <v>35</v>
      </c>
    </row>
    <row r="191" spans="2:10" s="1" customFormat="1" ht="13.2" x14ac:dyDescent="0.25">
      <c r="B191" s="75" t="s">
        <v>276</v>
      </c>
      <c r="C191" s="48" t="s">
        <v>373</v>
      </c>
      <c r="D191" s="45"/>
      <c r="E191" s="45"/>
      <c r="F191" s="45"/>
      <c r="G191" s="45"/>
      <c r="H191" s="45"/>
      <c r="I191" s="62">
        <f>SUM(H192:H194)*$E$120</f>
        <v>3</v>
      </c>
      <c r="J191" s="63" t="str">
        <f>+J192</f>
        <v>und</v>
      </c>
    </row>
    <row r="192" spans="2:10" s="1" customFormat="1" ht="13.2" x14ac:dyDescent="0.25">
      <c r="B192" s="75"/>
      <c r="C192" s="44" t="s">
        <v>368</v>
      </c>
      <c r="D192" s="45">
        <v>3</v>
      </c>
      <c r="E192" s="45"/>
      <c r="F192" s="45"/>
      <c r="G192" s="45"/>
      <c r="H192" s="45">
        <f>+D192</f>
        <v>3</v>
      </c>
      <c r="I192" s="45"/>
      <c r="J192" s="46" t="s">
        <v>35</v>
      </c>
    </row>
    <row r="193" spans="2:10" s="1" customFormat="1" ht="13.2" x14ac:dyDescent="0.25">
      <c r="B193" s="75"/>
      <c r="C193" s="44" t="s">
        <v>256</v>
      </c>
      <c r="D193" s="45"/>
      <c r="E193" s="45"/>
      <c r="F193" s="45"/>
      <c r="G193" s="45"/>
      <c r="H193" s="45">
        <f>+D193</f>
        <v>0</v>
      </c>
      <c r="I193" s="45"/>
      <c r="J193" s="46" t="s">
        <v>35</v>
      </c>
    </row>
    <row r="194" spans="2:10" s="1" customFormat="1" ht="13.2" x14ac:dyDescent="0.25">
      <c r="B194" s="75"/>
      <c r="C194" s="44" t="s">
        <v>257</v>
      </c>
      <c r="D194" s="45"/>
      <c r="E194" s="45"/>
      <c r="F194" s="45"/>
      <c r="G194" s="45"/>
      <c r="H194" s="45">
        <f>+D194</f>
        <v>0</v>
      </c>
      <c r="I194" s="45"/>
      <c r="J194" s="46" t="s">
        <v>35</v>
      </c>
    </row>
    <row r="195" spans="2:10" s="1" customFormat="1" ht="13.2" x14ac:dyDescent="0.25">
      <c r="B195" s="75" t="s">
        <v>278</v>
      </c>
      <c r="C195" s="48" t="s">
        <v>374</v>
      </c>
      <c r="D195" s="45"/>
      <c r="E195" s="45"/>
      <c r="F195" s="45"/>
      <c r="G195" s="45"/>
      <c r="H195" s="45"/>
      <c r="I195" s="62">
        <f>SUM(H196:H198)*$E$120</f>
        <v>1</v>
      </c>
      <c r="J195" s="63" t="str">
        <f>+J196</f>
        <v>und</v>
      </c>
    </row>
    <row r="196" spans="2:10" s="1" customFormat="1" ht="13.2" x14ac:dyDescent="0.25">
      <c r="B196" s="75"/>
      <c r="C196" s="44" t="s">
        <v>372</v>
      </c>
      <c r="D196" s="45">
        <v>1</v>
      </c>
      <c r="E196" s="45"/>
      <c r="F196" s="45"/>
      <c r="G196" s="45"/>
      <c r="H196" s="45">
        <f>+D196</f>
        <v>1</v>
      </c>
      <c r="I196" s="45"/>
      <c r="J196" s="46" t="s">
        <v>35</v>
      </c>
    </row>
    <row r="197" spans="2:10" s="1" customFormat="1" ht="13.2" x14ac:dyDescent="0.25">
      <c r="B197" s="75"/>
      <c r="C197" s="44" t="s">
        <v>256</v>
      </c>
      <c r="D197" s="45"/>
      <c r="E197" s="45"/>
      <c r="F197" s="45"/>
      <c r="G197" s="45"/>
      <c r="H197" s="45">
        <f>+D197</f>
        <v>0</v>
      </c>
      <c r="I197" s="45"/>
      <c r="J197" s="46" t="s">
        <v>35</v>
      </c>
    </row>
    <row r="198" spans="2:10" s="1" customFormat="1" ht="13.2" x14ac:dyDescent="0.25">
      <c r="B198" s="75"/>
      <c r="C198" s="44" t="s">
        <v>257</v>
      </c>
      <c r="D198" s="45"/>
      <c r="E198" s="45"/>
      <c r="F198" s="45"/>
      <c r="G198" s="45"/>
      <c r="H198" s="45">
        <f>+D198</f>
        <v>0</v>
      </c>
      <c r="I198" s="45"/>
      <c r="J198" s="46" t="s">
        <v>35</v>
      </c>
    </row>
    <row r="199" spans="2:10" s="1" customFormat="1" ht="13.2" x14ac:dyDescent="0.25">
      <c r="B199" s="75" t="s">
        <v>280</v>
      </c>
      <c r="C199" s="48" t="s">
        <v>375</v>
      </c>
      <c r="D199" s="45"/>
      <c r="E199" s="45"/>
      <c r="F199" s="45"/>
      <c r="G199" s="45"/>
      <c r="H199" s="45"/>
      <c r="I199" s="62">
        <f>SUM(H200:H202)*$E$120</f>
        <v>0</v>
      </c>
      <c r="J199" s="63" t="str">
        <f>+J200</f>
        <v>und</v>
      </c>
    </row>
    <row r="200" spans="2:10" s="1" customFormat="1" ht="13.2" x14ac:dyDescent="0.25">
      <c r="B200" s="75"/>
      <c r="C200" s="44" t="s">
        <v>255</v>
      </c>
      <c r="D200" s="45"/>
      <c r="E200" s="45"/>
      <c r="F200" s="45"/>
      <c r="G200" s="45"/>
      <c r="H200" s="45">
        <f>+D200</f>
        <v>0</v>
      </c>
      <c r="I200" s="45"/>
      <c r="J200" s="46" t="s">
        <v>35</v>
      </c>
    </row>
    <row r="201" spans="2:10" s="1" customFormat="1" ht="13.2" x14ac:dyDescent="0.25">
      <c r="B201" s="75"/>
      <c r="C201" s="44" t="s">
        <v>256</v>
      </c>
      <c r="D201" s="45"/>
      <c r="E201" s="45"/>
      <c r="F201" s="45"/>
      <c r="G201" s="45"/>
      <c r="H201" s="45">
        <f>+D201</f>
        <v>0</v>
      </c>
      <c r="I201" s="45"/>
      <c r="J201" s="46" t="s">
        <v>35</v>
      </c>
    </row>
    <row r="202" spans="2:10" s="1" customFormat="1" ht="13.2" x14ac:dyDescent="0.25">
      <c r="B202" s="75"/>
      <c r="C202" s="44" t="s">
        <v>257</v>
      </c>
      <c r="D202" s="45"/>
      <c r="E202" s="45"/>
      <c r="F202" s="45"/>
      <c r="G202" s="45"/>
      <c r="H202" s="45">
        <f>+D202</f>
        <v>0</v>
      </c>
      <c r="I202" s="45"/>
      <c r="J202" s="46" t="s">
        <v>35</v>
      </c>
    </row>
    <row r="203" spans="2:10" s="1" customFormat="1" ht="13.2" x14ac:dyDescent="0.25">
      <c r="B203" s="75" t="s">
        <v>284</v>
      </c>
      <c r="C203" s="48" t="s">
        <v>269</v>
      </c>
      <c r="D203" s="45"/>
      <c r="E203" s="45"/>
      <c r="F203" s="45"/>
      <c r="G203" s="45"/>
      <c r="H203" s="45"/>
      <c r="I203" s="62">
        <f>SUM(H204:H206)*$E$120</f>
        <v>2</v>
      </c>
      <c r="J203" s="63" t="str">
        <f>+J204</f>
        <v>und</v>
      </c>
    </row>
    <row r="204" spans="2:10" s="1" customFormat="1" ht="13.2" x14ac:dyDescent="0.25">
      <c r="B204" s="75"/>
      <c r="C204" s="44" t="s">
        <v>367</v>
      </c>
      <c r="D204" s="45">
        <v>2</v>
      </c>
      <c r="E204" s="45"/>
      <c r="F204" s="45"/>
      <c r="G204" s="45"/>
      <c r="H204" s="45">
        <f>+D204</f>
        <v>2</v>
      </c>
      <c r="I204" s="45"/>
      <c r="J204" s="46" t="s">
        <v>35</v>
      </c>
    </row>
    <row r="205" spans="2:10" s="1" customFormat="1" ht="13.2" x14ac:dyDescent="0.25">
      <c r="B205" s="75"/>
      <c r="C205" s="44" t="s">
        <v>256</v>
      </c>
      <c r="D205" s="45"/>
      <c r="E205" s="45"/>
      <c r="F205" s="45"/>
      <c r="G205" s="45"/>
      <c r="H205" s="45">
        <f>+D205</f>
        <v>0</v>
      </c>
      <c r="I205" s="45"/>
      <c r="J205" s="46" t="s">
        <v>35</v>
      </c>
    </row>
    <row r="206" spans="2:10" s="1" customFormat="1" ht="13.2" x14ac:dyDescent="0.25">
      <c r="B206" s="75"/>
      <c r="C206" s="44" t="s">
        <v>257</v>
      </c>
      <c r="D206" s="45"/>
      <c r="E206" s="45"/>
      <c r="F206" s="45"/>
      <c r="G206" s="45"/>
      <c r="H206" s="45">
        <f>+D206</f>
        <v>0</v>
      </c>
      <c r="I206" s="45"/>
      <c r="J206" s="46" t="s">
        <v>35</v>
      </c>
    </row>
    <row r="207" spans="2:10" s="1" customFormat="1" ht="13.2" x14ac:dyDescent="0.25">
      <c r="B207" s="75" t="s">
        <v>282</v>
      </c>
      <c r="C207" s="48" t="s">
        <v>271</v>
      </c>
      <c r="D207" s="45"/>
      <c r="E207" s="45"/>
      <c r="F207" s="45"/>
      <c r="G207" s="45"/>
      <c r="H207" s="45"/>
      <c r="I207" s="62">
        <f>SUM(H208:H210)*$E$120</f>
        <v>2</v>
      </c>
      <c r="J207" s="63" t="str">
        <f>+J208</f>
        <v>und</v>
      </c>
    </row>
    <row r="208" spans="2:10" s="1" customFormat="1" ht="13.2" x14ac:dyDescent="0.25">
      <c r="B208" s="75"/>
      <c r="C208" s="44" t="s">
        <v>367</v>
      </c>
      <c r="D208" s="45">
        <v>2</v>
      </c>
      <c r="E208" s="45"/>
      <c r="F208" s="45"/>
      <c r="G208" s="45"/>
      <c r="H208" s="45">
        <f>+D208</f>
        <v>2</v>
      </c>
      <c r="I208" s="45"/>
      <c r="J208" s="46" t="s">
        <v>35</v>
      </c>
    </row>
    <row r="209" spans="2:10" s="1" customFormat="1" ht="13.2" x14ac:dyDescent="0.25">
      <c r="B209" s="75"/>
      <c r="C209" s="44" t="s">
        <v>256</v>
      </c>
      <c r="D209" s="45"/>
      <c r="E209" s="45"/>
      <c r="F209" s="45"/>
      <c r="G209" s="45"/>
      <c r="H209" s="45">
        <f>+D209</f>
        <v>0</v>
      </c>
      <c r="I209" s="45"/>
      <c r="J209" s="46" t="s">
        <v>35</v>
      </c>
    </row>
    <row r="210" spans="2:10" s="1" customFormat="1" ht="13.2" x14ac:dyDescent="0.25">
      <c r="B210" s="75"/>
      <c r="C210" s="44" t="s">
        <v>257</v>
      </c>
      <c r="D210" s="45"/>
      <c r="E210" s="45"/>
      <c r="F210" s="45"/>
      <c r="G210" s="45"/>
      <c r="H210" s="45">
        <f>+D210</f>
        <v>0</v>
      </c>
      <c r="I210" s="45"/>
      <c r="J210" s="46" t="s">
        <v>35</v>
      </c>
    </row>
    <row r="211" spans="2:10" s="1" customFormat="1" ht="13.2" x14ac:dyDescent="0.25">
      <c r="B211" s="75" t="s">
        <v>286</v>
      </c>
      <c r="C211" s="48" t="s">
        <v>380</v>
      </c>
      <c r="D211" s="45"/>
      <c r="E211" s="45"/>
      <c r="F211" s="45"/>
      <c r="G211" s="45"/>
      <c r="H211" s="45"/>
      <c r="I211" s="62">
        <f>SUM(H212:H214)*$E$120</f>
        <v>4</v>
      </c>
      <c r="J211" s="63" t="str">
        <f>+J212</f>
        <v>und</v>
      </c>
    </row>
    <row r="212" spans="2:10" s="1" customFormat="1" ht="13.2" x14ac:dyDescent="0.25">
      <c r="B212" s="75"/>
      <c r="C212" s="44" t="s">
        <v>366</v>
      </c>
      <c r="D212" s="45">
        <v>3</v>
      </c>
      <c r="E212" s="45"/>
      <c r="F212" s="45"/>
      <c r="G212" s="45"/>
      <c r="H212" s="45">
        <f>+D212</f>
        <v>3</v>
      </c>
      <c r="I212" s="45"/>
      <c r="J212" s="46" t="s">
        <v>35</v>
      </c>
    </row>
    <row r="213" spans="2:10" s="1" customFormat="1" ht="13.2" x14ac:dyDescent="0.25">
      <c r="B213" s="75"/>
      <c r="C213" s="44" t="s">
        <v>369</v>
      </c>
      <c r="D213" s="45">
        <v>1</v>
      </c>
      <c r="E213" s="45"/>
      <c r="F213" s="45"/>
      <c r="G213" s="45"/>
      <c r="H213" s="45">
        <f>+D213</f>
        <v>1</v>
      </c>
      <c r="I213" s="45"/>
      <c r="J213" s="46" t="s">
        <v>35</v>
      </c>
    </row>
    <row r="214" spans="2:10" s="1" customFormat="1" ht="13.2" x14ac:dyDescent="0.25">
      <c r="B214" s="75"/>
      <c r="C214" s="44" t="s">
        <v>257</v>
      </c>
      <c r="D214" s="45"/>
      <c r="E214" s="45"/>
      <c r="F214" s="45"/>
      <c r="G214" s="45"/>
      <c r="H214" s="45">
        <f>+D214</f>
        <v>0</v>
      </c>
      <c r="I214" s="45"/>
      <c r="J214" s="46" t="s">
        <v>35</v>
      </c>
    </row>
    <row r="215" spans="2:10" s="1" customFormat="1" ht="13.2" x14ac:dyDescent="0.25">
      <c r="B215" s="75" t="s">
        <v>290</v>
      </c>
      <c r="C215" s="48" t="s">
        <v>379</v>
      </c>
      <c r="D215" s="45"/>
      <c r="E215" s="45"/>
      <c r="F215" s="45"/>
      <c r="G215" s="45"/>
      <c r="H215" s="45"/>
      <c r="I215" s="62">
        <f>SUM(H216:H218)*$E$120</f>
        <v>1</v>
      </c>
      <c r="J215" s="63" t="str">
        <f>+J216</f>
        <v>und</v>
      </c>
    </row>
    <row r="216" spans="2:10" s="1" customFormat="1" ht="13.2" x14ac:dyDescent="0.25">
      <c r="B216" s="75"/>
      <c r="C216" s="44" t="s">
        <v>376</v>
      </c>
      <c r="D216" s="45">
        <v>1</v>
      </c>
      <c r="E216" s="45"/>
      <c r="F216" s="45"/>
      <c r="G216" s="45"/>
      <c r="H216" s="45">
        <f>+D216</f>
        <v>1</v>
      </c>
      <c r="I216" s="45"/>
      <c r="J216" s="46" t="s">
        <v>35</v>
      </c>
    </row>
    <row r="217" spans="2:10" s="1" customFormat="1" ht="13.2" x14ac:dyDescent="0.25">
      <c r="B217" s="75"/>
      <c r="C217" s="44" t="s">
        <v>256</v>
      </c>
      <c r="D217" s="45"/>
      <c r="E217" s="45"/>
      <c r="F217" s="45"/>
      <c r="G217" s="45"/>
      <c r="H217" s="45">
        <f>+D217</f>
        <v>0</v>
      </c>
      <c r="I217" s="45"/>
      <c r="J217" s="46" t="s">
        <v>35</v>
      </c>
    </row>
    <row r="218" spans="2:10" s="1" customFormat="1" ht="13.2" x14ac:dyDescent="0.25">
      <c r="B218" s="75"/>
      <c r="C218" s="44" t="s">
        <v>257</v>
      </c>
      <c r="D218" s="45"/>
      <c r="E218" s="45"/>
      <c r="F218" s="45"/>
      <c r="G218" s="45"/>
      <c r="H218" s="45">
        <f>+D218</f>
        <v>0</v>
      </c>
      <c r="I218" s="45"/>
      <c r="J218" s="46" t="s">
        <v>35</v>
      </c>
    </row>
    <row r="219" spans="2:10" s="1" customFormat="1" ht="13.2" x14ac:dyDescent="0.25">
      <c r="B219" s="75" t="s">
        <v>383</v>
      </c>
      <c r="C219" s="48" t="s">
        <v>275</v>
      </c>
      <c r="D219" s="45"/>
      <c r="E219" s="45"/>
      <c r="F219" s="45"/>
      <c r="G219" s="45"/>
      <c r="H219" s="45"/>
      <c r="I219" s="62">
        <f>SUM(H220:H222)*$E$120</f>
        <v>1</v>
      </c>
      <c r="J219" s="63" t="str">
        <f>+J220</f>
        <v>und</v>
      </c>
    </row>
    <row r="220" spans="2:10" s="1" customFormat="1" ht="13.2" x14ac:dyDescent="0.25">
      <c r="B220" s="75"/>
      <c r="C220" s="44" t="s">
        <v>366</v>
      </c>
      <c r="D220" s="45">
        <v>1</v>
      </c>
      <c r="E220" s="45"/>
      <c r="F220" s="45"/>
      <c r="G220" s="45"/>
      <c r="H220" s="45">
        <f>+D220</f>
        <v>1</v>
      </c>
      <c r="I220" s="45"/>
      <c r="J220" s="46" t="s">
        <v>35</v>
      </c>
    </row>
    <row r="221" spans="2:10" s="1" customFormat="1" ht="13.2" x14ac:dyDescent="0.25">
      <c r="B221" s="75"/>
      <c r="C221" s="44" t="s">
        <v>256</v>
      </c>
      <c r="D221" s="45"/>
      <c r="E221" s="45"/>
      <c r="F221" s="45"/>
      <c r="G221" s="45"/>
      <c r="H221" s="45">
        <f>+D221</f>
        <v>0</v>
      </c>
      <c r="I221" s="45"/>
      <c r="J221" s="46" t="s">
        <v>35</v>
      </c>
    </row>
    <row r="222" spans="2:10" s="1" customFormat="1" ht="13.2" x14ac:dyDescent="0.25">
      <c r="B222" s="75"/>
      <c r="C222" s="44" t="s">
        <v>257</v>
      </c>
      <c r="D222" s="45"/>
      <c r="E222" s="45"/>
      <c r="F222" s="45"/>
      <c r="G222" s="45"/>
      <c r="H222" s="45">
        <f>+D222</f>
        <v>0</v>
      </c>
      <c r="I222" s="45"/>
      <c r="J222" s="46" t="s">
        <v>35</v>
      </c>
    </row>
    <row r="223" spans="2:10" s="1" customFormat="1" ht="13.2" x14ac:dyDescent="0.25">
      <c r="B223" s="75" t="s">
        <v>384</v>
      </c>
      <c r="C223" s="48" t="s">
        <v>277</v>
      </c>
      <c r="D223" s="45"/>
      <c r="E223" s="45"/>
      <c r="F223" s="45"/>
      <c r="G223" s="45"/>
      <c r="H223" s="45"/>
      <c r="I223" s="62">
        <f>SUM(H224:H226)*$E$120</f>
        <v>4</v>
      </c>
      <c r="J223" s="63" t="str">
        <f>+J224</f>
        <v>und</v>
      </c>
    </row>
    <row r="224" spans="2:10" s="1" customFormat="1" ht="13.2" x14ac:dyDescent="0.25">
      <c r="B224" s="75"/>
      <c r="C224" s="44" t="s">
        <v>366</v>
      </c>
      <c r="D224" s="45">
        <v>4</v>
      </c>
      <c r="E224" s="45"/>
      <c r="F224" s="45"/>
      <c r="G224" s="45"/>
      <c r="H224" s="45">
        <f>+D224</f>
        <v>4</v>
      </c>
      <c r="I224" s="45"/>
      <c r="J224" s="46" t="s">
        <v>35</v>
      </c>
    </row>
    <row r="225" spans="2:10" s="1" customFormat="1" ht="13.2" x14ac:dyDescent="0.25">
      <c r="B225" s="75"/>
      <c r="C225" s="44" t="s">
        <v>256</v>
      </c>
      <c r="D225" s="45"/>
      <c r="E225" s="45"/>
      <c r="F225" s="45"/>
      <c r="G225" s="45"/>
      <c r="H225" s="45">
        <f>+D225</f>
        <v>0</v>
      </c>
      <c r="I225" s="45"/>
      <c r="J225" s="46" t="s">
        <v>35</v>
      </c>
    </row>
    <row r="226" spans="2:10" s="1" customFormat="1" ht="13.2" x14ac:dyDescent="0.25">
      <c r="B226" s="75"/>
      <c r="C226" s="44" t="s">
        <v>257</v>
      </c>
      <c r="D226" s="45"/>
      <c r="E226" s="45"/>
      <c r="F226" s="45"/>
      <c r="G226" s="45"/>
      <c r="H226" s="45">
        <f>+D226</f>
        <v>0</v>
      </c>
      <c r="I226" s="45"/>
      <c r="J226" s="46" t="s">
        <v>35</v>
      </c>
    </row>
    <row r="227" spans="2:10" s="1" customFormat="1" ht="13.2" x14ac:dyDescent="0.25">
      <c r="B227" s="75" t="s">
        <v>385</v>
      </c>
      <c r="C227" s="48" t="s">
        <v>279</v>
      </c>
      <c r="D227" s="45"/>
      <c r="E227" s="45"/>
      <c r="F227" s="45"/>
      <c r="G227" s="45"/>
      <c r="H227" s="45"/>
      <c r="I227" s="62">
        <f>SUM(H228:H230)*$E$120</f>
        <v>3</v>
      </c>
      <c r="J227" s="63" t="str">
        <f>+J228</f>
        <v>und</v>
      </c>
    </row>
    <row r="228" spans="2:10" s="1" customFormat="1" ht="13.2" x14ac:dyDescent="0.25">
      <c r="B228" s="75"/>
      <c r="C228" s="44" t="s">
        <v>376</v>
      </c>
      <c r="D228" s="45">
        <v>3</v>
      </c>
      <c r="E228" s="45"/>
      <c r="F228" s="45"/>
      <c r="G228" s="45"/>
      <c r="H228" s="45">
        <f>+D228</f>
        <v>3</v>
      </c>
      <c r="I228" s="45"/>
      <c r="J228" s="46" t="s">
        <v>35</v>
      </c>
    </row>
    <row r="229" spans="2:10" s="1" customFormat="1" ht="13.2" x14ac:dyDescent="0.25">
      <c r="B229" s="75"/>
      <c r="C229" s="44" t="s">
        <v>256</v>
      </c>
      <c r="D229" s="45"/>
      <c r="E229" s="45"/>
      <c r="F229" s="45"/>
      <c r="G229" s="45"/>
      <c r="H229" s="45">
        <f>+D229</f>
        <v>0</v>
      </c>
      <c r="I229" s="45"/>
      <c r="J229" s="46" t="s">
        <v>35</v>
      </c>
    </row>
    <row r="230" spans="2:10" s="1" customFormat="1" ht="13.2" x14ac:dyDescent="0.25">
      <c r="B230" s="75"/>
      <c r="C230" s="44" t="s">
        <v>257</v>
      </c>
      <c r="D230" s="45"/>
      <c r="E230" s="45"/>
      <c r="F230" s="45"/>
      <c r="G230" s="45"/>
      <c r="H230" s="45">
        <f>+D230</f>
        <v>0</v>
      </c>
      <c r="I230" s="45"/>
      <c r="J230" s="46" t="s">
        <v>35</v>
      </c>
    </row>
    <row r="231" spans="2:10" s="1" customFormat="1" ht="13.2" x14ac:dyDescent="0.25">
      <c r="B231" s="75" t="s">
        <v>386</v>
      </c>
      <c r="C231" s="48" t="s">
        <v>281</v>
      </c>
      <c r="D231" s="45"/>
      <c r="E231" s="45"/>
      <c r="F231" s="45"/>
      <c r="G231" s="45"/>
      <c r="H231" s="45"/>
      <c r="I231" s="62">
        <f>SUM(H232:H234)*$E$120</f>
        <v>2</v>
      </c>
      <c r="J231" s="63" t="str">
        <f>+J232</f>
        <v>und</v>
      </c>
    </row>
    <row r="232" spans="2:10" s="1" customFormat="1" ht="13.2" x14ac:dyDescent="0.25">
      <c r="B232" s="75"/>
      <c r="C232" s="44" t="s">
        <v>376</v>
      </c>
      <c r="D232" s="45">
        <v>2</v>
      </c>
      <c r="E232" s="45"/>
      <c r="F232" s="45"/>
      <c r="G232" s="45"/>
      <c r="H232" s="45">
        <f>+D232</f>
        <v>2</v>
      </c>
      <c r="I232" s="45"/>
      <c r="J232" s="46" t="s">
        <v>35</v>
      </c>
    </row>
    <row r="233" spans="2:10" s="1" customFormat="1" ht="13.2" x14ac:dyDescent="0.25">
      <c r="B233" s="75"/>
      <c r="C233" s="44" t="s">
        <v>256</v>
      </c>
      <c r="D233" s="45"/>
      <c r="E233" s="45"/>
      <c r="F233" s="45"/>
      <c r="G233" s="45"/>
      <c r="H233" s="45">
        <f>+D233</f>
        <v>0</v>
      </c>
      <c r="I233" s="45"/>
      <c r="J233" s="46" t="s">
        <v>35</v>
      </c>
    </row>
    <row r="234" spans="2:10" s="1" customFormat="1" ht="13.2" x14ac:dyDescent="0.25">
      <c r="B234" s="75"/>
      <c r="C234" s="44" t="s">
        <v>257</v>
      </c>
      <c r="D234" s="45"/>
      <c r="E234" s="45"/>
      <c r="F234" s="45"/>
      <c r="G234" s="45"/>
      <c r="H234" s="45">
        <f>+D234</f>
        <v>0</v>
      </c>
      <c r="I234" s="45"/>
      <c r="J234" s="46" t="s">
        <v>35</v>
      </c>
    </row>
    <row r="235" spans="2:10" s="1" customFormat="1" ht="13.2" x14ac:dyDescent="0.25">
      <c r="B235" s="75" t="s">
        <v>387</v>
      </c>
      <c r="C235" s="48" t="s">
        <v>285</v>
      </c>
      <c r="D235" s="45"/>
      <c r="E235" s="45"/>
      <c r="F235" s="45"/>
      <c r="G235" s="45"/>
      <c r="H235" s="45"/>
      <c r="I235" s="62">
        <f>SUM(H236:H238)*$E$120</f>
        <v>10</v>
      </c>
      <c r="J235" s="63" t="str">
        <f>+J236</f>
        <v>und</v>
      </c>
    </row>
    <row r="236" spans="2:10" s="1" customFormat="1" ht="13.2" x14ac:dyDescent="0.25">
      <c r="B236" s="75"/>
      <c r="C236" s="44" t="s">
        <v>377</v>
      </c>
      <c r="D236" s="45">
        <v>9</v>
      </c>
      <c r="E236" s="45"/>
      <c r="F236" s="45"/>
      <c r="G236" s="45"/>
      <c r="H236" s="45">
        <f>+D236</f>
        <v>9</v>
      </c>
      <c r="I236" s="45"/>
      <c r="J236" s="46" t="s">
        <v>35</v>
      </c>
    </row>
    <row r="237" spans="2:10" s="1" customFormat="1" ht="13.2" x14ac:dyDescent="0.25">
      <c r="B237" s="75"/>
      <c r="C237" s="44" t="s">
        <v>378</v>
      </c>
      <c r="D237" s="45">
        <v>1</v>
      </c>
      <c r="E237" s="45"/>
      <c r="F237" s="45"/>
      <c r="G237" s="45"/>
      <c r="H237" s="45">
        <f>+D237</f>
        <v>1</v>
      </c>
      <c r="I237" s="45"/>
      <c r="J237" s="46" t="s">
        <v>35</v>
      </c>
    </row>
    <row r="238" spans="2:10" s="1" customFormat="1" ht="13.2" x14ac:dyDescent="0.25">
      <c r="B238" s="75"/>
      <c r="C238" s="44" t="s">
        <v>257</v>
      </c>
      <c r="D238" s="45"/>
      <c r="E238" s="45"/>
      <c r="F238" s="45"/>
      <c r="G238" s="45"/>
      <c r="H238" s="45">
        <f>+D238</f>
        <v>0</v>
      </c>
      <c r="I238" s="45"/>
      <c r="J238" s="46" t="s">
        <v>35</v>
      </c>
    </row>
    <row r="239" spans="2:10" s="1" customFormat="1" ht="13.2" x14ac:dyDescent="0.25">
      <c r="B239" s="75" t="s">
        <v>388</v>
      </c>
      <c r="C239" s="48" t="s">
        <v>283</v>
      </c>
      <c r="D239" s="45"/>
      <c r="E239" s="45"/>
      <c r="F239" s="45"/>
      <c r="G239" s="45"/>
      <c r="H239" s="45"/>
      <c r="I239" s="62">
        <f>SUM(H240:H242)*$E$120</f>
        <v>3</v>
      </c>
      <c r="J239" s="63" t="str">
        <f>+J240</f>
        <v>und</v>
      </c>
    </row>
    <row r="240" spans="2:10" s="1" customFormat="1" ht="13.2" x14ac:dyDescent="0.25">
      <c r="B240" s="75"/>
      <c r="C240" s="44" t="s">
        <v>381</v>
      </c>
      <c r="D240" s="45">
        <v>3</v>
      </c>
      <c r="E240" s="45"/>
      <c r="F240" s="45"/>
      <c r="G240" s="45"/>
      <c r="H240" s="45">
        <f>+D240</f>
        <v>3</v>
      </c>
      <c r="I240" s="45"/>
      <c r="J240" s="46" t="s">
        <v>35</v>
      </c>
    </row>
    <row r="241" spans="2:10" s="1" customFormat="1" ht="13.2" x14ac:dyDescent="0.25">
      <c r="B241" s="75"/>
      <c r="C241" s="44" t="s">
        <v>256</v>
      </c>
      <c r="D241" s="45"/>
      <c r="E241" s="45"/>
      <c r="F241" s="45"/>
      <c r="G241" s="45"/>
      <c r="H241" s="45">
        <f>+D241</f>
        <v>0</v>
      </c>
      <c r="I241" s="45"/>
      <c r="J241" s="46" t="s">
        <v>35</v>
      </c>
    </row>
    <row r="242" spans="2:10" s="1" customFormat="1" ht="13.2" x14ac:dyDescent="0.25">
      <c r="B242" s="75"/>
      <c r="C242" s="44" t="s">
        <v>257</v>
      </c>
      <c r="D242" s="45"/>
      <c r="E242" s="45"/>
      <c r="F242" s="45"/>
      <c r="G242" s="45"/>
      <c r="H242" s="45">
        <f>+D242</f>
        <v>0</v>
      </c>
      <c r="I242" s="45"/>
      <c r="J242" s="46" t="s">
        <v>35</v>
      </c>
    </row>
    <row r="243" spans="2:10" s="1" customFormat="1" ht="13.2" x14ac:dyDescent="0.25">
      <c r="B243" s="75" t="s">
        <v>389</v>
      </c>
      <c r="C243" s="48" t="s">
        <v>287</v>
      </c>
      <c r="D243" s="45"/>
      <c r="E243" s="45"/>
      <c r="F243" s="45"/>
      <c r="G243" s="45"/>
      <c r="H243" s="45"/>
      <c r="I243" s="62">
        <f>SUM(H244:H246)*$E$120</f>
        <v>1</v>
      </c>
      <c r="J243" s="63" t="str">
        <f>+J244</f>
        <v>und</v>
      </c>
    </row>
    <row r="244" spans="2:10" s="1" customFormat="1" ht="13.2" x14ac:dyDescent="0.25">
      <c r="B244" s="75"/>
      <c r="C244" s="44" t="s">
        <v>376</v>
      </c>
      <c r="D244" s="45">
        <v>1</v>
      </c>
      <c r="E244" s="45"/>
      <c r="F244" s="45"/>
      <c r="G244" s="45"/>
      <c r="H244" s="45">
        <f>+D244</f>
        <v>1</v>
      </c>
      <c r="I244" s="45"/>
      <c r="J244" s="46" t="s">
        <v>35</v>
      </c>
    </row>
    <row r="245" spans="2:10" s="1" customFormat="1" ht="13.2" x14ac:dyDescent="0.25">
      <c r="B245" s="75"/>
      <c r="C245" s="44" t="s">
        <v>256</v>
      </c>
      <c r="D245" s="45"/>
      <c r="E245" s="45"/>
      <c r="F245" s="45"/>
      <c r="G245" s="45"/>
      <c r="H245" s="45">
        <f>+D245</f>
        <v>0</v>
      </c>
      <c r="I245" s="45"/>
      <c r="J245" s="46" t="s">
        <v>35</v>
      </c>
    </row>
    <row r="246" spans="2:10" s="1" customFormat="1" ht="13.2" x14ac:dyDescent="0.25">
      <c r="B246" s="75"/>
      <c r="C246" s="44" t="s">
        <v>257</v>
      </c>
      <c r="D246" s="45"/>
      <c r="E246" s="45"/>
      <c r="F246" s="45"/>
      <c r="G246" s="45"/>
      <c r="H246" s="45">
        <f>+D246</f>
        <v>0</v>
      </c>
      <c r="I246" s="45"/>
      <c r="J246" s="46" t="s">
        <v>35</v>
      </c>
    </row>
    <row r="247" spans="2:10" s="1" customFormat="1" ht="13.2" x14ac:dyDescent="0.25">
      <c r="B247" s="75" t="s">
        <v>648</v>
      </c>
      <c r="C247" s="48" t="s">
        <v>291</v>
      </c>
      <c r="D247" s="45"/>
      <c r="E247" s="45"/>
      <c r="F247" s="45"/>
      <c r="G247" s="45"/>
      <c r="H247" s="45"/>
      <c r="I247" s="62">
        <f>SUM(H248:H250)*$E$120</f>
        <v>6</v>
      </c>
      <c r="J247" s="63" t="str">
        <f>+J248</f>
        <v>und</v>
      </c>
    </row>
    <row r="248" spans="2:10" s="1" customFormat="1" ht="13.2" x14ac:dyDescent="0.25">
      <c r="B248" s="75"/>
      <c r="C248" s="44" t="s">
        <v>382</v>
      </c>
      <c r="D248" s="45">
        <v>6</v>
      </c>
      <c r="E248" s="45"/>
      <c r="F248" s="45"/>
      <c r="G248" s="45"/>
      <c r="H248" s="45">
        <f>+D248</f>
        <v>6</v>
      </c>
      <c r="I248" s="45"/>
      <c r="J248" s="46" t="s">
        <v>35</v>
      </c>
    </row>
    <row r="249" spans="2:10" s="1" customFormat="1" ht="13.2" x14ac:dyDescent="0.25">
      <c r="B249" s="75"/>
      <c r="C249" s="44" t="s">
        <v>256</v>
      </c>
      <c r="D249" s="45"/>
      <c r="E249" s="45"/>
      <c r="F249" s="45"/>
      <c r="G249" s="45"/>
      <c r="H249" s="45">
        <f>+D249</f>
        <v>0</v>
      </c>
      <c r="I249" s="45"/>
      <c r="J249" s="46" t="s">
        <v>35</v>
      </c>
    </row>
    <row r="250" spans="2:10" s="1" customFormat="1" ht="13.2" x14ac:dyDescent="0.25">
      <c r="B250" s="75"/>
      <c r="C250" s="44" t="s">
        <v>257</v>
      </c>
      <c r="D250" s="45"/>
      <c r="E250" s="45"/>
      <c r="F250" s="45"/>
      <c r="G250" s="45"/>
      <c r="H250" s="45">
        <f>+D250</f>
        <v>0</v>
      </c>
      <c r="I250" s="45"/>
      <c r="J250" s="46" t="s">
        <v>35</v>
      </c>
    </row>
    <row r="251" spans="2:10" s="1" customFormat="1" ht="13.2" x14ac:dyDescent="0.25">
      <c r="B251" s="100" t="s">
        <v>297</v>
      </c>
      <c r="C251" s="101" t="s">
        <v>296</v>
      </c>
      <c r="D251" s="103"/>
      <c r="E251" s="45"/>
      <c r="F251" s="45"/>
      <c r="G251" s="45"/>
      <c r="H251" s="45"/>
      <c r="I251" s="62"/>
      <c r="J251" s="63"/>
    </row>
    <row r="252" spans="2:10" s="1" customFormat="1" ht="13.2" x14ac:dyDescent="0.25">
      <c r="B252" s="75" t="s">
        <v>295</v>
      </c>
      <c r="C252" s="48" t="s">
        <v>298</v>
      </c>
      <c r="D252" s="103"/>
      <c r="E252" s="45"/>
      <c r="F252" s="45"/>
      <c r="G252" s="45"/>
      <c r="H252" s="45"/>
      <c r="I252" s="62">
        <f>SUM(H253:H255)*$E$120</f>
        <v>17</v>
      </c>
      <c r="J252" s="63" t="str">
        <f>+J253</f>
        <v>und</v>
      </c>
    </row>
    <row r="253" spans="2:10" s="1" customFormat="1" ht="13.2" x14ac:dyDescent="0.25">
      <c r="B253" s="75"/>
      <c r="C253" s="44" t="s">
        <v>255</v>
      </c>
      <c r="D253" s="45">
        <f>+D125+D131+D136+D141+D147+D152+D157+D142</f>
        <v>12</v>
      </c>
      <c r="E253" s="45"/>
      <c r="F253" s="45"/>
      <c r="G253" s="45"/>
      <c r="H253" s="45">
        <f>+D253</f>
        <v>12</v>
      </c>
      <c r="I253" s="45"/>
      <c r="J253" s="46" t="s">
        <v>35</v>
      </c>
    </row>
    <row r="254" spans="2:10" s="1" customFormat="1" ht="13.2" x14ac:dyDescent="0.25">
      <c r="B254" s="75"/>
      <c r="C254" s="44" t="s">
        <v>256</v>
      </c>
      <c r="D254" s="45">
        <f>+D126+D132+D137+D144+D149+D154+D158</f>
        <v>3</v>
      </c>
      <c r="E254" s="45"/>
      <c r="F254" s="45"/>
      <c r="G254" s="45"/>
      <c r="H254" s="45">
        <f>+D254</f>
        <v>3</v>
      </c>
      <c r="I254" s="45"/>
      <c r="J254" s="46" t="s">
        <v>35</v>
      </c>
    </row>
    <row r="255" spans="2:10" s="1" customFormat="1" ht="13.2" x14ac:dyDescent="0.25">
      <c r="B255" s="75"/>
      <c r="C255" s="44" t="s">
        <v>257</v>
      </c>
      <c r="D255" s="45">
        <f>+D128+D133+D138+D145+D150+D155+D160</f>
        <v>2</v>
      </c>
      <c r="E255" s="45"/>
      <c r="F255" s="45"/>
      <c r="G255" s="45"/>
      <c r="H255" s="45">
        <f>+D255</f>
        <v>2</v>
      </c>
      <c r="I255" s="45"/>
      <c r="J255" s="46" t="s">
        <v>35</v>
      </c>
    </row>
    <row r="256" spans="2:10" s="1" customFormat="1" ht="13.2" x14ac:dyDescent="0.25">
      <c r="B256" s="100" t="s">
        <v>299</v>
      </c>
      <c r="C256" s="101" t="s">
        <v>300</v>
      </c>
      <c r="D256" s="103"/>
      <c r="E256" s="45"/>
      <c r="F256" s="45"/>
      <c r="G256" s="45"/>
      <c r="H256" s="45"/>
      <c r="I256" s="62"/>
      <c r="J256" s="63"/>
    </row>
    <row r="257" spans="2:10" s="1" customFormat="1" ht="13.2" x14ac:dyDescent="0.25">
      <c r="B257" s="75" t="s">
        <v>497</v>
      </c>
      <c r="C257" s="48" t="s">
        <v>301</v>
      </c>
      <c r="D257" s="103"/>
      <c r="E257" s="45"/>
      <c r="F257" s="45"/>
      <c r="G257" s="45"/>
      <c r="H257" s="45"/>
      <c r="I257" s="62">
        <f>SUM(H258:H260)*$E$120</f>
        <v>54</v>
      </c>
      <c r="J257" s="63" t="str">
        <f>+J258</f>
        <v>und</v>
      </c>
    </row>
    <row r="258" spans="2:10" s="1" customFormat="1" ht="13.2" x14ac:dyDescent="0.25">
      <c r="B258" s="75"/>
      <c r="C258" s="44" t="s">
        <v>255</v>
      </c>
      <c r="D258" s="45">
        <f>+D164+D175+D181+D187+D192+D196+D200+D204+D212+D216+D220+D224+D228+D232+D236+D240+D244+D248+D208</f>
        <v>46</v>
      </c>
      <c r="E258" s="45"/>
      <c r="F258" s="45"/>
      <c r="G258" s="45"/>
      <c r="H258" s="45">
        <f>+D258</f>
        <v>46</v>
      </c>
      <c r="I258" s="45"/>
      <c r="J258" s="46" t="s">
        <v>35</v>
      </c>
    </row>
    <row r="259" spans="2:10" s="1" customFormat="1" ht="13.2" x14ac:dyDescent="0.25">
      <c r="B259" s="75"/>
      <c r="C259" s="44" t="s">
        <v>256</v>
      </c>
      <c r="D259" s="45">
        <f>+D166+D177+D183+D189+D193+D197+D201+D205+D213+D217+D221+D225+D229+D233+D237+D241+D245+D249+D209</f>
        <v>6</v>
      </c>
      <c r="E259" s="45"/>
      <c r="F259" s="45"/>
      <c r="G259" s="45"/>
      <c r="H259" s="45">
        <f>+D259</f>
        <v>6</v>
      </c>
      <c r="I259" s="45"/>
      <c r="J259" s="46" t="s">
        <v>35</v>
      </c>
    </row>
    <row r="260" spans="2:10" s="1" customFormat="1" ht="13.2" x14ac:dyDescent="0.25">
      <c r="B260" s="75"/>
      <c r="C260" s="44" t="s">
        <v>257</v>
      </c>
      <c r="D260" s="45">
        <f>+D167+D179+D184+D190+D194+D198+D202+D206+D214+D218+D222+D226+D230+D234+D238+D242+D246+D250+D210</f>
        <v>2</v>
      </c>
      <c r="E260" s="45"/>
      <c r="F260" s="45"/>
      <c r="G260" s="45"/>
      <c r="H260" s="45">
        <f>+D260</f>
        <v>2</v>
      </c>
      <c r="I260" s="45"/>
      <c r="J260" s="46" t="s">
        <v>35</v>
      </c>
    </row>
    <row r="261" spans="2:10" s="1" customFormat="1" ht="13.2" x14ac:dyDescent="0.25">
      <c r="B261" s="96" t="s">
        <v>302</v>
      </c>
      <c r="C261" s="97" t="s">
        <v>303</v>
      </c>
      <c r="D261" s="103"/>
      <c r="E261" s="45"/>
      <c r="F261" s="45"/>
      <c r="G261" s="45"/>
      <c r="H261" s="45"/>
      <c r="I261" s="45"/>
      <c r="J261" s="46"/>
    </row>
    <row r="262" spans="2:10" s="1" customFormat="1" ht="13.2" x14ac:dyDescent="0.25">
      <c r="B262" s="100" t="s">
        <v>304</v>
      </c>
      <c r="C262" s="101" t="s">
        <v>307</v>
      </c>
      <c r="D262" s="103"/>
      <c r="E262" s="45"/>
      <c r="F262" s="45"/>
      <c r="G262" s="45"/>
      <c r="H262" s="45"/>
      <c r="I262" s="45"/>
      <c r="J262" s="46"/>
    </row>
    <row r="263" spans="2:10" s="1" customFormat="1" ht="13.2" x14ac:dyDescent="0.25">
      <c r="B263" s="75" t="s">
        <v>308</v>
      </c>
      <c r="C263" s="48" t="s">
        <v>356</v>
      </c>
      <c r="D263" s="103"/>
      <c r="E263" s="45"/>
      <c r="F263" s="45"/>
      <c r="G263" s="45"/>
      <c r="H263" s="45"/>
      <c r="I263" s="62">
        <f>SUM(H265:H275)*$E$120</f>
        <v>23</v>
      </c>
      <c r="J263" s="63" t="str">
        <f>+J268</f>
        <v>Pto</v>
      </c>
    </row>
    <row r="264" spans="2:10" s="1" customFormat="1" ht="13.2" x14ac:dyDescent="0.25">
      <c r="B264" s="75"/>
      <c r="C264" s="132" t="s">
        <v>255</v>
      </c>
      <c r="D264" s="45"/>
      <c r="E264" s="45"/>
      <c r="F264" s="45"/>
      <c r="G264" s="45"/>
      <c r="H264" s="45"/>
      <c r="I264" s="45"/>
      <c r="J264" s="46"/>
    </row>
    <row r="265" spans="2:10" s="1" customFormat="1" ht="13.2" x14ac:dyDescent="0.25">
      <c r="B265" s="75"/>
      <c r="C265" s="44" t="s">
        <v>629</v>
      </c>
      <c r="D265" s="45">
        <v>2</v>
      </c>
      <c r="E265" s="45"/>
      <c r="F265" s="45"/>
      <c r="G265" s="45"/>
      <c r="H265" s="45">
        <f t="shared" ref="H265:H275" si="11">+D265</f>
        <v>2</v>
      </c>
      <c r="I265" s="45"/>
      <c r="J265" s="46" t="s">
        <v>305</v>
      </c>
    </row>
    <row r="266" spans="2:10" s="1" customFormat="1" ht="13.2" x14ac:dyDescent="0.25">
      <c r="B266" s="75"/>
      <c r="C266" s="44" t="s">
        <v>630</v>
      </c>
      <c r="D266" s="45">
        <v>4</v>
      </c>
      <c r="E266" s="45"/>
      <c r="F266" s="45"/>
      <c r="G266" s="45"/>
      <c r="H266" s="45">
        <f t="shared" si="11"/>
        <v>4</v>
      </c>
      <c r="I266" s="45"/>
      <c r="J266" s="46" t="s">
        <v>305</v>
      </c>
    </row>
    <row r="267" spans="2:10" s="1" customFormat="1" ht="13.2" x14ac:dyDescent="0.25">
      <c r="B267" s="75"/>
      <c r="C267" s="44" t="s">
        <v>628</v>
      </c>
      <c r="D267" s="45">
        <v>4</v>
      </c>
      <c r="E267" s="45"/>
      <c r="F267" s="45"/>
      <c r="G267" s="45"/>
      <c r="H267" s="45">
        <f>+D267</f>
        <v>4</v>
      </c>
      <c r="I267" s="45"/>
      <c r="J267" s="46" t="s">
        <v>305</v>
      </c>
    </row>
    <row r="268" spans="2:10" s="1" customFormat="1" ht="13.2" x14ac:dyDescent="0.25">
      <c r="B268" s="75"/>
      <c r="C268" s="44" t="s">
        <v>627</v>
      </c>
      <c r="D268" s="45">
        <v>6</v>
      </c>
      <c r="E268" s="45"/>
      <c r="F268" s="45"/>
      <c r="G268" s="45"/>
      <c r="H268" s="45">
        <f>+D268</f>
        <v>6</v>
      </c>
      <c r="I268" s="45"/>
      <c r="J268" s="46" t="s">
        <v>305</v>
      </c>
    </row>
    <row r="269" spans="2:10" s="1" customFormat="1" ht="13.2" x14ac:dyDescent="0.25">
      <c r="B269" s="75"/>
      <c r="C269" s="44" t="s">
        <v>631</v>
      </c>
      <c r="D269" s="45">
        <v>1</v>
      </c>
      <c r="E269" s="45"/>
      <c r="F269" s="45"/>
      <c r="G269" s="45"/>
      <c r="H269" s="45">
        <f t="shared" si="11"/>
        <v>1</v>
      </c>
      <c r="I269" s="45"/>
      <c r="J269" s="46" t="s">
        <v>305</v>
      </c>
    </row>
    <row r="270" spans="2:10" s="1" customFormat="1" ht="13.2" x14ac:dyDescent="0.25">
      <c r="B270" s="75"/>
      <c r="C270" s="132" t="s">
        <v>256</v>
      </c>
      <c r="D270" s="45"/>
      <c r="E270" s="45"/>
      <c r="F270" s="45"/>
      <c r="G270" s="45"/>
      <c r="H270" s="45"/>
      <c r="I270" s="45"/>
      <c r="J270" s="46"/>
    </row>
    <row r="271" spans="2:10" s="1" customFormat="1" ht="13.2" x14ac:dyDescent="0.25">
      <c r="B271" s="75"/>
      <c r="C271" s="44" t="s">
        <v>632</v>
      </c>
      <c r="D271" s="45">
        <v>2</v>
      </c>
      <c r="E271" s="45"/>
      <c r="F271" s="45"/>
      <c r="G271" s="45"/>
      <c r="H271" s="45">
        <f t="shared" si="11"/>
        <v>2</v>
      </c>
      <c r="I271" s="45"/>
      <c r="J271" s="46" t="s">
        <v>305</v>
      </c>
    </row>
    <row r="272" spans="2:10" s="1" customFormat="1" ht="13.2" x14ac:dyDescent="0.25">
      <c r="B272" s="75"/>
      <c r="C272" s="44" t="s">
        <v>633</v>
      </c>
      <c r="D272" s="45">
        <v>1</v>
      </c>
      <c r="E272" s="45"/>
      <c r="F272" s="45"/>
      <c r="G272" s="45"/>
      <c r="H272" s="45">
        <f>+D272</f>
        <v>1</v>
      </c>
      <c r="I272" s="45"/>
      <c r="J272" s="46" t="s">
        <v>305</v>
      </c>
    </row>
    <row r="273" spans="2:10" s="1" customFormat="1" ht="13.2" x14ac:dyDescent="0.25">
      <c r="B273" s="75"/>
      <c r="C273" s="44" t="s">
        <v>634</v>
      </c>
      <c r="D273" s="45">
        <v>1</v>
      </c>
      <c r="E273" s="45"/>
      <c r="F273" s="45"/>
      <c r="G273" s="45"/>
      <c r="H273" s="45">
        <f>+D273</f>
        <v>1</v>
      </c>
      <c r="I273" s="45"/>
      <c r="J273" s="46" t="s">
        <v>305</v>
      </c>
    </row>
    <row r="274" spans="2:10" s="1" customFormat="1" ht="13.2" x14ac:dyDescent="0.25">
      <c r="B274" s="75"/>
      <c r="C274" s="132" t="s">
        <v>257</v>
      </c>
      <c r="D274" s="45"/>
      <c r="E274" s="45"/>
      <c r="F274" s="45"/>
      <c r="G274" s="45"/>
      <c r="H274" s="45"/>
      <c r="I274" s="45"/>
      <c r="J274" s="46"/>
    </row>
    <row r="275" spans="2:10" s="1" customFormat="1" ht="13.2" x14ac:dyDescent="0.25">
      <c r="B275" s="75"/>
      <c r="C275" s="44" t="s">
        <v>635</v>
      </c>
      <c r="D275" s="45">
        <v>2</v>
      </c>
      <c r="E275" s="45"/>
      <c r="F275" s="45"/>
      <c r="G275" s="45"/>
      <c r="H275" s="45">
        <f t="shared" si="11"/>
        <v>2</v>
      </c>
      <c r="I275" s="45"/>
      <c r="J275" s="46" t="s">
        <v>305</v>
      </c>
    </row>
    <row r="276" spans="2:10" s="1" customFormat="1" ht="13.2" x14ac:dyDescent="0.25">
      <c r="B276" s="75" t="s">
        <v>309</v>
      </c>
      <c r="C276" s="48" t="s">
        <v>357</v>
      </c>
      <c r="D276" s="103"/>
      <c r="E276" s="45"/>
      <c r="F276" s="45"/>
      <c r="G276" s="45"/>
      <c r="H276" s="45"/>
      <c r="I276" s="62">
        <f>SUM(H277:H279)*$E$120</f>
        <v>0</v>
      </c>
      <c r="J276" s="63" t="str">
        <f>+J277</f>
        <v>Pto</v>
      </c>
    </row>
    <row r="277" spans="2:10" s="1" customFormat="1" ht="13.2" x14ac:dyDescent="0.25">
      <c r="B277" s="75"/>
      <c r="C277" s="44" t="s">
        <v>653</v>
      </c>
      <c r="D277" s="45"/>
      <c r="E277" s="45"/>
      <c r="F277" s="45"/>
      <c r="G277" s="45"/>
      <c r="H277" s="45">
        <f>+D277</f>
        <v>0</v>
      </c>
      <c r="I277" s="45"/>
      <c r="J277" s="46" t="s">
        <v>305</v>
      </c>
    </row>
    <row r="278" spans="2:10" s="1" customFormat="1" ht="13.2" x14ac:dyDescent="0.25">
      <c r="B278" s="75"/>
      <c r="C278" s="44" t="s">
        <v>256</v>
      </c>
      <c r="D278" s="45"/>
      <c r="E278" s="45"/>
      <c r="F278" s="45"/>
      <c r="G278" s="45"/>
      <c r="H278" s="45">
        <f>+D278</f>
        <v>0</v>
      </c>
      <c r="I278" s="45"/>
      <c r="J278" s="46" t="s">
        <v>305</v>
      </c>
    </row>
    <row r="279" spans="2:10" s="1" customFormat="1" ht="13.2" x14ac:dyDescent="0.25">
      <c r="B279" s="75"/>
      <c r="C279" s="44" t="s">
        <v>257</v>
      </c>
      <c r="D279" s="45"/>
      <c r="E279" s="45"/>
      <c r="F279" s="45"/>
      <c r="G279" s="45"/>
      <c r="H279" s="45">
        <f>+D279</f>
        <v>0</v>
      </c>
      <c r="I279" s="45"/>
      <c r="J279" s="46" t="s">
        <v>305</v>
      </c>
    </row>
    <row r="280" spans="2:10" s="1" customFormat="1" ht="13.2" x14ac:dyDescent="0.25">
      <c r="B280" s="100" t="s">
        <v>306</v>
      </c>
      <c r="C280" s="101" t="s">
        <v>310</v>
      </c>
      <c r="D280" s="103"/>
      <c r="E280" s="45"/>
      <c r="F280" s="45"/>
      <c r="G280" s="45"/>
      <c r="H280" s="45"/>
      <c r="I280" s="45"/>
      <c r="J280" s="46"/>
    </row>
    <row r="281" spans="2:10" s="1" customFormat="1" ht="13.2" x14ac:dyDescent="0.25">
      <c r="B281" s="75" t="s">
        <v>311</v>
      </c>
      <c r="C281" s="48" t="s">
        <v>358</v>
      </c>
      <c r="D281" s="103"/>
      <c r="E281" s="45"/>
      <c r="F281" s="45"/>
      <c r="G281" s="45"/>
      <c r="H281" s="45"/>
      <c r="I281" s="62">
        <f>SUM(H282:H289)*$E$120</f>
        <v>17.899999999999999</v>
      </c>
      <c r="J281" s="63" t="str">
        <f>+J282</f>
        <v>ml</v>
      </c>
    </row>
    <row r="282" spans="2:10" s="1" customFormat="1" ht="13.2" x14ac:dyDescent="0.25">
      <c r="B282" s="75"/>
      <c r="C282" s="133" t="s">
        <v>255</v>
      </c>
      <c r="D282" s="45">
        <v>2</v>
      </c>
      <c r="E282" s="45">
        <v>1.8</v>
      </c>
      <c r="F282" s="45"/>
      <c r="G282" s="45"/>
      <c r="H282" s="45">
        <f>IF(AND(F282=0,G282=0),D282*E282,IF(AND(E282=0,G282=0),D282*F282,IF(AND(E282=0,F282=0),D282*G282,IF(AND(E282=0),D282*F282*G282,IF(AND(F282=0),D282*E282*G282,IF(AND(G282=0),D282*E282*F282,D282*E282*F282*G282))))))</f>
        <v>3.6</v>
      </c>
      <c r="I282" s="45"/>
      <c r="J282" s="46" t="str">
        <f t="shared" ref="J282:J286" si="12"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ml</v>
      </c>
    </row>
    <row r="283" spans="2:10" s="1" customFormat="1" ht="13.2" x14ac:dyDescent="0.25">
      <c r="B283" s="75"/>
      <c r="C283" s="44"/>
      <c r="D283" s="45">
        <v>1</v>
      </c>
      <c r="E283" s="45">
        <v>2.0299999999999998</v>
      </c>
      <c r="F283" s="45"/>
      <c r="G283" s="45"/>
      <c r="H283" s="45">
        <f t="shared" ref="H283:H286" si="13">IF(AND(F283=0,G283=0),D283*E283,IF(AND(E283=0,G283=0),D283*F283,IF(AND(E283=0,F283=0),D283*G283,IF(AND(E283=0),D283*F283*G283,IF(AND(F283=0),D283*E283*G283,IF(AND(G283=0),D283*E283*F283,D283*E283*F283*G283))))))</f>
        <v>2.0299999999999998</v>
      </c>
      <c r="I283" s="45"/>
      <c r="J283" s="46" t="str">
        <f t="shared" si="12"/>
        <v>ml</v>
      </c>
    </row>
    <row r="284" spans="2:10" s="1" customFormat="1" ht="13.2" x14ac:dyDescent="0.25">
      <c r="B284" s="75"/>
      <c r="C284" s="44"/>
      <c r="D284" s="45">
        <v>3</v>
      </c>
      <c r="E284" s="45">
        <v>0.11</v>
      </c>
      <c r="F284" s="45"/>
      <c r="G284" s="45"/>
      <c r="H284" s="45">
        <f t="shared" si="13"/>
        <v>0.33</v>
      </c>
      <c r="I284" s="45"/>
      <c r="J284" s="46" t="str">
        <f t="shared" si="12"/>
        <v>ml</v>
      </c>
    </row>
    <row r="285" spans="2:10" s="1" customFormat="1" ht="13.2" x14ac:dyDescent="0.25">
      <c r="B285" s="75"/>
      <c r="C285" s="44"/>
      <c r="D285" s="45">
        <v>3</v>
      </c>
      <c r="E285" s="45">
        <v>1.18</v>
      </c>
      <c r="F285" s="45"/>
      <c r="G285" s="45"/>
      <c r="H285" s="45">
        <f t="shared" si="13"/>
        <v>3.54</v>
      </c>
      <c r="I285" s="45"/>
      <c r="J285" s="46" t="str">
        <f t="shared" si="12"/>
        <v>ml</v>
      </c>
    </row>
    <row r="286" spans="2:10" s="1" customFormat="1" ht="13.2" x14ac:dyDescent="0.25">
      <c r="B286" s="75"/>
      <c r="C286" s="44"/>
      <c r="D286" s="45">
        <v>1</v>
      </c>
      <c r="E286" s="45">
        <f>1.14+0.4</f>
        <v>1.54</v>
      </c>
      <c r="F286" s="45"/>
      <c r="G286" s="45"/>
      <c r="H286" s="45">
        <f t="shared" si="13"/>
        <v>1.54</v>
      </c>
      <c r="I286" s="45"/>
      <c r="J286" s="46" t="str">
        <f t="shared" si="12"/>
        <v>ml</v>
      </c>
    </row>
    <row r="287" spans="2:10" s="1" customFormat="1" ht="13.2" x14ac:dyDescent="0.25">
      <c r="B287" s="75"/>
      <c r="C287" s="133" t="s">
        <v>256</v>
      </c>
      <c r="D287" s="45">
        <v>1</v>
      </c>
      <c r="E287" s="45">
        <v>5.34</v>
      </c>
      <c r="F287" s="45"/>
      <c r="G287" s="45"/>
      <c r="H287" s="45">
        <f>IF(AND(F287=0,G287=0),D287*E287,IF(AND(E287=0,G287=0),D287*F287,IF(AND(E287=0,F287=0),D287*G287,IF(AND(E287=0),D287*F287*G287,IF(AND(F287=0),D287*E287*G287,IF(AND(G287=0),D287*E287*F287,D287*E287*F287*G287))))))</f>
        <v>5.34</v>
      </c>
      <c r="I287" s="45"/>
      <c r="J287" s="46" t="str">
        <f>IF(AND(E287=0,F287&lt;&gt;0,G287&lt;&gt;0),"m2",IF(AND(F287=0,E287&lt;&gt;0,G287&lt;&gt;0),"m2",IF(AND(G287=0,E287&lt;&gt;0,F287&lt;&gt;0),"m2",IF(AND(F287=0,G287=0),"ml",IF(AND(E287=0,G287=0),"ml",IF(AND(E287=0,F287=0),"ml",IF(AND(E287&lt;&gt;0,F287&lt;&gt;0,G287&lt;&gt;0),"m3",0)))))))</f>
        <v>ml</v>
      </c>
    </row>
    <row r="288" spans="2:10" s="1" customFormat="1" ht="13.2" x14ac:dyDescent="0.25">
      <c r="B288" s="75"/>
      <c r="C288" s="44"/>
      <c r="D288" s="45">
        <v>2</v>
      </c>
      <c r="E288" s="45">
        <v>0.42</v>
      </c>
      <c r="F288" s="45"/>
      <c r="G288" s="45"/>
      <c r="H288" s="45">
        <f>IF(AND(F288=0,G288=0),D288*E288,IF(AND(E288=0,G288=0),D288*F288,IF(AND(E288=0,F288=0),D288*G288,IF(AND(E288=0),D288*F288*G288,IF(AND(F288=0),D288*E288*G288,IF(AND(G288=0),D288*E288*F288,D288*E288*F288*G288))))))</f>
        <v>0.84</v>
      </c>
      <c r="I288" s="45"/>
      <c r="J288" s="46" t="str">
        <f>IF(AND(E288=0,F288&lt;&gt;0,G288&lt;&gt;0),"m2",IF(AND(F288=0,E288&lt;&gt;0,G288&lt;&gt;0),"m2",IF(AND(G288=0,E288&lt;&gt;0,F288&lt;&gt;0),"m2",IF(AND(F288=0,G288=0),"ml",IF(AND(E288=0,G288=0),"ml",IF(AND(E288=0,F288=0),"ml",IF(AND(E288&lt;&gt;0,F288&lt;&gt;0,G288&lt;&gt;0),"m3",0)))))))</f>
        <v>ml</v>
      </c>
    </row>
    <row r="289" spans="2:10" s="1" customFormat="1" ht="13.2" x14ac:dyDescent="0.25">
      <c r="B289" s="75"/>
      <c r="C289" s="133" t="s">
        <v>257</v>
      </c>
      <c r="D289" s="45">
        <v>2</v>
      </c>
      <c r="E289" s="45">
        <v>0.34</v>
      </c>
      <c r="F289" s="45"/>
      <c r="G289" s="45"/>
      <c r="H289" s="45">
        <f>IF(AND(F289=0,G289=0),D289*E289,IF(AND(E289=0,G289=0),D289*F289,IF(AND(E289=0,F289=0),D289*G289,IF(AND(E289=0),D289*F289*G289,IF(AND(F289=0),D289*E289*G289,IF(AND(G289=0),D289*E289*F289,D289*E289*F289*G289))))))</f>
        <v>0.68</v>
      </c>
      <c r="I289" s="45"/>
      <c r="J289" s="46" t="str">
        <f>IF(AND(E289=0,F289&lt;&gt;0,G289&lt;&gt;0),"m2",IF(AND(F289=0,E289&lt;&gt;0,G289&lt;&gt;0),"m2",IF(AND(G289=0,E289&lt;&gt;0,F289&lt;&gt;0),"m2",IF(AND(F289=0,G289=0),"ml",IF(AND(E289=0,G289=0),"ml",IF(AND(E289=0,F289=0),"ml",IF(AND(E289&lt;&gt;0,F289&lt;&gt;0,G289&lt;&gt;0),"m3",0)))))))</f>
        <v>ml</v>
      </c>
    </row>
    <row r="290" spans="2:10" s="1" customFormat="1" ht="13.2" x14ac:dyDescent="0.25">
      <c r="B290" s="75" t="s">
        <v>312</v>
      </c>
      <c r="C290" s="48" t="s">
        <v>359</v>
      </c>
      <c r="D290" s="103"/>
      <c r="E290" s="45"/>
      <c r="F290" s="45"/>
      <c r="G290" s="45"/>
      <c r="H290" s="45"/>
      <c r="I290" s="62">
        <f>SUM(H291:H304)*$E$120</f>
        <v>29.709999999999997</v>
      </c>
      <c r="J290" s="63" t="str">
        <f>+J291</f>
        <v>ml</v>
      </c>
    </row>
    <row r="291" spans="2:10" s="1" customFormat="1" ht="13.2" x14ac:dyDescent="0.25">
      <c r="B291" s="75"/>
      <c r="C291" s="133" t="s">
        <v>255</v>
      </c>
      <c r="D291" s="45">
        <v>1</v>
      </c>
      <c r="E291" s="45">
        <v>0.28000000000000003</v>
      </c>
      <c r="F291" s="45"/>
      <c r="G291" s="45"/>
      <c r="H291" s="45">
        <f>IF(AND(F291=0,G291=0),D291*E291,IF(AND(E291=0,G291=0),D291*F291,IF(AND(E291=0,F291=0),D291*G291,IF(AND(E291=0),D291*F291*G291,IF(AND(F291=0),D291*E291*G291,IF(AND(G291=0),D291*E291*F291,D291*E291*F291*G291))))))</f>
        <v>0.28000000000000003</v>
      </c>
      <c r="I291" s="45"/>
      <c r="J291" s="46" t="str">
        <f>IF(AND(E291=0,F291&lt;&gt;0,G291&lt;&gt;0),"m2",IF(AND(F291=0,E291&lt;&gt;0,G291&lt;&gt;0),"m2",IF(AND(G291=0,E291&lt;&gt;0,F291&lt;&gt;0),"m2",IF(AND(F291=0,G291=0),"ml",IF(AND(E291=0,G291=0),"ml",IF(AND(E291=0,F291=0),"ml",IF(AND(E291&lt;&gt;0,F291&lt;&gt;0,G291&lt;&gt;0),"m3",0)))))))</f>
        <v>ml</v>
      </c>
    </row>
    <row r="292" spans="2:10" s="1" customFormat="1" ht="13.2" x14ac:dyDescent="0.25">
      <c r="B292" s="75"/>
      <c r="C292" s="44"/>
      <c r="D292" s="45">
        <v>1</v>
      </c>
      <c r="E292" s="45">
        <v>2.11</v>
      </c>
      <c r="F292" s="45"/>
      <c r="G292" s="45"/>
      <c r="H292" s="45">
        <f>IF(AND(F292=0,G292=0),D292*E292,IF(AND(E292=0,G292=0),D292*F292,IF(AND(E292=0,F292=0),D292*G292,IF(AND(E292=0),D292*F292*G292,IF(AND(F292=0),D292*E292*G292,IF(AND(G292=0),D292*E292*F292,D292*E292*F292*G292))))))</f>
        <v>2.11</v>
      </c>
      <c r="I292" s="45"/>
      <c r="J292" s="46" t="str">
        <f>IF(AND(E292=0,F292&lt;&gt;0,G292&lt;&gt;0),"m2",IF(AND(F292=0,E292&lt;&gt;0,G292&lt;&gt;0),"m2",IF(AND(G292=0,E292&lt;&gt;0,F292&lt;&gt;0),"m2",IF(AND(F292=0,G292=0),"ml",IF(AND(E292=0,G292=0),"ml",IF(AND(E292=0,F292=0),"ml",IF(AND(E292&lt;&gt;0,F292&lt;&gt;0,G292&lt;&gt;0),"m3",0)))))))</f>
        <v>ml</v>
      </c>
    </row>
    <row r="293" spans="2:10" s="1" customFormat="1" ht="13.2" x14ac:dyDescent="0.25">
      <c r="B293" s="75"/>
      <c r="C293" s="102"/>
      <c r="D293" s="45">
        <v>1</v>
      </c>
      <c r="E293" s="45">
        <v>0.34</v>
      </c>
      <c r="F293" s="45"/>
      <c r="G293" s="45"/>
      <c r="H293" s="45">
        <f>IF(AND(F293=0,G293=0),D293*E293,IF(AND(E293=0,G293=0),D293*F293,IF(AND(E293=0,F293=0),D293*G293,IF(AND(E293=0),D293*F293*G293,IF(AND(F293=0),D293*E293*G293,IF(AND(G293=0),D293*E293*F293,D293*E293*F293*G293))))))</f>
        <v>0.34</v>
      </c>
      <c r="I293" s="45"/>
      <c r="J293" s="46" t="str">
        <f>IF(AND(E293=0,F293&lt;&gt;0,G293&lt;&gt;0),"m2",IF(AND(F293=0,E293&lt;&gt;0,G293&lt;&gt;0),"m2",IF(AND(G293=0,E293&lt;&gt;0,F293&lt;&gt;0),"m2",IF(AND(F293=0,G293=0),"ml",IF(AND(E293=0,G293=0),"ml",IF(AND(E293=0,F293=0),"ml",IF(AND(E293&lt;&gt;0,F293&lt;&gt;0,G293&lt;&gt;0),"m3",0)))))))</f>
        <v>ml</v>
      </c>
    </row>
    <row r="294" spans="2:10" s="1" customFormat="1" ht="13.2" x14ac:dyDescent="0.25">
      <c r="B294" s="75"/>
      <c r="C294" s="102"/>
      <c r="D294" s="45">
        <v>1</v>
      </c>
      <c r="E294" s="45">
        <v>2.0499999999999998</v>
      </c>
      <c r="F294" s="45"/>
      <c r="G294" s="45"/>
      <c r="H294" s="45">
        <f t="shared" ref="H294:H300" si="14">IF(AND(F294=0,G294=0),D294*E294,IF(AND(E294=0,G294=0),D294*F294,IF(AND(E294=0,F294=0),D294*G294,IF(AND(E294=0),D294*F294*G294,IF(AND(F294=0),D294*E294*G294,IF(AND(G294=0),D294*E294*F294,D294*E294*F294*G294))))))</f>
        <v>2.0499999999999998</v>
      </c>
      <c r="I294" s="45"/>
      <c r="J294" s="46" t="str">
        <f t="shared" ref="J294:J300" si="15">IF(AND(E294=0,F294&lt;&gt;0,G294&lt;&gt;0),"m2",IF(AND(F294=0,E294&lt;&gt;0,G294&lt;&gt;0),"m2",IF(AND(G294=0,E294&lt;&gt;0,F294&lt;&gt;0),"m2",IF(AND(F294=0,G294=0),"ml",IF(AND(E294=0,G294=0),"ml",IF(AND(E294=0,F294=0),"ml",IF(AND(E294&lt;&gt;0,F294&lt;&gt;0,G294&lt;&gt;0),"m3",0)))))))</f>
        <v>ml</v>
      </c>
    </row>
    <row r="295" spans="2:10" s="1" customFormat="1" ht="13.2" x14ac:dyDescent="0.25">
      <c r="B295" s="75"/>
      <c r="C295" s="102"/>
      <c r="D295" s="45">
        <v>1</v>
      </c>
      <c r="E295" s="45">
        <v>3.05</v>
      </c>
      <c r="F295" s="45"/>
      <c r="G295" s="45"/>
      <c r="H295" s="45">
        <f t="shared" si="14"/>
        <v>3.05</v>
      </c>
      <c r="I295" s="45"/>
      <c r="J295" s="46" t="str">
        <f t="shared" si="15"/>
        <v>ml</v>
      </c>
    </row>
    <row r="296" spans="2:10" s="1" customFormat="1" ht="13.2" x14ac:dyDescent="0.25">
      <c r="B296" s="75"/>
      <c r="C296" s="102"/>
      <c r="D296" s="45">
        <v>1</v>
      </c>
      <c r="E296" s="45">
        <v>12.09</v>
      </c>
      <c r="F296" s="45"/>
      <c r="G296" s="45"/>
      <c r="H296" s="45">
        <f t="shared" si="14"/>
        <v>12.09</v>
      </c>
      <c r="I296" s="45"/>
      <c r="J296" s="46" t="str">
        <f t="shared" si="15"/>
        <v>ml</v>
      </c>
    </row>
    <row r="297" spans="2:10" s="1" customFormat="1" ht="13.2" x14ac:dyDescent="0.25">
      <c r="B297" s="75"/>
      <c r="C297" s="102"/>
      <c r="D297" s="45">
        <v>1</v>
      </c>
      <c r="E297" s="45">
        <v>3.95</v>
      </c>
      <c r="F297" s="45"/>
      <c r="G297" s="45"/>
      <c r="H297" s="45">
        <f t="shared" si="14"/>
        <v>3.95</v>
      </c>
      <c r="I297" s="45"/>
      <c r="J297" s="46" t="str">
        <f t="shared" si="15"/>
        <v>ml</v>
      </c>
    </row>
    <row r="298" spans="2:10" s="1" customFormat="1" ht="13.2" x14ac:dyDescent="0.25">
      <c r="B298" s="75"/>
      <c r="C298" s="102"/>
      <c r="D298" s="45">
        <v>2</v>
      </c>
      <c r="E298" s="45">
        <v>0.42</v>
      </c>
      <c r="F298" s="45"/>
      <c r="G298" s="45"/>
      <c r="H298" s="45">
        <f t="shared" si="14"/>
        <v>0.84</v>
      </c>
      <c r="I298" s="45"/>
      <c r="J298" s="46" t="str">
        <f t="shared" si="15"/>
        <v>ml</v>
      </c>
    </row>
    <row r="299" spans="2:10" s="1" customFormat="1" ht="13.2" x14ac:dyDescent="0.25">
      <c r="B299" s="75"/>
      <c r="C299" s="102"/>
      <c r="D299" s="45">
        <v>1</v>
      </c>
      <c r="E299" s="45">
        <v>0.76</v>
      </c>
      <c r="F299" s="45"/>
      <c r="G299" s="45"/>
      <c r="H299" s="45">
        <f t="shared" si="14"/>
        <v>0.76</v>
      </c>
      <c r="I299" s="45"/>
      <c r="J299" s="46" t="str">
        <f t="shared" si="15"/>
        <v>ml</v>
      </c>
    </row>
    <row r="300" spans="2:10" s="1" customFormat="1" ht="13.2" x14ac:dyDescent="0.25">
      <c r="B300" s="75"/>
      <c r="C300" s="102"/>
      <c r="D300" s="45">
        <v>1</v>
      </c>
      <c r="E300" s="45">
        <v>2.68</v>
      </c>
      <c r="F300" s="45"/>
      <c r="G300" s="45"/>
      <c r="H300" s="45">
        <f t="shared" si="14"/>
        <v>2.68</v>
      </c>
      <c r="I300" s="45"/>
      <c r="J300" s="46" t="str">
        <f t="shared" si="15"/>
        <v>ml</v>
      </c>
    </row>
    <row r="301" spans="2:10" s="1" customFormat="1" ht="13.2" x14ac:dyDescent="0.25">
      <c r="B301" s="75"/>
      <c r="C301" s="102"/>
      <c r="D301" s="45">
        <v>2</v>
      </c>
      <c r="E301" s="45">
        <v>0.34</v>
      </c>
      <c r="F301" s="45"/>
      <c r="G301" s="45"/>
      <c r="H301" s="45">
        <f>IF(AND(F301=0,G301=0),D301*E301,IF(AND(E301=0,G301=0),D301*F301,IF(AND(E301=0,F301=0),D301*G301,IF(AND(E301=0),D301*F301*G301,IF(AND(F301=0),D301*E301*G301,IF(AND(G301=0),D301*E301*F301,D301*E301*F301*G301))))))</f>
        <v>0.68</v>
      </c>
      <c r="I301" s="45"/>
      <c r="J301" s="46" t="str">
        <f>IF(AND(E301=0,F301&lt;&gt;0,G301&lt;&gt;0),"m2",IF(AND(F301=0,E301&lt;&gt;0,G301&lt;&gt;0),"m2",IF(AND(G301=0,E301&lt;&gt;0,F301&lt;&gt;0),"m2",IF(AND(F301=0,G301=0),"ml",IF(AND(E301=0,G301=0),"ml",IF(AND(E301=0,F301=0),"ml",IF(AND(E301&lt;&gt;0,F301&lt;&gt;0,G301&lt;&gt;0),"m3",0)))))))</f>
        <v>ml</v>
      </c>
    </row>
    <row r="302" spans="2:10" s="1" customFormat="1" ht="13.2" x14ac:dyDescent="0.25">
      <c r="B302" s="75"/>
      <c r="C302" s="102"/>
      <c r="D302" s="45">
        <v>1</v>
      </c>
      <c r="E302" s="45">
        <v>0.88</v>
      </c>
      <c r="F302" s="45"/>
      <c r="G302" s="45"/>
      <c r="H302" s="45">
        <f>IF(AND(F302=0,G302=0),D302*E302,IF(AND(E302=0,G302=0),D302*F302,IF(AND(E302=0,F302=0),D302*G302,IF(AND(E302=0),D302*F302*G302,IF(AND(F302=0),D302*E302*G302,IF(AND(G302=0),D302*E302*F302,D302*E302*F302*G302))))))</f>
        <v>0.88</v>
      </c>
      <c r="I302" s="45"/>
      <c r="J302" s="46" t="str">
        <f>IF(AND(E302=0,F302&lt;&gt;0,G302&lt;&gt;0),"m2",IF(AND(F302=0,E302&lt;&gt;0,G302&lt;&gt;0),"m2",IF(AND(G302=0,E302&lt;&gt;0,F302&lt;&gt;0),"m2",IF(AND(F302=0,G302=0),"ml",IF(AND(E302=0,G302=0),"ml",IF(AND(E302=0,F302=0),"ml",IF(AND(E302&lt;&gt;0,F302&lt;&gt;0,G302&lt;&gt;0),"m3",0)))))))</f>
        <v>ml</v>
      </c>
    </row>
    <row r="303" spans="2:10" s="1" customFormat="1" ht="13.2" x14ac:dyDescent="0.25">
      <c r="B303" s="75"/>
      <c r="C303" s="133" t="s">
        <v>256</v>
      </c>
      <c r="D303" s="45"/>
      <c r="E303" s="45"/>
      <c r="F303" s="45"/>
      <c r="G303" s="45"/>
      <c r="H303" s="45">
        <f>IF(AND(F303=0,G303=0),D303*E303,IF(AND(E303=0,G303=0),D303*F303,IF(AND(E303=0,F303=0),D303*G303,IF(AND(E303=0),D303*F303*G303,IF(AND(F303=0),D303*E303*G303,IF(AND(G303=0),D303*E303*F303,D303*E303*F303*G303))))))</f>
        <v>0</v>
      </c>
      <c r="I303" s="45"/>
      <c r="J303" s="46" t="str">
        <f>IF(AND(E303=0,F303&lt;&gt;0,G303&lt;&gt;0),"m2",IF(AND(F303=0,E303&lt;&gt;0,G303&lt;&gt;0),"m2",IF(AND(G303=0,E303&lt;&gt;0,F303&lt;&gt;0),"m2",IF(AND(F303=0,G303=0),"ml",IF(AND(E303=0,G303=0),"ml",IF(AND(E303=0,F303=0),"ml",IF(AND(E303&lt;&gt;0,F303&lt;&gt;0,G303&lt;&gt;0),"m3",0)))))))</f>
        <v>ml</v>
      </c>
    </row>
    <row r="304" spans="2:10" s="1" customFormat="1" ht="13.2" x14ac:dyDescent="0.25">
      <c r="B304" s="75"/>
      <c r="C304" s="133" t="s">
        <v>257</v>
      </c>
      <c r="D304" s="45"/>
      <c r="E304" s="45"/>
      <c r="F304" s="45"/>
      <c r="G304" s="45"/>
      <c r="H304" s="45">
        <f>IF(AND(F304=0,G304=0),D304*E304,IF(AND(E304=0,G304=0),D304*F304,IF(AND(E304=0,F304=0),D304*G304,IF(AND(E304=0),D304*F304*G304,IF(AND(F304=0),D304*E304*G304,IF(AND(G304=0),D304*E304*F304,D304*E304*F304*G304))))))</f>
        <v>0</v>
      </c>
      <c r="I304" s="45"/>
      <c r="J304" s="46" t="str">
        <f>IF(AND(E304=0,F304&lt;&gt;0,G304&lt;&gt;0),"m2",IF(AND(F304=0,E304&lt;&gt;0,G304&lt;&gt;0),"m2",IF(AND(G304=0,E304&lt;&gt;0,F304&lt;&gt;0),"m2",IF(AND(F304=0,G304=0),"ml",IF(AND(E304=0,G304=0),"ml",IF(AND(E304=0,F304=0),"ml",IF(AND(E304&lt;&gt;0,F304&lt;&gt;0,G304&lt;&gt;0),"m3",0)))))))</f>
        <v>ml</v>
      </c>
    </row>
    <row r="305" spans="2:10" s="1" customFormat="1" ht="13.2" x14ac:dyDescent="0.25">
      <c r="B305" s="75" t="s">
        <v>313</v>
      </c>
      <c r="C305" s="48" t="s">
        <v>360</v>
      </c>
      <c r="D305" s="103"/>
      <c r="E305" s="45"/>
      <c r="F305" s="45"/>
      <c r="G305" s="45"/>
      <c r="H305" s="45"/>
      <c r="I305" s="62">
        <f>SUM(H306:H316)*$E$120</f>
        <v>28.76</v>
      </c>
      <c r="J305" s="63" t="str">
        <f>+J306</f>
        <v>ml</v>
      </c>
    </row>
    <row r="306" spans="2:10" s="1" customFormat="1" ht="13.2" x14ac:dyDescent="0.25">
      <c r="B306" s="75"/>
      <c r="C306" s="133" t="s">
        <v>255</v>
      </c>
      <c r="D306" s="45">
        <v>1</v>
      </c>
      <c r="E306" s="45">
        <v>2.5499999999999998</v>
      </c>
      <c r="F306" s="45"/>
      <c r="G306" s="45"/>
      <c r="H306" s="45">
        <f>IF(AND(F306=0,G306=0),D306*E306,IF(AND(E306=0,G306=0),D306*F306,IF(AND(E306=0,F306=0),D306*G306,IF(AND(E306=0),D306*F306*G306,IF(AND(F306=0),D306*E306*G306,IF(AND(G306=0),D306*E306*F306,D306*E306*F306*G306))))))</f>
        <v>2.5499999999999998</v>
      </c>
      <c r="I306" s="45"/>
      <c r="J306" s="46" t="str">
        <f>IF(AND(E306=0,F306&lt;&gt;0,G306&lt;&gt;0),"m2",IF(AND(F306=0,E306&lt;&gt;0,G306&lt;&gt;0),"m2",IF(AND(G306=0,E306&lt;&gt;0,F306&lt;&gt;0),"m2",IF(AND(F306=0,G306=0),"ml",IF(AND(E306=0,G306=0),"ml",IF(AND(E306=0,F306=0),"ml",IF(AND(E306&lt;&gt;0,F306&lt;&gt;0,G306&lt;&gt;0),"m3",0)))))))</f>
        <v>ml</v>
      </c>
    </row>
    <row r="307" spans="2:10" s="1" customFormat="1" ht="13.2" x14ac:dyDescent="0.25">
      <c r="B307" s="75"/>
      <c r="C307" s="44"/>
      <c r="D307" s="45">
        <v>1</v>
      </c>
      <c r="E307" s="45">
        <v>0.34</v>
      </c>
      <c r="F307" s="45"/>
      <c r="G307" s="45"/>
      <c r="H307" s="45">
        <f>IF(AND(F307=0,G307=0),D307*E307,IF(AND(E307=0,G307=0),D307*F307,IF(AND(E307=0,F307=0),D307*G307,IF(AND(E307=0),D307*F307*G307,IF(AND(F307=0),D307*E307*G307,IF(AND(G307=0),D307*E307*F307,D307*E307*F307*G307))))))</f>
        <v>0.34</v>
      </c>
      <c r="I307" s="45"/>
      <c r="J307" s="46" t="str">
        <f>IF(AND(E307=0,F307&lt;&gt;0,G307&lt;&gt;0),"m2",IF(AND(F307=0,E307&lt;&gt;0,G307&lt;&gt;0),"m2",IF(AND(G307=0,E307&lt;&gt;0,F307&lt;&gt;0),"m2",IF(AND(F307=0,G307=0),"ml",IF(AND(E307=0,G307=0),"ml",IF(AND(E307=0,F307=0),"ml",IF(AND(E307&lt;&gt;0,F307&lt;&gt;0,G307&lt;&gt;0),"m3",0)))))))</f>
        <v>ml</v>
      </c>
    </row>
    <row r="308" spans="2:10" s="1" customFormat="1" ht="13.2" x14ac:dyDescent="0.25">
      <c r="B308" s="75"/>
      <c r="C308" s="102"/>
      <c r="D308" s="45">
        <v>1</v>
      </c>
      <c r="E308" s="45">
        <v>2.77</v>
      </c>
      <c r="F308" s="45"/>
      <c r="G308" s="45"/>
      <c r="H308" s="45">
        <f>IF(AND(F308=0,G308=0),D308*E308,IF(AND(E308=0,G308=0),D308*F308,IF(AND(E308=0,F308=0),D308*G308,IF(AND(E308=0),D308*F308*G308,IF(AND(F308=0),D308*E308*G308,IF(AND(G308=0),D308*E308*F308,D308*E308*F308*G308))))))</f>
        <v>2.77</v>
      </c>
      <c r="I308" s="45"/>
      <c r="J308" s="46" t="str">
        <f>IF(AND(E308=0,F308&lt;&gt;0,G308&lt;&gt;0),"m2",IF(AND(F308=0,E308&lt;&gt;0,G308&lt;&gt;0),"m2",IF(AND(G308=0,E308&lt;&gt;0,F308&lt;&gt;0),"m2",IF(AND(F308=0,G308=0),"ml",IF(AND(E308=0,G308=0),"ml",IF(AND(E308=0,F308=0),"ml",IF(AND(E308&lt;&gt;0,F308&lt;&gt;0,G308&lt;&gt;0),"m3",0)))))))</f>
        <v>ml</v>
      </c>
    </row>
    <row r="309" spans="2:10" s="1" customFormat="1" ht="13.2" x14ac:dyDescent="0.25">
      <c r="B309" s="75"/>
      <c r="C309" s="102"/>
      <c r="D309" s="45">
        <v>1</v>
      </c>
      <c r="E309" s="45">
        <v>1.81</v>
      </c>
      <c r="F309" s="45"/>
      <c r="G309" s="45"/>
      <c r="H309" s="45">
        <f t="shared" ref="H309:H316" si="16">IF(AND(F309=0,G309=0),D309*E309,IF(AND(E309=0,G309=0),D309*F309,IF(AND(E309=0,F309=0),D309*G309,IF(AND(E309=0),D309*F309*G309,IF(AND(F309=0),D309*E309*G309,IF(AND(G309=0),D309*E309*F309,D309*E309*F309*G309))))))</f>
        <v>1.81</v>
      </c>
      <c r="I309" s="45"/>
      <c r="J309" s="46" t="str">
        <f t="shared" ref="J309:J316" si="17">IF(AND(E309=0,F309&lt;&gt;0,G309&lt;&gt;0),"m2",IF(AND(F309=0,E309&lt;&gt;0,G309&lt;&gt;0),"m2",IF(AND(G309=0,E309&lt;&gt;0,F309&lt;&gt;0),"m2",IF(AND(F309=0,G309=0),"ml",IF(AND(E309=0,G309=0),"ml",IF(AND(E309=0,F309=0),"ml",IF(AND(E309&lt;&gt;0,F309&lt;&gt;0,G309&lt;&gt;0),"m3",0)))))))</f>
        <v>ml</v>
      </c>
    </row>
    <row r="310" spans="2:10" s="1" customFormat="1" ht="13.2" x14ac:dyDescent="0.25">
      <c r="B310" s="75"/>
      <c r="C310" s="102"/>
      <c r="D310" s="45">
        <v>1</v>
      </c>
      <c r="E310" s="45">
        <v>5.38</v>
      </c>
      <c r="F310" s="45"/>
      <c r="G310" s="45"/>
      <c r="H310" s="45">
        <f t="shared" si="16"/>
        <v>5.38</v>
      </c>
      <c r="I310" s="45"/>
      <c r="J310" s="46" t="str">
        <f t="shared" si="17"/>
        <v>ml</v>
      </c>
    </row>
    <row r="311" spans="2:10" s="1" customFormat="1" ht="13.2" x14ac:dyDescent="0.25">
      <c r="B311" s="75"/>
      <c r="C311" s="102"/>
      <c r="D311" s="45">
        <v>1</v>
      </c>
      <c r="E311" s="45">
        <v>2.8</v>
      </c>
      <c r="F311" s="45"/>
      <c r="G311" s="45"/>
      <c r="H311" s="45">
        <f t="shared" si="16"/>
        <v>2.8</v>
      </c>
      <c r="I311" s="45"/>
      <c r="J311" s="46" t="str">
        <f t="shared" si="17"/>
        <v>ml</v>
      </c>
    </row>
    <row r="312" spans="2:10" s="1" customFormat="1" ht="13.2" x14ac:dyDescent="0.25">
      <c r="B312" s="75"/>
      <c r="C312" s="102"/>
      <c r="D312" s="45">
        <v>1</v>
      </c>
      <c r="E312" s="45">
        <v>0.7</v>
      </c>
      <c r="F312" s="45"/>
      <c r="G312" s="45"/>
      <c r="H312" s="45">
        <f t="shared" si="16"/>
        <v>0.7</v>
      </c>
      <c r="I312" s="45"/>
      <c r="J312" s="46" t="str">
        <f t="shared" si="17"/>
        <v>ml</v>
      </c>
    </row>
    <row r="313" spans="2:10" s="1" customFormat="1" ht="13.2" x14ac:dyDescent="0.25">
      <c r="B313" s="75"/>
      <c r="C313" s="102"/>
      <c r="D313" s="45">
        <v>1</v>
      </c>
      <c r="E313" s="45">
        <v>2.66</v>
      </c>
      <c r="F313" s="45"/>
      <c r="G313" s="45"/>
      <c r="H313" s="45">
        <f t="shared" si="16"/>
        <v>2.66</v>
      </c>
      <c r="I313" s="45"/>
      <c r="J313" s="46" t="str">
        <f t="shared" si="17"/>
        <v>ml</v>
      </c>
    </row>
    <row r="314" spans="2:10" s="1" customFormat="1" ht="13.2" x14ac:dyDescent="0.25">
      <c r="B314" s="75"/>
      <c r="C314" s="102" t="s">
        <v>314</v>
      </c>
      <c r="D314" s="45">
        <v>1</v>
      </c>
      <c r="E314" s="45">
        <v>9.75</v>
      </c>
      <c r="F314" s="45"/>
      <c r="G314" s="45"/>
      <c r="H314" s="45">
        <f t="shared" si="16"/>
        <v>9.75</v>
      </c>
      <c r="I314" s="45"/>
      <c r="J314" s="46" t="str">
        <f t="shared" si="17"/>
        <v>ml</v>
      </c>
    </row>
    <row r="315" spans="2:10" s="1" customFormat="1" ht="13.2" x14ac:dyDescent="0.25">
      <c r="B315" s="75"/>
      <c r="C315" s="133" t="s">
        <v>256</v>
      </c>
      <c r="D315" s="45"/>
      <c r="E315" s="45"/>
      <c r="F315" s="45"/>
      <c r="G315" s="45"/>
      <c r="H315" s="45">
        <f t="shared" si="16"/>
        <v>0</v>
      </c>
      <c r="I315" s="45"/>
      <c r="J315" s="46" t="str">
        <f t="shared" si="17"/>
        <v>ml</v>
      </c>
    </row>
    <row r="316" spans="2:10" s="1" customFormat="1" ht="13.2" x14ac:dyDescent="0.25">
      <c r="B316" s="75"/>
      <c r="C316" s="133" t="s">
        <v>257</v>
      </c>
      <c r="D316" s="45"/>
      <c r="E316" s="45"/>
      <c r="F316" s="45"/>
      <c r="G316" s="45"/>
      <c r="H316" s="45">
        <f t="shared" si="16"/>
        <v>0</v>
      </c>
      <c r="I316" s="45"/>
      <c r="J316" s="46" t="str">
        <f t="shared" si="17"/>
        <v>ml</v>
      </c>
    </row>
    <row r="317" spans="2:10" s="1" customFormat="1" ht="13.2" x14ac:dyDescent="0.25">
      <c r="B317" s="75" t="s">
        <v>315</v>
      </c>
      <c r="C317" s="48" t="s">
        <v>361</v>
      </c>
      <c r="D317" s="103"/>
      <c r="E317" s="45"/>
      <c r="F317" s="45"/>
      <c r="G317" s="45"/>
      <c r="H317" s="45"/>
      <c r="I317" s="62">
        <f>SUM(H318:H320)*$E$120</f>
        <v>3.25</v>
      </c>
      <c r="J317" s="63" t="str">
        <f>+J318</f>
        <v>ml</v>
      </c>
    </row>
    <row r="318" spans="2:10" s="1" customFormat="1" ht="13.2" x14ac:dyDescent="0.25">
      <c r="B318" s="75"/>
      <c r="C318" s="133" t="s">
        <v>255</v>
      </c>
      <c r="D318" s="45"/>
      <c r="E318" s="45"/>
      <c r="F318" s="45"/>
      <c r="G318" s="45"/>
      <c r="H318" s="45">
        <f>IF(AND(F318=0,G318=0),D318*E318,IF(AND(E318=0,G318=0),D318*F318,IF(AND(E318=0,F318=0),D318*G318,IF(AND(E318=0),D318*F318*G318,IF(AND(F318=0),D318*E318*G318,IF(AND(G318=0),D318*E318*F318,D318*E318*F318*G318))))))</f>
        <v>0</v>
      </c>
      <c r="I318" s="45"/>
      <c r="J318" s="46" t="str">
        <f>IF(AND(E318=0,F318&lt;&gt;0,G318&lt;&gt;0),"m2",IF(AND(F318=0,E318&lt;&gt;0,G318&lt;&gt;0),"m2",IF(AND(G318=0,E318&lt;&gt;0,F318&lt;&gt;0),"m2",IF(AND(F318=0,G318=0),"ml",IF(AND(E318=0,G318=0),"ml",IF(AND(E318=0,F318=0),"ml",IF(AND(E318&lt;&gt;0,F318&lt;&gt;0,G318&lt;&gt;0),"m3",0)))))))</f>
        <v>ml</v>
      </c>
    </row>
    <row r="319" spans="2:10" s="1" customFormat="1" ht="13.2" x14ac:dyDescent="0.25">
      <c r="B319" s="75"/>
      <c r="C319" s="133" t="s">
        <v>256</v>
      </c>
      <c r="D319" s="45">
        <v>1</v>
      </c>
      <c r="E319" s="45">
        <v>3.25</v>
      </c>
      <c r="F319" s="45"/>
      <c r="G319" s="45"/>
      <c r="H319" s="45">
        <f>IF(AND(F319=0,G319=0),D319*E319,IF(AND(E319=0,G319=0),D319*F319,IF(AND(E319=0,F319=0),D319*G319,IF(AND(E319=0),D319*F319*G319,IF(AND(F319=0),D319*E319*G319,IF(AND(G319=0),D319*E319*F319,D319*E319*F319*G319))))))</f>
        <v>3.25</v>
      </c>
      <c r="I319" s="45"/>
      <c r="J319" s="46" t="str">
        <f>IF(AND(E319=0,F319&lt;&gt;0,G319&lt;&gt;0),"m2",IF(AND(F319=0,E319&lt;&gt;0,G319&lt;&gt;0),"m2",IF(AND(G319=0,E319&lt;&gt;0,F319&lt;&gt;0),"m2",IF(AND(F319=0,G319=0),"ml",IF(AND(E319=0,G319=0),"ml",IF(AND(E319=0,F319=0),"ml",IF(AND(E319&lt;&gt;0,F319&lt;&gt;0,G319&lt;&gt;0),"m3",0)))))))</f>
        <v>ml</v>
      </c>
    </row>
    <row r="320" spans="2:10" s="1" customFormat="1" ht="13.2" x14ac:dyDescent="0.25">
      <c r="B320" s="75"/>
      <c r="C320" s="133" t="s">
        <v>257</v>
      </c>
      <c r="D320" s="45"/>
      <c r="E320" s="45"/>
      <c r="F320" s="45"/>
      <c r="G320" s="45"/>
      <c r="H320" s="45">
        <f>IF(AND(F320=0,G320=0),D320*E320,IF(AND(E320=0,G320=0),D320*F320,IF(AND(E320=0,F320=0),D320*G320,IF(AND(E320=0),D320*F320*G320,IF(AND(F320=0),D320*E320*G320,IF(AND(G320=0),D320*E320*F320,D320*E320*F320*G320))))))</f>
        <v>0</v>
      </c>
      <c r="I320" s="45"/>
      <c r="J320" s="46" t="str">
        <f>IF(AND(E320=0,F320&lt;&gt;0,G320&lt;&gt;0),"m2",IF(AND(F320=0,E320&lt;&gt;0,G320&lt;&gt;0),"m2",IF(AND(G320=0,E320&lt;&gt;0,F320&lt;&gt;0),"m2",IF(AND(F320=0,G320=0),"ml",IF(AND(E320=0,G320=0),"ml",IF(AND(E320=0,F320=0),"ml",IF(AND(E320&lt;&gt;0,F320&lt;&gt;0,G320&lt;&gt;0),"m3",0)))))))</f>
        <v>ml</v>
      </c>
    </row>
    <row r="321" spans="2:10" s="1" customFormat="1" ht="13.2" x14ac:dyDescent="0.25">
      <c r="B321" s="75" t="s">
        <v>316</v>
      </c>
      <c r="C321" s="48" t="s">
        <v>362</v>
      </c>
      <c r="D321" s="103"/>
      <c r="E321" s="45"/>
      <c r="F321" s="45"/>
      <c r="G321" s="45"/>
      <c r="H321" s="45"/>
      <c r="I321" s="62">
        <f>SUM(H322:H324)*$E$120</f>
        <v>3.25</v>
      </c>
      <c r="J321" s="63" t="str">
        <f>+J322</f>
        <v>ml</v>
      </c>
    </row>
    <row r="322" spans="2:10" s="1" customFormat="1" ht="13.2" x14ac:dyDescent="0.25">
      <c r="B322" s="75"/>
      <c r="C322" s="133" t="s">
        <v>255</v>
      </c>
      <c r="D322" s="45"/>
      <c r="E322" s="45"/>
      <c r="F322" s="45"/>
      <c r="G322" s="45"/>
      <c r="H322" s="45">
        <f>IF(AND(F322=0,G322=0),D322*E322,IF(AND(E322=0,G322=0),D322*F322,IF(AND(E322=0,F322=0),D322*G322,IF(AND(E322=0),D322*F322*G322,IF(AND(F322=0),D322*E322*G322,IF(AND(G322=0),D322*E322*F322,D322*E322*F322*G322))))))</f>
        <v>0</v>
      </c>
      <c r="I322" s="45"/>
      <c r="J322" s="46" t="str">
        <f>IF(AND(E322=0,F322&lt;&gt;0,G322&lt;&gt;0),"m2",IF(AND(F322=0,E322&lt;&gt;0,G322&lt;&gt;0),"m2",IF(AND(G322=0,E322&lt;&gt;0,F322&lt;&gt;0),"m2",IF(AND(F322=0,G322=0),"ml",IF(AND(E322=0,G322=0),"ml",IF(AND(E322=0,F322=0),"ml",IF(AND(E322&lt;&gt;0,F322&lt;&gt;0,G322&lt;&gt;0),"m3",0)))))))</f>
        <v>ml</v>
      </c>
    </row>
    <row r="323" spans="2:10" s="1" customFormat="1" ht="13.2" x14ac:dyDescent="0.25">
      <c r="B323" s="75"/>
      <c r="C323" s="133" t="s">
        <v>256</v>
      </c>
      <c r="D323" s="45"/>
      <c r="E323" s="45"/>
      <c r="F323" s="45"/>
      <c r="G323" s="45"/>
      <c r="H323" s="45">
        <f>IF(AND(F323=0,G323=0),D323*E323,IF(AND(E323=0,G323=0),D323*F323,IF(AND(E323=0,F323=0),D323*G323,IF(AND(E323=0),D323*F323*G323,IF(AND(F323=0),D323*E323*G323,IF(AND(G323=0),D323*E323*F323,D323*E323*F323*G323))))))</f>
        <v>0</v>
      </c>
      <c r="I323" s="45"/>
      <c r="J323" s="46" t="str">
        <f>IF(AND(E323=0,F323&lt;&gt;0,G323&lt;&gt;0),"m2",IF(AND(F323=0,E323&lt;&gt;0,G323&lt;&gt;0),"m2",IF(AND(G323=0,E323&lt;&gt;0,F323&lt;&gt;0),"m2",IF(AND(F323=0,G323=0),"ml",IF(AND(E323=0,G323=0),"ml",IF(AND(E323=0,F323=0),"ml",IF(AND(E323&lt;&gt;0,F323&lt;&gt;0,G323&lt;&gt;0),"m3",0)))))))</f>
        <v>ml</v>
      </c>
    </row>
    <row r="324" spans="2:10" s="1" customFormat="1" ht="13.2" x14ac:dyDescent="0.25">
      <c r="B324" s="75"/>
      <c r="C324" s="133" t="s">
        <v>396</v>
      </c>
      <c r="D324" s="45">
        <v>1</v>
      </c>
      <c r="E324" s="45">
        <v>3.25</v>
      </c>
      <c r="F324" s="45"/>
      <c r="G324" s="45"/>
      <c r="H324" s="45">
        <f>IF(AND(F324=0,G324=0),D324*E324,IF(AND(E324=0,G324=0),D324*F324,IF(AND(E324=0,F324=0),D324*G324,IF(AND(E324=0),D324*F324*G324,IF(AND(F324=0),D324*E324*G324,IF(AND(G324=0),D324*E324*F324,D324*E324*F324*G324))))))</f>
        <v>3.25</v>
      </c>
      <c r="I324" s="45"/>
      <c r="J324" s="46" t="str">
        <f>IF(AND(E324=0,F324&lt;&gt;0,G324&lt;&gt;0),"m2",IF(AND(F324=0,E324&lt;&gt;0,G324&lt;&gt;0),"m2",IF(AND(G324=0,E324&lt;&gt;0,F324&lt;&gt;0),"m2",IF(AND(F324=0,G324=0),"ml",IF(AND(E324=0,G324=0),"ml",IF(AND(E324=0,F324=0),"ml",IF(AND(E324&lt;&gt;0,F324&lt;&gt;0,G324&lt;&gt;0),"m3",0)))))))</f>
        <v>ml</v>
      </c>
    </row>
    <row r="325" spans="2:10" s="1" customFormat="1" ht="13.2" x14ac:dyDescent="0.25">
      <c r="B325" s="75" t="s">
        <v>318</v>
      </c>
      <c r="C325" s="48" t="s">
        <v>319</v>
      </c>
      <c r="D325" s="103"/>
      <c r="E325" s="45"/>
      <c r="F325" s="45"/>
      <c r="G325" s="45"/>
      <c r="H325" s="45"/>
      <c r="I325" s="62">
        <f>SUM(H326:H328)*$E$120</f>
        <v>62.74</v>
      </c>
      <c r="J325" s="63" t="str">
        <f>+J326</f>
        <v>ml</v>
      </c>
    </row>
    <row r="326" spans="2:10" s="1" customFormat="1" ht="13.2" x14ac:dyDescent="0.25">
      <c r="B326" s="75"/>
      <c r="C326" s="133" t="s">
        <v>255</v>
      </c>
      <c r="D326" s="45"/>
      <c r="E326" s="45"/>
      <c r="F326" s="45"/>
      <c r="G326" s="45"/>
      <c r="H326" s="45">
        <f>IF(AND(F326=0,G326=0),D326*E326,IF(AND(E326=0,G326=0),D326*F326,IF(AND(E326=0,F326=0),D326*G326,IF(AND(E326=0),D326*F326*G326,IF(AND(F326=0),D326*E326*G326,IF(AND(G326=0),D326*E326*F326,D326*E326*F326*G326))))))</f>
        <v>0</v>
      </c>
      <c r="I326" s="45"/>
      <c r="J326" s="46" t="str">
        <f>IF(AND(E326=0,F326&lt;&gt;0,G326&lt;&gt;0),"m2",IF(AND(F326=0,E326&lt;&gt;0,G326&lt;&gt;0),"m2",IF(AND(G326=0,E326&lt;&gt;0,F326&lt;&gt;0),"m2",IF(AND(F326=0,G326=0),"ml",IF(AND(E326=0,G326=0),"ml",IF(AND(E326=0,F326=0),"ml",IF(AND(E326&lt;&gt;0,F326&lt;&gt;0,G326&lt;&gt;0),"m3",0)))))))</f>
        <v>ml</v>
      </c>
    </row>
    <row r="327" spans="2:10" s="1" customFormat="1" ht="13.2" x14ac:dyDescent="0.25">
      <c r="B327" s="75"/>
      <c r="C327" s="133" t="s">
        <v>256</v>
      </c>
      <c r="D327" s="45"/>
      <c r="E327" s="45"/>
      <c r="F327" s="45"/>
      <c r="G327" s="45"/>
      <c r="H327" s="45">
        <f>IF(AND(F327=0,G327=0),D327*E327,IF(AND(E327=0,G327=0),D327*F327,IF(AND(E327=0,F327=0),D327*G327,IF(AND(E327=0),D327*F327*G327,IF(AND(F327=0),D327*E327*G327,IF(AND(G327=0),D327*E327*F327,D327*E327*F327*G327))))))</f>
        <v>0</v>
      </c>
      <c r="I327" s="45"/>
      <c r="J327" s="46" t="str">
        <f>IF(AND(E327=0,F327&lt;&gt;0,G327&lt;&gt;0),"m2",IF(AND(F327=0,E327&lt;&gt;0,G327&lt;&gt;0),"m2",IF(AND(G327=0,E327&lt;&gt;0,F327&lt;&gt;0),"m2",IF(AND(F327=0,G327=0),"ml",IF(AND(E327=0,G327=0),"ml",IF(AND(E327=0,F327=0),"ml",IF(AND(E327&lt;&gt;0,F327&lt;&gt;0,G327&lt;&gt;0),"m3",0)))))))</f>
        <v>ml</v>
      </c>
    </row>
    <row r="328" spans="2:10" s="1" customFormat="1" ht="13.2" x14ac:dyDescent="0.25">
      <c r="B328" s="75"/>
      <c r="C328" s="44" t="s">
        <v>395</v>
      </c>
      <c r="D328" s="45">
        <v>1</v>
      </c>
      <c r="E328" s="45">
        <v>62.74</v>
      </c>
      <c r="F328" s="45"/>
      <c r="G328" s="45"/>
      <c r="H328" s="45">
        <f>IF(AND(F328=0,G328=0),D328*E328,IF(AND(E328=0,G328=0),D328*F328,IF(AND(E328=0,F328=0),D328*G328,IF(AND(E328=0),D328*F328*G328,IF(AND(F328=0),D328*E328*G328,IF(AND(G328=0),D328*E328*F328,D328*E328*F328*G328))))))</f>
        <v>62.74</v>
      </c>
      <c r="I328" s="45"/>
      <c r="J328" s="46" t="str">
        <f>IF(AND(E328=0,F328&lt;&gt;0,G328&lt;&gt;0),"m2",IF(AND(F328=0,E328&lt;&gt;0,G328&lt;&gt;0),"m2",IF(AND(G328=0,E328&lt;&gt;0,F328&lt;&gt;0),"m2",IF(AND(F328=0,G328=0),"ml",IF(AND(E328=0,G328=0),"ml",IF(AND(E328=0,F328=0),"ml",IF(AND(E328&lt;&gt;0,F328&lt;&gt;0,G328&lt;&gt;0),"m3",0)))))))</f>
        <v>ml</v>
      </c>
    </row>
    <row r="329" spans="2:10" s="1" customFormat="1" ht="13.2" x14ac:dyDescent="0.25">
      <c r="B329" s="100" t="s">
        <v>320</v>
      </c>
      <c r="C329" s="101" t="s">
        <v>321</v>
      </c>
      <c r="D329" s="103"/>
      <c r="E329" s="45"/>
      <c r="F329" s="45"/>
      <c r="G329" s="45"/>
      <c r="H329" s="45"/>
      <c r="I329" s="45"/>
      <c r="J329" s="46"/>
    </row>
    <row r="330" spans="2:10" s="1" customFormat="1" ht="13.2" x14ac:dyDescent="0.25">
      <c r="B330" s="75" t="s">
        <v>322</v>
      </c>
      <c r="C330" s="48" t="s">
        <v>672</v>
      </c>
      <c r="D330" s="103"/>
      <c r="E330" s="45"/>
      <c r="F330" s="45"/>
      <c r="G330" s="45"/>
      <c r="H330" s="45"/>
      <c r="I330" s="62">
        <f>SUM(H331:H333)*$E$120</f>
        <v>0</v>
      </c>
      <c r="J330" s="63" t="str">
        <f>+J331</f>
        <v>ml</v>
      </c>
    </row>
    <row r="331" spans="2:10" s="1" customFormat="1" ht="13.2" x14ac:dyDescent="0.25">
      <c r="B331" s="75"/>
      <c r="C331" s="133" t="s">
        <v>255</v>
      </c>
      <c r="D331" s="45"/>
      <c r="E331" s="45"/>
      <c r="F331" s="45"/>
      <c r="G331" s="45"/>
      <c r="H331" s="45">
        <f>IF(AND(F331=0,G331=0),D331*E331,IF(AND(E331=0,G331=0),D331*F331,IF(AND(E331=0,F331=0),D331*G331,IF(AND(E331=0),D331*F331*G331,IF(AND(F331=0),D331*E331*G331,IF(AND(G331=0),D331*E331*F331,D331*E331*F331*G331))))))</f>
        <v>0</v>
      </c>
      <c r="I331" s="45"/>
      <c r="J331" s="46" t="str">
        <f>IF(AND(E331=0,F331&lt;&gt;0,G331&lt;&gt;0),"m2",IF(AND(F331=0,E331&lt;&gt;0,G331&lt;&gt;0),"m2",IF(AND(G331=0,E331&lt;&gt;0,F331&lt;&gt;0),"m2",IF(AND(F331=0,G331=0),"ml",IF(AND(E331=0,G331=0),"ml",IF(AND(E331=0,F331=0),"ml",IF(AND(E331&lt;&gt;0,F331&lt;&gt;0,G331&lt;&gt;0),"m3",0)))))))</f>
        <v>ml</v>
      </c>
    </row>
    <row r="332" spans="2:10" s="1" customFormat="1" ht="13.2" x14ac:dyDescent="0.25">
      <c r="B332" s="75"/>
      <c r="C332" s="133" t="s">
        <v>256</v>
      </c>
      <c r="D332" s="45"/>
      <c r="E332" s="45"/>
      <c r="F332" s="45"/>
      <c r="G332" s="45"/>
      <c r="H332" s="45">
        <f>IF(AND(F332=0,G332=0),D332*E332,IF(AND(E332=0,G332=0),D332*F332,IF(AND(E332=0,F332=0),D332*G332,IF(AND(E332=0),D332*F332*G332,IF(AND(F332=0),D332*E332*G332,IF(AND(G332=0),D332*E332*F332,D332*E332*F332*G332))))))</f>
        <v>0</v>
      </c>
      <c r="I332" s="45"/>
      <c r="J332" s="46" t="str">
        <f>IF(AND(E332=0,F332&lt;&gt;0,G332&lt;&gt;0),"m2",IF(AND(F332=0,E332&lt;&gt;0,G332&lt;&gt;0),"m2",IF(AND(G332=0,E332&lt;&gt;0,F332&lt;&gt;0),"m2",IF(AND(F332=0,G332=0),"ml",IF(AND(E332=0,G332=0),"ml",IF(AND(E332=0,F332=0),"ml",IF(AND(E332&lt;&gt;0,F332&lt;&gt;0,G332&lt;&gt;0),"m3",0)))))))</f>
        <v>ml</v>
      </c>
    </row>
    <row r="333" spans="2:10" s="1" customFormat="1" ht="13.2" x14ac:dyDescent="0.25">
      <c r="B333" s="75"/>
      <c r="C333" s="133" t="s">
        <v>257</v>
      </c>
      <c r="D333" s="45"/>
      <c r="E333" s="45"/>
      <c r="F333" s="45"/>
      <c r="G333" s="45"/>
      <c r="H333" s="45">
        <f>IF(AND(F333=0,G333=0),D333*E333,IF(AND(E333=0,G333=0),D333*F333,IF(AND(E333=0,F333=0),D333*G333,IF(AND(E333=0),D333*F333*G333,IF(AND(F333=0),D333*E333*G333,IF(AND(G333=0),D333*E333*F333,D333*E333*F333*G333))))))</f>
        <v>0</v>
      </c>
      <c r="I333" s="45"/>
      <c r="J333" s="46" t="str">
        <f>IF(AND(E333=0,F333&lt;&gt;0,G333&lt;&gt;0),"m2",IF(AND(F333=0,E333&lt;&gt;0,G333&lt;&gt;0),"m2",IF(AND(G333=0,E333&lt;&gt;0,F333&lt;&gt;0),"m2",IF(AND(F333=0,G333=0),"ml",IF(AND(E333=0,G333=0),"ml",IF(AND(E333=0,F333=0),"ml",IF(AND(E333&lt;&gt;0,F333&lt;&gt;0,G333&lt;&gt;0),"m3",0)))))))</f>
        <v>ml</v>
      </c>
    </row>
    <row r="334" spans="2:10" s="1" customFormat="1" ht="13.2" x14ac:dyDescent="0.25">
      <c r="B334" s="75" t="s">
        <v>673</v>
      </c>
      <c r="C334" s="48" t="s">
        <v>317</v>
      </c>
      <c r="D334" s="103"/>
      <c r="E334" s="45"/>
      <c r="F334" s="45"/>
      <c r="G334" s="45"/>
      <c r="H334" s="45"/>
      <c r="I334" s="62">
        <f>SUM(H335:H337)*$E$120</f>
        <v>0</v>
      </c>
      <c r="J334" s="63" t="str">
        <f>+J335</f>
        <v>ml</v>
      </c>
    </row>
    <row r="335" spans="2:10" s="1" customFormat="1" ht="13.2" x14ac:dyDescent="0.25">
      <c r="B335" s="75"/>
      <c r="C335" s="133" t="s">
        <v>255</v>
      </c>
      <c r="D335" s="45"/>
      <c r="E335" s="45"/>
      <c r="F335" s="45"/>
      <c r="G335" s="45"/>
      <c r="H335" s="45">
        <f>IF(AND(F335=0,G335=0),D335*E335,IF(AND(E335=0,G335=0),D335*F335,IF(AND(E335=0,F335=0),D335*G335,IF(AND(E335=0),D335*F335*G335,IF(AND(F335=0),D335*E335*G335,IF(AND(G335=0),D335*E335*F335,D335*E335*F335*G335))))))</f>
        <v>0</v>
      </c>
      <c r="I335" s="45"/>
      <c r="J335" s="46" t="str">
        <f>IF(AND(E335=0,F335&lt;&gt;0,G335&lt;&gt;0),"m2",IF(AND(F335=0,E335&lt;&gt;0,G335&lt;&gt;0),"m2",IF(AND(G335=0,E335&lt;&gt;0,F335&lt;&gt;0),"m2",IF(AND(F335=0,G335=0),"ml",IF(AND(E335=0,G335=0),"ml",IF(AND(E335=0,F335=0),"ml",IF(AND(E335&lt;&gt;0,F335&lt;&gt;0,G335&lt;&gt;0),"m3",0)))))))</f>
        <v>ml</v>
      </c>
    </row>
    <row r="336" spans="2:10" s="1" customFormat="1" ht="13.2" x14ac:dyDescent="0.25">
      <c r="B336" s="75"/>
      <c r="C336" s="133" t="s">
        <v>256</v>
      </c>
      <c r="D336" s="45"/>
      <c r="E336" s="45"/>
      <c r="F336" s="45"/>
      <c r="G336" s="45"/>
      <c r="H336" s="45">
        <f>IF(AND(F336=0,G336=0),D336*E336,IF(AND(E336=0,G336=0),D336*F336,IF(AND(E336=0,F336=0),D336*G336,IF(AND(E336=0),D336*F336*G336,IF(AND(F336=0),D336*E336*G336,IF(AND(G336=0),D336*E336*F336,D336*E336*F336*G336))))))</f>
        <v>0</v>
      </c>
      <c r="I336" s="45"/>
      <c r="J336" s="46" t="str">
        <f>IF(AND(E336=0,F336&lt;&gt;0,G336&lt;&gt;0),"m2",IF(AND(F336=0,E336&lt;&gt;0,G336&lt;&gt;0),"m2",IF(AND(G336=0,E336&lt;&gt;0,F336&lt;&gt;0),"m2",IF(AND(F336=0,G336=0),"ml",IF(AND(E336=0,G336=0),"ml",IF(AND(E336=0,F336=0),"ml",IF(AND(E336&lt;&gt;0,F336&lt;&gt;0,G336&lt;&gt;0),"m3",0)))))))</f>
        <v>ml</v>
      </c>
    </row>
    <row r="337" spans="2:10" s="1" customFormat="1" ht="13.2" x14ac:dyDescent="0.25">
      <c r="B337" s="75"/>
      <c r="C337" s="133" t="s">
        <v>257</v>
      </c>
      <c r="D337" s="45"/>
      <c r="E337" s="45"/>
      <c r="F337" s="45"/>
      <c r="G337" s="45"/>
      <c r="H337" s="45">
        <f>IF(AND(F337=0,G337=0),D337*E337,IF(AND(E337=0,G337=0),D337*F337,IF(AND(E337=0,F337=0),D337*G337,IF(AND(E337=0),D337*F337*G337,IF(AND(F337=0),D337*E337*G337,IF(AND(G337=0),D337*E337*F337,D337*E337*F337*G337))))))</f>
        <v>0</v>
      </c>
      <c r="I337" s="45"/>
      <c r="J337" s="46" t="str">
        <f>IF(AND(E337=0,F337&lt;&gt;0,G337&lt;&gt;0),"m2",IF(AND(F337=0,E337&lt;&gt;0,G337&lt;&gt;0),"m2",IF(AND(G337=0,E337&lt;&gt;0,F337&lt;&gt;0),"m2",IF(AND(F337=0,G337=0),"ml",IF(AND(E337=0,G337=0),"ml",IF(AND(E337=0,F337=0),"ml",IF(AND(E337&lt;&gt;0,F337&lt;&gt;0,G337&lt;&gt;0),"m3",0)))))))</f>
        <v>ml</v>
      </c>
    </row>
    <row r="338" spans="2:10" s="1" customFormat="1" ht="13.2" x14ac:dyDescent="0.25">
      <c r="B338" s="100" t="s">
        <v>323</v>
      </c>
      <c r="C338" s="101" t="s">
        <v>324</v>
      </c>
      <c r="D338" s="103"/>
      <c r="E338" s="45"/>
      <c r="F338" s="45"/>
      <c r="G338" s="45"/>
      <c r="H338" s="45"/>
      <c r="I338" s="45"/>
      <c r="J338" s="46"/>
    </row>
    <row r="339" spans="2:10" s="1" customFormat="1" ht="13.2" x14ac:dyDescent="0.25">
      <c r="B339" s="75" t="s">
        <v>325</v>
      </c>
      <c r="C339" s="48" t="s">
        <v>326</v>
      </c>
      <c r="D339" s="103"/>
      <c r="E339" s="45"/>
      <c r="F339" s="45"/>
      <c r="G339" s="45"/>
      <c r="H339" s="45"/>
      <c r="I339" s="62">
        <f>SUM(H340:H342)*$E$120</f>
        <v>26</v>
      </c>
      <c r="J339" s="63" t="str">
        <f>+J340</f>
        <v>und</v>
      </c>
    </row>
    <row r="340" spans="2:10" s="1" customFormat="1" ht="13.2" x14ac:dyDescent="0.25">
      <c r="B340" s="75"/>
      <c r="C340" s="133" t="s">
        <v>255</v>
      </c>
      <c r="D340" s="45">
        <v>20</v>
      </c>
      <c r="E340" s="45"/>
      <c r="F340" s="45"/>
      <c r="G340" s="45"/>
      <c r="H340" s="45">
        <f>+D340</f>
        <v>20</v>
      </c>
      <c r="I340" s="45"/>
      <c r="J340" s="46" t="s">
        <v>35</v>
      </c>
    </row>
    <row r="341" spans="2:10" s="1" customFormat="1" ht="13.2" x14ac:dyDescent="0.25">
      <c r="B341" s="75"/>
      <c r="C341" s="133" t="s">
        <v>256</v>
      </c>
      <c r="D341" s="45">
        <v>4</v>
      </c>
      <c r="E341" s="45"/>
      <c r="F341" s="45"/>
      <c r="G341" s="45"/>
      <c r="H341" s="45">
        <f>+D341</f>
        <v>4</v>
      </c>
      <c r="I341" s="45"/>
      <c r="J341" s="46" t="s">
        <v>35</v>
      </c>
    </row>
    <row r="342" spans="2:10" s="1" customFormat="1" ht="13.2" x14ac:dyDescent="0.25">
      <c r="B342" s="75"/>
      <c r="C342" s="133" t="s">
        <v>257</v>
      </c>
      <c r="D342" s="45">
        <v>2</v>
      </c>
      <c r="E342" s="45"/>
      <c r="F342" s="45"/>
      <c r="G342" s="45"/>
      <c r="H342" s="45">
        <f>+D342</f>
        <v>2</v>
      </c>
      <c r="I342" s="45"/>
      <c r="J342" s="46" t="s">
        <v>35</v>
      </c>
    </row>
    <row r="343" spans="2:10" s="1" customFormat="1" ht="13.2" x14ac:dyDescent="0.25">
      <c r="B343" s="75" t="s">
        <v>327</v>
      </c>
      <c r="C343" s="48" t="s">
        <v>328</v>
      </c>
      <c r="D343" s="103"/>
      <c r="E343" s="45"/>
      <c r="F343" s="45"/>
      <c r="G343" s="45"/>
      <c r="H343" s="45"/>
      <c r="I343" s="62">
        <f>SUM(H344:H346)*$E$120</f>
        <v>15</v>
      </c>
      <c r="J343" s="63" t="str">
        <f>+J344</f>
        <v>und</v>
      </c>
    </row>
    <row r="344" spans="2:10" s="1" customFormat="1" ht="13.2" x14ac:dyDescent="0.25">
      <c r="B344" s="75"/>
      <c r="C344" s="133" t="s">
        <v>255</v>
      </c>
      <c r="D344" s="45">
        <v>6</v>
      </c>
      <c r="E344" s="45"/>
      <c r="F344" s="45"/>
      <c r="G344" s="45"/>
      <c r="H344" s="45">
        <f>+D344</f>
        <v>6</v>
      </c>
      <c r="I344" s="45"/>
      <c r="J344" s="46" t="s">
        <v>35</v>
      </c>
    </row>
    <row r="345" spans="2:10" s="1" customFormat="1" ht="13.2" x14ac:dyDescent="0.25">
      <c r="B345" s="75"/>
      <c r="C345" s="133" t="s">
        <v>256</v>
      </c>
      <c r="D345" s="45">
        <v>4</v>
      </c>
      <c r="E345" s="45"/>
      <c r="F345" s="45"/>
      <c r="G345" s="45"/>
      <c r="H345" s="45">
        <f>+D345</f>
        <v>4</v>
      </c>
      <c r="I345" s="45"/>
      <c r="J345" s="46" t="s">
        <v>35</v>
      </c>
    </row>
    <row r="346" spans="2:10" s="1" customFormat="1" ht="13.2" x14ac:dyDescent="0.25">
      <c r="B346" s="75"/>
      <c r="C346" s="133" t="s">
        <v>257</v>
      </c>
      <c r="D346" s="45">
        <v>5</v>
      </c>
      <c r="E346" s="45"/>
      <c r="F346" s="45"/>
      <c r="G346" s="45"/>
      <c r="H346" s="45">
        <f>+D346</f>
        <v>5</v>
      </c>
      <c r="I346" s="45"/>
      <c r="J346" s="46" t="s">
        <v>35</v>
      </c>
    </row>
    <row r="347" spans="2:10" s="1" customFormat="1" ht="13.2" x14ac:dyDescent="0.25">
      <c r="B347" s="75" t="s">
        <v>329</v>
      </c>
      <c r="C347" s="48" t="s">
        <v>330</v>
      </c>
      <c r="D347" s="103"/>
      <c r="E347" s="45"/>
      <c r="F347" s="45"/>
      <c r="G347" s="45"/>
      <c r="H347" s="45"/>
      <c r="I347" s="62">
        <f>SUM(H348:H350)*$E$120</f>
        <v>9</v>
      </c>
      <c r="J347" s="63" t="str">
        <f>+J348</f>
        <v>und</v>
      </c>
    </row>
    <row r="348" spans="2:10" s="1" customFormat="1" ht="13.2" x14ac:dyDescent="0.25">
      <c r="B348" s="75"/>
      <c r="C348" s="133" t="s">
        <v>255</v>
      </c>
      <c r="D348" s="45">
        <v>9</v>
      </c>
      <c r="E348" s="45"/>
      <c r="F348" s="45"/>
      <c r="G348" s="45"/>
      <c r="H348" s="45">
        <f>+D348</f>
        <v>9</v>
      </c>
      <c r="I348" s="45"/>
      <c r="J348" s="46" t="s">
        <v>35</v>
      </c>
    </row>
    <row r="349" spans="2:10" s="1" customFormat="1" ht="13.2" x14ac:dyDescent="0.25">
      <c r="B349" s="75"/>
      <c r="C349" s="133" t="s">
        <v>256</v>
      </c>
      <c r="D349" s="45">
        <v>0</v>
      </c>
      <c r="E349" s="45"/>
      <c r="F349" s="45"/>
      <c r="G349" s="45"/>
      <c r="H349" s="45">
        <f>+D349</f>
        <v>0</v>
      </c>
      <c r="I349" s="45"/>
      <c r="J349" s="46" t="s">
        <v>35</v>
      </c>
    </row>
    <row r="350" spans="2:10" s="1" customFormat="1" ht="13.2" x14ac:dyDescent="0.25">
      <c r="B350" s="75"/>
      <c r="C350" s="133" t="s">
        <v>257</v>
      </c>
      <c r="D350" s="45">
        <v>0</v>
      </c>
      <c r="E350" s="45"/>
      <c r="F350" s="45"/>
      <c r="G350" s="45"/>
      <c r="H350" s="45">
        <f>+D350</f>
        <v>0</v>
      </c>
      <c r="I350" s="45"/>
      <c r="J350" s="46" t="s">
        <v>35</v>
      </c>
    </row>
    <row r="351" spans="2:10" s="1" customFormat="1" ht="13.2" x14ac:dyDescent="0.25">
      <c r="B351" s="75" t="s">
        <v>331</v>
      </c>
      <c r="C351" s="48" t="s">
        <v>332</v>
      </c>
      <c r="D351" s="103"/>
      <c r="E351" s="45"/>
      <c r="F351" s="45"/>
      <c r="G351" s="45"/>
      <c r="H351" s="45"/>
      <c r="I351" s="62">
        <f>SUM(H352:H354)*$E$120</f>
        <v>0</v>
      </c>
      <c r="J351" s="63" t="str">
        <f>+J352</f>
        <v>und</v>
      </c>
    </row>
    <row r="352" spans="2:10" s="1" customFormat="1" ht="13.2" x14ac:dyDescent="0.25">
      <c r="B352" s="75"/>
      <c r="C352" s="133" t="s">
        <v>255</v>
      </c>
      <c r="D352" s="45"/>
      <c r="E352" s="45"/>
      <c r="F352" s="45"/>
      <c r="G352" s="45"/>
      <c r="H352" s="45">
        <f>+D352</f>
        <v>0</v>
      </c>
      <c r="I352" s="45"/>
      <c r="J352" s="46" t="s">
        <v>35</v>
      </c>
    </row>
    <row r="353" spans="2:10" s="1" customFormat="1" ht="13.2" x14ac:dyDescent="0.25">
      <c r="B353" s="75"/>
      <c r="C353" s="133" t="s">
        <v>256</v>
      </c>
      <c r="D353" s="45"/>
      <c r="E353" s="45"/>
      <c r="F353" s="45"/>
      <c r="G353" s="45"/>
      <c r="H353" s="45">
        <f>+D353</f>
        <v>0</v>
      </c>
      <c r="I353" s="45"/>
      <c r="J353" s="46" t="s">
        <v>35</v>
      </c>
    </row>
    <row r="354" spans="2:10" s="1" customFormat="1" ht="13.2" x14ac:dyDescent="0.25">
      <c r="B354" s="75"/>
      <c r="C354" s="133" t="s">
        <v>257</v>
      </c>
      <c r="D354" s="45"/>
      <c r="E354" s="45"/>
      <c r="F354" s="45"/>
      <c r="G354" s="45"/>
      <c r="H354" s="45">
        <f>+D354</f>
        <v>0</v>
      </c>
      <c r="I354" s="45"/>
      <c r="J354" s="46" t="s">
        <v>35</v>
      </c>
    </row>
    <row r="355" spans="2:10" s="1" customFormat="1" ht="13.2" x14ac:dyDescent="0.25">
      <c r="B355" s="75" t="s">
        <v>333</v>
      </c>
      <c r="C355" s="48" t="s">
        <v>334</v>
      </c>
      <c r="D355" s="103"/>
      <c r="E355" s="45"/>
      <c r="F355" s="45"/>
      <c r="G355" s="45"/>
      <c r="H355" s="45"/>
      <c r="I355" s="62">
        <f>SUM(H356:H358)*$E$120</f>
        <v>2</v>
      </c>
      <c r="J355" s="63" t="str">
        <f>+J356</f>
        <v>und</v>
      </c>
    </row>
    <row r="356" spans="2:10" s="1" customFormat="1" ht="13.2" x14ac:dyDescent="0.25">
      <c r="B356" s="75"/>
      <c r="C356" s="133" t="s">
        <v>255</v>
      </c>
      <c r="D356" s="45"/>
      <c r="E356" s="45"/>
      <c r="F356" s="45"/>
      <c r="G356" s="45"/>
      <c r="H356" s="45">
        <f>+D356</f>
        <v>0</v>
      </c>
      <c r="I356" s="45"/>
      <c r="J356" s="46" t="s">
        <v>35</v>
      </c>
    </row>
    <row r="357" spans="2:10" s="1" customFormat="1" ht="13.2" x14ac:dyDescent="0.25">
      <c r="B357" s="75"/>
      <c r="C357" s="133" t="s">
        <v>256</v>
      </c>
      <c r="D357" s="45"/>
      <c r="E357" s="45"/>
      <c r="F357" s="45"/>
      <c r="G357" s="45"/>
      <c r="H357" s="45">
        <f>+D357</f>
        <v>0</v>
      </c>
      <c r="I357" s="45"/>
      <c r="J357" s="46" t="s">
        <v>35</v>
      </c>
    </row>
    <row r="358" spans="2:10" s="1" customFormat="1" ht="13.2" x14ac:dyDescent="0.25">
      <c r="B358" s="75"/>
      <c r="C358" s="133" t="s">
        <v>257</v>
      </c>
      <c r="D358" s="45">
        <v>2</v>
      </c>
      <c r="E358" s="45"/>
      <c r="F358" s="45"/>
      <c r="G358" s="45"/>
      <c r="H358" s="45">
        <f>+D358</f>
        <v>2</v>
      </c>
      <c r="I358" s="45"/>
      <c r="J358" s="46" t="s">
        <v>35</v>
      </c>
    </row>
    <row r="359" spans="2:10" s="1" customFormat="1" ht="13.2" x14ac:dyDescent="0.25">
      <c r="B359" s="75" t="s">
        <v>336</v>
      </c>
      <c r="C359" s="48" t="s">
        <v>397</v>
      </c>
      <c r="D359" s="103"/>
      <c r="E359" s="45"/>
      <c r="F359" s="45"/>
      <c r="G359" s="45"/>
      <c r="H359" s="45"/>
      <c r="I359" s="62">
        <f>SUM(H360:H362)*$E$120</f>
        <v>4</v>
      </c>
      <c r="J359" s="63" t="str">
        <f>+J360</f>
        <v>und</v>
      </c>
    </row>
    <row r="360" spans="2:10" s="1" customFormat="1" ht="13.2" x14ac:dyDescent="0.25">
      <c r="B360" s="75"/>
      <c r="C360" s="133" t="s">
        <v>255</v>
      </c>
      <c r="D360" s="45"/>
      <c r="E360" s="45"/>
      <c r="F360" s="45"/>
      <c r="G360" s="45"/>
      <c r="H360" s="45">
        <f>+D360</f>
        <v>0</v>
      </c>
      <c r="I360" s="45"/>
      <c r="J360" s="46" t="s">
        <v>35</v>
      </c>
    </row>
    <row r="361" spans="2:10" s="1" customFormat="1" ht="13.2" x14ac:dyDescent="0.25">
      <c r="B361" s="75"/>
      <c r="C361" s="133" t="s">
        <v>256</v>
      </c>
      <c r="D361" s="45"/>
      <c r="E361" s="45"/>
      <c r="F361" s="45"/>
      <c r="G361" s="45"/>
      <c r="H361" s="45">
        <f>+D361</f>
        <v>0</v>
      </c>
      <c r="I361" s="45"/>
      <c r="J361" s="46" t="s">
        <v>35</v>
      </c>
    </row>
    <row r="362" spans="2:10" s="1" customFormat="1" ht="13.2" x14ac:dyDescent="0.25">
      <c r="B362" s="75"/>
      <c r="C362" s="133" t="s">
        <v>398</v>
      </c>
      <c r="D362" s="45">
        <v>4</v>
      </c>
      <c r="E362" s="45"/>
      <c r="F362" s="45"/>
      <c r="G362" s="45"/>
      <c r="H362" s="45">
        <f>+D362</f>
        <v>4</v>
      </c>
      <c r="I362" s="45"/>
      <c r="J362" s="46" t="s">
        <v>35</v>
      </c>
    </row>
    <row r="363" spans="2:10" s="1" customFormat="1" ht="13.2" x14ac:dyDescent="0.25">
      <c r="B363" s="75" t="s">
        <v>341</v>
      </c>
      <c r="C363" s="48" t="s">
        <v>337</v>
      </c>
      <c r="D363" s="103"/>
      <c r="E363" s="45"/>
      <c r="F363" s="45"/>
      <c r="G363" s="45"/>
      <c r="H363" s="45"/>
      <c r="I363" s="62">
        <f>SUM(H364:H366)*$E$120</f>
        <v>0</v>
      </c>
      <c r="J363" s="63" t="str">
        <f>+J364</f>
        <v>und</v>
      </c>
    </row>
    <row r="364" spans="2:10" s="1" customFormat="1" ht="13.2" x14ac:dyDescent="0.25">
      <c r="B364" s="75"/>
      <c r="C364" s="133" t="s">
        <v>255</v>
      </c>
      <c r="D364" s="45"/>
      <c r="E364" s="45"/>
      <c r="F364" s="45"/>
      <c r="G364" s="45"/>
      <c r="H364" s="45">
        <f>+D364</f>
        <v>0</v>
      </c>
      <c r="I364" s="45"/>
      <c r="J364" s="46" t="s">
        <v>35</v>
      </c>
    </row>
    <row r="365" spans="2:10" s="1" customFormat="1" ht="13.2" x14ac:dyDescent="0.25">
      <c r="B365" s="75"/>
      <c r="C365" s="133" t="s">
        <v>256</v>
      </c>
      <c r="D365" s="45"/>
      <c r="E365" s="45"/>
      <c r="F365" s="45"/>
      <c r="G365" s="45"/>
      <c r="H365" s="45">
        <f>+D365</f>
        <v>0</v>
      </c>
      <c r="I365" s="45"/>
      <c r="J365" s="46" t="s">
        <v>35</v>
      </c>
    </row>
    <row r="366" spans="2:10" s="1" customFormat="1" ht="13.2" x14ac:dyDescent="0.25">
      <c r="B366" s="75"/>
      <c r="C366" s="133" t="s">
        <v>257</v>
      </c>
      <c r="D366" s="45"/>
      <c r="E366" s="45"/>
      <c r="F366" s="45"/>
      <c r="G366" s="45"/>
      <c r="H366" s="45">
        <f>+D366</f>
        <v>0</v>
      </c>
      <c r="I366" s="45"/>
      <c r="J366" s="46" t="s">
        <v>35</v>
      </c>
    </row>
    <row r="367" spans="2:10" s="1" customFormat="1" ht="13.2" x14ac:dyDescent="0.25">
      <c r="B367" s="75" t="s">
        <v>342</v>
      </c>
      <c r="C367" s="48" t="s">
        <v>335</v>
      </c>
      <c r="D367" s="103"/>
      <c r="E367" s="45"/>
      <c r="F367" s="45"/>
      <c r="G367" s="45"/>
      <c r="H367" s="45"/>
      <c r="I367" s="62">
        <f>SUM(H368:H370)*$E$120</f>
        <v>12</v>
      </c>
      <c r="J367" s="63" t="str">
        <f>+J368</f>
        <v>und</v>
      </c>
    </row>
    <row r="368" spans="2:10" s="1" customFormat="1" ht="13.2" x14ac:dyDescent="0.25">
      <c r="B368" s="75"/>
      <c r="C368" s="133" t="s">
        <v>255</v>
      </c>
      <c r="D368" s="45">
        <v>8</v>
      </c>
      <c r="E368" s="45"/>
      <c r="F368" s="45"/>
      <c r="G368" s="45"/>
      <c r="H368" s="45">
        <f>+D368</f>
        <v>8</v>
      </c>
      <c r="I368" s="45"/>
      <c r="J368" s="46" t="s">
        <v>35</v>
      </c>
    </row>
    <row r="369" spans="2:10" s="1" customFormat="1" ht="13.2" x14ac:dyDescent="0.25">
      <c r="B369" s="75"/>
      <c r="C369" s="133" t="s">
        <v>256</v>
      </c>
      <c r="D369" s="45">
        <v>3</v>
      </c>
      <c r="E369" s="45"/>
      <c r="F369" s="45"/>
      <c r="G369" s="45"/>
      <c r="H369" s="45">
        <f>+D369</f>
        <v>3</v>
      </c>
      <c r="I369" s="45"/>
      <c r="J369" s="46" t="s">
        <v>35</v>
      </c>
    </row>
    <row r="370" spans="2:10" s="1" customFormat="1" ht="13.2" x14ac:dyDescent="0.25">
      <c r="B370" s="75"/>
      <c r="C370" s="133" t="s">
        <v>257</v>
      </c>
      <c r="D370" s="45">
        <v>1</v>
      </c>
      <c r="E370" s="45"/>
      <c r="F370" s="45"/>
      <c r="G370" s="45"/>
      <c r="H370" s="45">
        <f>+D370</f>
        <v>1</v>
      </c>
      <c r="I370" s="45"/>
      <c r="J370" s="46" t="s">
        <v>35</v>
      </c>
    </row>
    <row r="371" spans="2:10" s="1" customFormat="1" ht="13.2" x14ac:dyDescent="0.25">
      <c r="B371" s="75" t="s">
        <v>343</v>
      </c>
      <c r="C371" s="48" t="s">
        <v>338</v>
      </c>
      <c r="D371" s="103"/>
      <c r="E371" s="45"/>
      <c r="F371" s="45"/>
      <c r="G371" s="45"/>
      <c r="H371" s="45"/>
      <c r="I371" s="62">
        <f>SUM(H372:H374)*$E$120</f>
        <v>10</v>
      </c>
      <c r="J371" s="63" t="str">
        <f>+J372</f>
        <v>und</v>
      </c>
    </row>
    <row r="372" spans="2:10" s="1" customFormat="1" ht="13.2" x14ac:dyDescent="0.25">
      <c r="B372" s="75"/>
      <c r="C372" s="133" t="s">
        <v>255</v>
      </c>
      <c r="D372" s="45">
        <v>8</v>
      </c>
      <c r="E372" s="45"/>
      <c r="F372" s="45"/>
      <c r="G372" s="45"/>
      <c r="H372" s="45">
        <f>+D372</f>
        <v>8</v>
      </c>
      <c r="I372" s="45"/>
      <c r="J372" s="46" t="s">
        <v>35</v>
      </c>
    </row>
    <row r="373" spans="2:10" s="1" customFormat="1" ht="13.2" x14ac:dyDescent="0.25">
      <c r="B373" s="75"/>
      <c r="C373" s="133" t="s">
        <v>256</v>
      </c>
      <c r="D373" s="45">
        <v>0</v>
      </c>
      <c r="E373" s="45"/>
      <c r="F373" s="45"/>
      <c r="G373" s="45"/>
      <c r="H373" s="45">
        <f>+D373</f>
        <v>0</v>
      </c>
      <c r="I373" s="45"/>
      <c r="J373" s="46" t="s">
        <v>35</v>
      </c>
    </row>
    <row r="374" spans="2:10" s="1" customFormat="1" ht="13.2" x14ac:dyDescent="0.25">
      <c r="B374" s="75"/>
      <c r="C374" s="133" t="s">
        <v>257</v>
      </c>
      <c r="D374" s="45">
        <v>2</v>
      </c>
      <c r="E374" s="45"/>
      <c r="F374" s="45"/>
      <c r="G374" s="45"/>
      <c r="H374" s="45">
        <f>+D374</f>
        <v>2</v>
      </c>
      <c r="I374" s="45"/>
      <c r="J374" s="46" t="s">
        <v>35</v>
      </c>
    </row>
    <row r="375" spans="2:10" s="1" customFormat="1" ht="13.2" x14ac:dyDescent="0.25">
      <c r="B375" s="75" t="s">
        <v>344</v>
      </c>
      <c r="C375" s="48" t="s">
        <v>339</v>
      </c>
      <c r="D375" s="103"/>
      <c r="E375" s="45"/>
      <c r="F375" s="45"/>
      <c r="G375" s="45"/>
      <c r="H375" s="45"/>
      <c r="I375" s="62">
        <f>SUM(H376:H378)*$E$120</f>
        <v>0</v>
      </c>
      <c r="J375" s="63" t="str">
        <f>+J376</f>
        <v>und</v>
      </c>
    </row>
    <row r="376" spans="2:10" s="1" customFormat="1" ht="13.2" x14ac:dyDescent="0.25">
      <c r="B376" s="75"/>
      <c r="C376" s="133" t="s">
        <v>255</v>
      </c>
      <c r="D376" s="45"/>
      <c r="E376" s="45"/>
      <c r="F376" s="45"/>
      <c r="G376" s="45"/>
      <c r="H376" s="45">
        <f>+D376</f>
        <v>0</v>
      </c>
      <c r="I376" s="45"/>
      <c r="J376" s="46" t="s">
        <v>35</v>
      </c>
    </row>
    <row r="377" spans="2:10" s="1" customFormat="1" ht="13.2" x14ac:dyDescent="0.25">
      <c r="B377" s="75"/>
      <c r="C377" s="133" t="s">
        <v>256</v>
      </c>
      <c r="D377" s="45"/>
      <c r="E377" s="45"/>
      <c r="F377" s="45"/>
      <c r="G377" s="45"/>
      <c r="H377" s="45">
        <f>+D377</f>
        <v>0</v>
      </c>
      <c r="I377" s="45"/>
      <c r="J377" s="46" t="s">
        <v>35</v>
      </c>
    </row>
    <row r="378" spans="2:10" s="1" customFormat="1" ht="13.2" x14ac:dyDescent="0.25">
      <c r="B378" s="75"/>
      <c r="C378" s="133" t="s">
        <v>257</v>
      </c>
      <c r="D378" s="45"/>
      <c r="E378" s="45"/>
      <c r="F378" s="45"/>
      <c r="G378" s="45"/>
      <c r="H378" s="45">
        <f>+D378</f>
        <v>0</v>
      </c>
      <c r="I378" s="45"/>
      <c r="J378" s="46" t="s">
        <v>35</v>
      </c>
    </row>
    <row r="379" spans="2:10" s="1" customFormat="1" ht="13.2" x14ac:dyDescent="0.25">
      <c r="B379" s="75" t="s">
        <v>345</v>
      </c>
      <c r="C379" s="48" t="s">
        <v>340</v>
      </c>
      <c r="D379" s="103"/>
      <c r="E379" s="45"/>
      <c r="F379" s="45"/>
      <c r="G379" s="45"/>
      <c r="H379" s="45"/>
      <c r="I379" s="62">
        <f>SUM(H380:H382)*$E$120</f>
        <v>0</v>
      </c>
      <c r="J379" s="63" t="str">
        <f>+J380</f>
        <v>und</v>
      </c>
    </row>
    <row r="380" spans="2:10" s="1" customFormat="1" ht="13.2" x14ac:dyDescent="0.25">
      <c r="B380" s="75"/>
      <c r="C380" s="133" t="s">
        <v>255</v>
      </c>
      <c r="D380" s="45"/>
      <c r="E380" s="45"/>
      <c r="F380" s="45"/>
      <c r="G380" s="45"/>
      <c r="H380" s="45">
        <f>+D380</f>
        <v>0</v>
      </c>
      <c r="I380" s="45"/>
      <c r="J380" s="46" t="s">
        <v>35</v>
      </c>
    </row>
    <row r="381" spans="2:10" s="1" customFormat="1" ht="13.2" x14ac:dyDescent="0.25">
      <c r="B381" s="75"/>
      <c r="C381" s="133" t="s">
        <v>256</v>
      </c>
      <c r="D381" s="45"/>
      <c r="E381" s="45"/>
      <c r="F381" s="45"/>
      <c r="G381" s="45"/>
      <c r="H381" s="45">
        <f>+D381</f>
        <v>0</v>
      </c>
      <c r="I381" s="45"/>
      <c r="J381" s="46" t="s">
        <v>35</v>
      </c>
    </row>
    <row r="382" spans="2:10" s="1" customFormat="1" ht="13.2" x14ac:dyDescent="0.25">
      <c r="B382" s="75"/>
      <c r="C382" s="133" t="s">
        <v>257</v>
      </c>
      <c r="D382" s="45"/>
      <c r="E382" s="45"/>
      <c r="F382" s="45"/>
      <c r="G382" s="45"/>
      <c r="H382" s="45">
        <f>+D382</f>
        <v>0</v>
      </c>
      <c r="I382" s="45"/>
      <c r="J382" s="46" t="s">
        <v>35</v>
      </c>
    </row>
    <row r="383" spans="2:10" s="1" customFormat="1" ht="13.2" x14ac:dyDescent="0.25">
      <c r="B383" s="75" t="s">
        <v>350</v>
      </c>
      <c r="C383" s="48" t="s">
        <v>354</v>
      </c>
      <c r="D383" s="103"/>
      <c r="E383" s="45"/>
      <c r="F383" s="45"/>
      <c r="G383" s="45"/>
      <c r="H383" s="45"/>
      <c r="I383" s="62">
        <f>SUM(H384:H386)*$E$120</f>
        <v>15</v>
      </c>
      <c r="J383" s="63" t="str">
        <f>+J384</f>
        <v>und</v>
      </c>
    </row>
    <row r="384" spans="2:10" s="1" customFormat="1" ht="13.2" x14ac:dyDescent="0.25">
      <c r="B384" s="75"/>
      <c r="C384" s="133" t="s">
        <v>255</v>
      </c>
      <c r="D384" s="45">
        <v>9</v>
      </c>
      <c r="E384" s="45"/>
      <c r="F384" s="45"/>
      <c r="G384" s="45"/>
      <c r="H384" s="45">
        <f>+D384</f>
        <v>9</v>
      </c>
      <c r="I384" s="45"/>
      <c r="J384" s="46" t="s">
        <v>35</v>
      </c>
    </row>
    <row r="385" spans="2:10" s="1" customFormat="1" ht="13.2" x14ac:dyDescent="0.25">
      <c r="B385" s="75"/>
      <c r="C385" s="133" t="s">
        <v>256</v>
      </c>
      <c r="D385" s="45">
        <v>4</v>
      </c>
      <c r="E385" s="45"/>
      <c r="F385" s="45"/>
      <c r="G385" s="45"/>
      <c r="H385" s="45">
        <f>+D385</f>
        <v>4</v>
      </c>
      <c r="I385" s="45"/>
      <c r="J385" s="46" t="s">
        <v>35</v>
      </c>
    </row>
    <row r="386" spans="2:10" s="1" customFormat="1" ht="13.2" x14ac:dyDescent="0.25">
      <c r="B386" s="75"/>
      <c r="C386" s="133" t="s">
        <v>257</v>
      </c>
      <c r="D386" s="45">
        <v>2</v>
      </c>
      <c r="E386" s="45"/>
      <c r="F386" s="45"/>
      <c r="G386" s="45"/>
      <c r="H386" s="45">
        <f>+D386</f>
        <v>2</v>
      </c>
      <c r="I386" s="45"/>
      <c r="J386" s="46" t="s">
        <v>35</v>
      </c>
    </row>
    <row r="387" spans="2:10" s="1" customFormat="1" ht="13.2" x14ac:dyDescent="0.25">
      <c r="B387" s="75" t="s">
        <v>351</v>
      </c>
      <c r="C387" s="48" t="s">
        <v>346</v>
      </c>
      <c r="D387" s="103"/>
      <c r="E387" s="45"/>
      <c r="F387" s="45"/>
      <c r="G387" s="45"/>
      <c r="H387" s="45"/>
      <c r="I387" s="62">
        <f>SUM(H388:H390)*$E$120</f>
        <v>7</v>
      </c>
      <c r="J387" s="63" t="str">
        <f>+J388</f>
        <v>und</v>
      </c>
    </row>
    <row r="388" spans="2:10" s="1" customFormat="1" ht="13.2" x14ac:dyDescent="0.25">
      <c r="B388" s="75"/>
      <c r="C388" s="133" t="s">
        <v>255</v>
      </c>
      <c r="D388" s="45">
        <v>7</v>
      </c>
      <c r="E388" s="45"/>
      <c r="F388" s="45"/>
      <c r="G388" s="45"/>
      <c r="H388" s="45">
        <f>+D388</f>
        <v>7</v>
      </c>
      <c r="I388" s="45"/>
      <c r="J388" s="46" t="s">
        <v>35</v>
      </c>
    </row>
    <row r="389" spans="2:10" s="1" customFormat="1" ht="13.2" x14ac:dyDescent="0.25">
      <c r="B389" s="75"/>
      <c r="C389" s="133" t="s">
        <v>256</v>
      </c>
      <c r="D389" s="45">
        <v>0</v>
      </c>
      <c r="E389" s="45"/>
      <c r="F389" s="45"/>
      <c r="G389" s="45"/>
      <c r="H389" s="45">
        <f>+D389</f>
        <v>0</v>
      </c>
      <c r="I389" s="45"/>
      <c r="J389" s="46" t="s">
        <v>35</v>
      </c>
    </row>
    <row r="390" spans="2:10" s="1" customFormat="1" ht="13.2" x14ac:dyDescent="0.25">
      <c r="B390" s="75"/>
      <c r="C390" s="133" t="s">
        <v>257</v>
      </c>
      <c r="D390" s="45">
        <v>0</v>
      </c>
      <c r="E390" s="45"/>
      <c r="F390" s="45"/>
      <c r="G390" s="45"/>
      <c r="H390" s="45">
        <f>+D390</f>
        <v>0</v>
      </c>
      <c r="I390" s="45"/>
      <c r="J390" s="46" t="s">
        <v>35</v>
      </c>
    </row>
    <row r="391" spans="2:10" s="1" customFormat="1" ht="13.2" x14ac:dyDescent="0.25">
      <c r="B391" s="75" t="s">
        <v>352</v>
      </c>
      <c r="C391" s="48" t="s">
        <v>347</v>
      </c>
      <c r="D391" s="103"/>
      <c r="E391" s="45"/>
      <c r="F391" s="45"/>
      <c r="G391" s="45"/>
      <c r="H391" s="45"/>
      <c r="I391" s="62">
        <f>SUM(H392:H394)*$E$120</f>
        <v>3</v>
      </c>
      <c r="J391" s="63" t="str">
        <f>+J392</f>
        <v>und</v>
      </c>
    </row>
    <row r="392" spans="2:10" s="1" customFormat="1" ht="13.2" x14ac:dyDescent="0.25">
      <c r="B392" s="75"/>
      <c r="C392" s="133" t="s">
        <v>255</v>
      </c>
      <c r="D392" s="45">
        <v>2</v>
      </c>
      <c r="E392" s="45"/>
      <c r="F392" s="45"/>
      <c r="G392" s="45"/>
      <c r="H392" s="45">
        <f>+D392</f>
        <v>2</v>
      </c>
      <c r="I392" s="45"/>
      <c r="J392" s="46" t="s">
        <v>35</v>
      </c>
    </row>
    <row r="393" spans="2:10" s="1" customFormat="1" ht="13.2" x14ac:dyDescent="0.25">
      <c r="B393" s="75"/>
      <c r="C393" s="133" t="s">
        <v>256</v>
      </c>
      <c r="D393" s="45">
        <v>0</v>
      </c>
      <c r="E393" s="45"/>
      <c r="F393" s="45"/>
      <c r="G393" s="45"/>
      <c r="H393" s="45">
        <f>+D393</f>
        <v>0</v>
      </c>
      <c r="I393" s="45"/>
      <c r="J393" s="46" t="s">
        <v>35</v>
      </c>
    </row>
    <row r="394" spans="2:10" s="1" customFormat="1" ht="13.2" x14ac:dyDescent="0.25">
      <c r="B394" s="75"/>
      <c r="C394" s="133" t="s">
        <v>257</v>
      </c>
      <c r="D394" s="45">
        <v>1</v>
      </c>
      <c r="E394" s="45"/>
      <c r="F394" s="45"/>
      <c r="G394" s="45"/>
      <c r="H394" s="45">
        <f>+D394</f>
        <v>1</v>
      </c>
      <c r="I394" s="45"/>
      <c r="J394" s="46" t="s">
        <v>35</v>
      </c>
    </row>
    <row r="395" spans="2:10" s="1" customFormat="1" ht="13.2" x14ac:dyDescent="0.25">
      <c r="B395" s="75" t="s">
        <v>353</v>
      </c>
      <c r="C395" s="48" t="s">
        <v>348</v>
      </c>
      <c r="D395" s="103"/>
      <c r="E395" s="45"/>
      <c r="F395" s="45"/>
      <c r="G395" s="45"/>
      <c r="H395" s="45"/>
      <c r="I395" s="62">
        <f>SUM(H396:H398)*$E$120</f>
        <v>0</v>
      </c>
      <c r="J395" s="63" t="str">
        <f>+J396</f>
        <v>und</v>
      </c>
    </row>
    <row r="396" spans="2:10" s="1" customFormat="1" ht="13.2" x14ac:dyDescent="0.25">
      <c r="B396" s="75"/>
      <c r="C396" s="133" t="s">
        <v>255</v>
      </c>
      <c r="D396" s="45"/>
      <c r="E396" s="45"/>
      <c r="F396" s="45"/>
      <c r="G396" s="45"/>
      <c r="H396" s="45">
        <f>+D396</f>
        <v>0</v>
      </c>
      <c r="I396" s="45"/>
      <c r="J396" s="46" t="s">
        <v>35</v>
      </c>
    </row>
    <row r="397" spans="2:10" s="1" customFormat="1" ht="13.2" x14ac:dyDescent="0.25">
      <c r="B397" s="75"/>
      <c r="C397" s="133" t="s">
        <v>256</v>
      </c>
      <c r="D397" s="45"/>
      <c r="E397" s="45"/>
      <c r="F397" s="45"/>
      <c r="G397" s="45"/>
      <c r="H397" s="45">
        <f>+D397</f>
        <v>0</v>
      </c>
      <c r="I397" s="45"/>
      <c r="J397" s="46" t="s">
        <v>35</v>
      </c>
    </row>
    <row r="398" spans="2:10" s="1" customFormat="1" ht="13.2" x14ac:dyDescent="0.25">
      <c r="B398" s="75"/>
      <c r="C398" s="133" t="s">
        <v>257</v>
      </c>
      <c r="D398" s="45"/>
      <c r="E398" s="45"/>
      <c r="F398" s="45"/>
      <c r="G398" s="45"/>
      <c r="H398" s="45">
        <f>+D398</f>
        <v>0</v>
      </c>
      <c r="I398" s="45"/>
      <c r="J398" s="46" t="s">
        <v>35</v>
      </c>
    </row>
    <row r="399" spans="2:10" s="1" customFormat="1" ht="13.2" x14ac:dyDescent="0.25">
      <c r="B399" s="75" t="s">
        <v>364</v>
      </c>
      <c r="C399" s="48" t="s">
        <v>349</v>
      </c>
      <c r="D399" s="103"/>
      <c r="E399" s="45"/>
      <c r="F399" s="45"/>
      <c r="G399" s="45"/>
      <c r="H399" s="45"/>
      <c r="I399" s="62">
        <f>SUM(H400:H402)*$E$120</f>
        <v>0</v>
      </c>
      <c r="J399" s="63" t="str">
        <f>+J400</f>
        <v>und</v>
      </c>
    </row>
    <row r="400" spans="2:10" s="1" customFormat="1" ht="13.2" x14ac:dyDescent="0.25">
      <c r="B400" s="75"/>
      <c r="C400" s="133" t="s">
        <v>255</v>
      </c>
      <c r="D400" s="45"/>
      <c r="E400" s="45"/>
      <c r="F400" s="45"/>
      <c r="G400" s="45"/>
      <c r="H400" s="45">
        <f>+D400</f>
        <v>0</v>
      </c>
      <c r="I400" s="45"/>
      <c r="J400" s="46" t="s">
        <v>35</v>
      </c>
    </row>
    <row r="401" spans="2:10" s="1" customFormat="1" ht="13.2" x14ac:dyDescent="0.25">
      <c r="B401" s="75"/>
      <c r="C401" s="133" t="s">
        <v>256</v>
      </c>
      <c r="D401" s="45"/>
      <c r="E401" s="45"/>
      <c r="F401" s="45"/>
      <c r="G401" s="45"/>
      <c r="H401" s="45">
        <f>+D401</f>
        <v>0</v>
      </c>
      <c r="I401" s="45"/>
      <c r="J401" s="46" t="s">
        <v>35</v>
      </c>
    </row>
    <row r="402" spans="2:10" s="1" customFormat="1" ht="13.2" x14ac:dyDescent="0.25">
      <c r="B402" s="75"/>
      <c r="C402" s="133" t="s">
        <v>257</v>
      </c>
      <c r="D402" s="45"/>
      <c r="E402" s="45"/>
      <c r="F402" s="45"/>
      <c r="G402" s="45"/>
      <c r="H402" s="45">
        <f>+D402</f>
        <v>0</v>
      </c>
      <c r="I402" s="45"/>
      <c r="J402" s="46" t="s">
        <v>35</v>
      </c>
    </row>
    <row r="403" spans="2:10" s="1" customFormat="1" ht="13.2" x14ac:dyDescent="0.25">
      <c r="B403" s="75" t="s">
        <v>399</v>
      </c>
      <c r="C403" s="48" t="s">
        <v>363</v>
      </c>
      <c r="D403" s="103"/>
      <c r="E403" s="45"/>
      <c r="F403" s="45"/>
      <c r="G403" s="45"/>
      <c r="H403" s="45"/>
      <c r="I403" s="62">
        <f>SUM(H404:H406)*$E$120</f>
        <v>4</v>
      </c>
      <c r="J403" s="63" t="str">
        <f>+J404</f>
        <v>und</v>
      </c>
    </row>
    <row r="404" spans="2:10" s="1" customFormat="1" ht="13.2" x14ac:dyDescent="0.25">
      <c r="B404" s="75"/>
      <c r="C404" s="133" t="s">
        <v>255</v>
      </c>
      <c r="D404" s="45">
        <v>4</v>
      </c>
      <c r="E404" s="45"/>
      <c r="F404" s="45"/>
      <c r="G404" s="45"/>
      <c r="H404" s="45">
        <f>+D404</f>
        <v>4</v>
      </c>
      <c r="I404" s="45"/>
      <c r="J404" s="46" t="s">
        <v>35</v>
      </c>
    </row>
    <row r="405" spans="2:10" s="1" customFormat="1" ht="13.2" x14ac:dyDescent="0.25">
      <c r="B405" s="75"/>
      <c r="C405" s="133" t="s">
        <v>256</v>
      </c>
      <c r="D405" s="45"/>
      <c r="E405" s="45"/>
      <c r="F405" s="45"/>
      <c r="G405" s="45"/>
      <c r="H405" s="45">
        <f>+D405</f>
        <v>0</v>
      </c>
      <c r="I405" s="45"/>
      <c r="J405" s="46" t="s">
        <v>35</v>
      </c>
    </row>
    <row r="406" spans="2:10" s="1" customFormat="1" ht="13.2" x14ac:dyDescent="0.25">
      <c r="B406" s="75"/>
      <c r="C406" s="133" t="s">
        <v>257</v>
      </c>
      <c r="D406" s="45"/>
      <c r="E406" s="45"/>
      <c r="F406" s="45"/>
      <c r="G406" s="45"/>
      <c r="H406" s="45">
        <f>+D406</f>
        <v>0</v>
      </c>
      <c r="I406" s="45"/>
      <c r="J406" s="46" t="s">
        <v>35</v>
      </c>
    </row>
    <row r="407" spans="2:10" s="1" customFormat="1" ht="13.2" x14ac:dyDescent="0.25">
      <c r="B407" s="75" t="s">
        <v>400</v>
      </c>
      <c r="C407" s="48" t="s">
        <v>391</v>
      </c>
      <c r="D407" s="103"/>
      <c r="E407" s="45"/>
      <c r="F407" s="45"/>
      <c r="G407" s="45"/>
      <c r="H407" s="45"/>
      <c r="I407" s="62">
        <f>SUM(H408:H410)*$E$120</f>
        <v>6</v>
      </c>
      <c r="J407" s="63" t="str">
        <f>+J408</f>
        <v>und</v>
      </c>
    </row>
    <row r="408" spans="2:10" s="1" customFormat="1" ht="13.2" x14ac:dyDescent="0.25">
      <c r="B408" s="75"/>
      <c r="C408" s="133" t="s">
        <v>255</v>
      </c>
      <c r="D408" s="45">
        <v>6</v>
      </c>
      <c r="E408" s="45"/>
      <c r="F408" s="45"/>
      <c r="G408" s="45"/>
      <c r="H408" s="45">
        <f>+D408</f>
        <v>6</v>
      </c>
      <c r="I408" s="45"/>
      <c r="J408" s="46" t="s">
        <v>35</v>
      </c>
    </row>
    <row r="409" spans="2:10" s="1" customFormat="1" ht="13.2" x14ac:dyDescent="0.25">
      <c r="B409" s="75"/>
      <c r="C409" s="133" t="s">
        <v>256</v>
      </c>
      <c r="D409" s="45"/>
      <c r="E409" s="45"/>
      <c r="F409" s="45"/>
      <c r="G409" s="45"/>
      <c r="H409" s="45">
        <f>+D409</f>
        <v>0</v>
      </c>
      <c r="I409" s="45"/>
      <c r="J409" s="46" t="s">
        <v>35</v>
      </c>
    </row>
    <row r="410" spans="2:10" s="1" customFormat="1" ht="13.2" x14ac:dyDescent="0.25">
      <c r="B410" s="75"/>
      <c r="C410" s="133" t="s">
        <v>257</v>
      </c>
      <c r="D410" s="45"/>
      <c r="E410" s="45"/>
      <c r="F410" s="45"/>
      <c r="G410" s="45"/>
      <c r="H410" s="45">
        <f>+D410</f>
        <v>0</v>
      </c>
      <c r="I410" s="45"/>
      <c r="J410" s="46" t="s">
        <v>35</v>
      </c>
    </row>
    <row r="411" spans="2:10" s="1" customFormat="1" ht="13.2" x14ac:dyDescent="0.25">
      <c r="B411" s="75" t="s">
        <v>401</v>
      </c>
      <c r="C411" s="48" t="s">
        <v>392</v>
      </c>
      <c r="D411" s="103"/>
      <c r="E411" s="45"/>
      <c r="F411" s="45"/>
      <c r="G411" s="45"/>
      <c r="H411" s="45"/>
      <c r="I411" s="62">
        <f>SUM(H412:H414)*$E$120</f>
        <v>6</v>
      </c>
      <c r="J411" s="63" t="str">
        <f>+J412</f>
        <v>und</v>
      </c>
    </row>
    <row r="412" spans="2:10" s="1" customFormat="1" ht="13.2" x14ac:dyDescent="0.25">
      <c r="B412" s="75"/>
      <c r="C412" s="133" t="s">
        <v>255</v>
      </c>
      <c r="D412" s="45">
        <v>6</v>
      </c>
      <c r="E412" s="45"/>
      <c r="F412" s="45"/>
      <c r="G412" s="45"/>
      <c r="H412" s="45">
        <f>+D412</f>
        <v>6</v>
      </c>
      <c r="I412" s="45"/>
      <c r="J412" s="46" t="s">
        <v>35</v>
      </c>
    </row>
    <row r="413" spans="2:10" s="1" customFormat="1" ht="13.2" x14ac:dyDescent="0.25">
      <c r="B413" s="75"/>
      <c r="C413" s="133" t="s">
        <v>256</v>
      </c>
      <c r="D413" s="45"/>
      <c r="E413" s="45"/>
      <c r="F413" s="45"/>
      <c r="G413" s="45"/>
      <c r="H413" s="45">
        <f>+D413</f>
        <v>0</v>
      </c>
      <c r="I413" s="45"/>
      <c r="J413" s="46" t="s">
        <v>35</v>
      </c>
    </row>
    <row r="414" spans="2:10" s="1" customFormat="1" ht="13.2" x14ac:dyDescent="0.25">
      <c r="B414" s="75"/>
      <c r="C414" s="133" t="s">
        <v>257</v>
      </c>
      <c r="D414" s="45"/>
      <c r="E414" s="45"/>
      <c r="F414" s="45"/>
      <c r="G414" s="45"/>
      <c r="H414" s="45">
        <f>+D414</f>
        <v>0</v>
      </c>
      <c r="I414" s="45"/>
      <c r="J414" s="46" t="s">
        <v>35</v>
      </c>
    </row>
    <row r="415" spans="2:10" s="1" customFormat="1" ht="13.2" x14ac:dyDescent="0.25">
      <c r="B415" s="75" t="s">
        <v>402</v>
      </c>
      <c r="C415" s="48" t="s">
        <v>393</v>
      </c>
      <c r="D415" s="103"/>
      <c r="E415" s="45"/>
      <c r="F415" s="45"/>
      <c r="G415" s="45"/>
      <c r="H415" s="45"/>
      <c r="I415" s="62">
        <f>SUM(H416:H418)*$E$120</f>
        <v>2</v>
      </c>
      <c r="J415" s="63" t="str">
        <f>+J416</f>
        <v>und</v>
      </c>
    </row>
    <row r="416" spans="2:10" s="1" customFormat="1" ht="13.2" x14ac:dyDescent="0.25">
      <c r="B416" s="75"/>
      <c r="C416" s="133" t="s">
        <v>255</v>
      </c>
      <c r="D416" s="45">
        <v>2</v>
      </c>
      <c r="E416" s="45"/>
      <c r="F416" s="45"/>
      <c r="G416" s="45"/>
      <c r="H416" s="45">
        <f>+D416</f>
        <v>2</v>
      </c>
      <c r="I416" s="45"/>
      <c r="J416" s="46" t="s">
        <v>35</v>
      </c>
    </row>
    <row r="417" spans="2:10" s="1" customFormat="1" ht="13.2" x14ac:dyDescent="0.25">
      <c r="B417" s="75"/>
      <c r="C417" s="133" t="s">
        <v>256</v>
      </c>
      <c r="D417" s="45"/>
      <c r="E417" s="45"/>
      <c r="F417" s="45"/>
      <c r="G417" s="45"/>
      <c r="H417" s="45">
        <f>+D417</f>
        <v>0</v>
      </c>
      <c r="I417" s="45"/>
      <c r="J417" s="46" t="s">
        <v>35</v>
      </c>
    </row>
    <row r="418" spans="2:10" s="1" customFormat="1" ht="13.2" x14ac:dyDescent="0.25">
      <c r="B418" s="75"/>
      <c r="C418" s="133" t="s">
        <v>257</v>
      </c>
      <c r="D418" s="45"/>
      <c r="E418" s="45"/>
      <c r="F418" s="45"/>
      <c r="G418" s="45"/>
      <c r="H418" s="45">
        <f>+D418</f>
        <v>0</v>
      </c>
      <c r="I418" s="45"/>
      <c r="J418" s="46" t="s">
        <v>35</v>
      </c>
    </row>
    <row r="419" spans="2:10" s="1" customFormat="1" ht="13.2" x14ac:dyDescent="0.25">
      <c r="B419" s="75" t="s">
        <v>403</v>
      </c>
      <c r="C419" s="48" t="s">
        <v>394</v>
      </c>
      <c r="D419" s="103"/>
      <c r="E419" s="45"/>
      <c r="F419" s="45"/>
      <c r="G419" s="45"/>
      <c r="H419" s="45"/>
      <c r="I419" s="62">
        <f>SUM(H420:H422)*$E$120</f>
        <v>0</v>
      </c>
      <c r="J419" s="63" t="str">
        <f>+J420</f>
        <v>und</v>
      </c>
    </row>
    <row r="420" spans="2:10" s="1" customFormat="1" ht="13.2" x14ac:dyDescent="0.25">
      <c r="B420" s="75"/>
      <c r="C420" s="133" t="s">
        <v>255</v>
      </c>
      <c r="D420" s="45"/>
      <c r="E420" s="45"/>
      <c r="F420" s="45"/>
      <c r="G420" s="45"/>
      <c r="H420" s="45">
        <f>+D420</f>
        <v>0</v>
      </c>
      <c r="I420" s="45"/>
      <c r="J420" s="46" t="s">
        <v>35</v>
      </c>
    </row>
    <row r="421" spans="2:10" s="1" customFormat="1" ht="13.2" x14ac:dyDescent="0.25">
      <c r="B421" s="75"/>
      <c r="C421" s="133" t="s">
        <v>256</v>
      </c>
      <c r="D421" s="45"/>
      <c r="E421" s="45"/>
      <c r="F421" s="45"/>
      <c r="G421" s="45"/>
      <c r="H421" s="45">
        <f>+D421</f>
        <v>0</v>
      </c>
      <c r="I421" s="45"/>
      <c r="J421" s="46" t="s">
        <v>35</v>
      </c>
    </row>
    <row r="422" spans="2:10" s="1" customFormat="1" ht="13.2" x14ac:dyDescent="0.25">
      <c r="B422" s="75"/>
      <c r="C422" s="133" t="s">
        <v>257</v>
      </c>
      <c r="D422" s="45"/>
      <c r="E422" s="45"/>
      <c r="F422" s="45"/>
      <c r="G422" s="45"/>
      <c r="H422" s="45">
        <f>+D422</f>
        <v>0</v>
      </c>
      <c r="I422" s="45"/>
      <c r="J422" s="46" t="s">
        <v>35</v>
      </c>
    </row>
    <row r="423" spans="2:10" s="1" customFormat="1" ht="13.2" x14ac:dyDescent="0.25">
      <c r="B423" s="100" t="s">
        <v>404</v>
      </c>
      <c r="C423" s="101" t="s">
        <v>405</v>
      </c>
      <c r="D423" s="103"/>
      <c r="E423" s="45"/>
      <c r="F423" s="45"/>
      <c r="G423" s="45"/>
      <c r="H423" s="45"/>
      <c r="I423" s="45"/>
      <c r="J423" s="46"/>
    </row>
    <row r="424" spans="2:10" s="1" customFormat="1" ht="13.2" x14ac:dyDescent="0.25">
      <c r="B424" s="75" t="s">
        <v>406</v>
      </c>
      <c r="C424" s="48" t="s">
        <v>408</v>
      </c>
      <c r="D424" s="103"/>
      <c r="E424" s="45"/>
      <c r="F424" s="45"/>
      <c r="G424" s="45"/>
      <c r="H424" s="45"/>
      <c r="I424" s="62">
        <f>SUM(H425:H427)*$E$120</f>
        <v>1</v>
      </c>
      <c r="J424" s="63" t="str">
        <f>+J425</f>
        <v>und</v>
      </c>
    </row>
    <row r="425" spans="2:10" s="1" customFormat="1" ht="13.2" x14ac:dyDescent="0.25">
      <c r="B425" s="75"/>
      <c r="C425" s="44" t="s">
        <v>255</v>
      </c>
      <c r="D425" s="45">
        <v>1</v>
      </c>
      <c r="E425" s="45"/>
      <c r="F425" s="45"/>
      <c r="G425" s="45"/>
      <c r="H425" s="45">
        <f>+D425</f>
        <v>1</v>
      </c>
      <c r="I425" s="45"/>
      <c r="J425" s="46" t="s">
        <v>35</v>
      </c>
    </row>
    <row r="426" spans="2:10" s="1" customFormat="1" ht="13.2" x14ac:dyDescent="0.25">
      <c r="B426" s="75"/>
      <c r="C426" s="44" t="s">
        <v>256</v>
      </c>
      <c r="D426" s="45"/>
      <c r="E426" s="45"/>
      <c r="F426" s="45"/>
      <c r="G426" s="45"/>
      <c r="H426" s="45">
        <f>+D426</f>
        <v>0</v>
      </c>
      <c r="I426" s="45"/>
      <c r="J426" s="46" t="s">
        <v>35</v>
      </c>
    </row>
    <row r="427" spans="2:10" s="1" customFormat="1" ht="13.2" x14ac:dyDescent="0.25">
      <c r="B427" s="75"/>
      <c r="C427" s="44" t="s">
        <v>257</v>
      </c>
      <c r="D427" s="45"/>
      <c r="E427" s="45"/>
      <c r="F427" s="45"/>
      <c r="G427" s="45"/>
      <c r="H427" s="45">
        <f>+D427</f>
        <v>0</v>
      </c>
      <c r="I427" s="45"/>
      <c r="J427" s="46" t="s">
        <v>35</v>
      </c>
    </row>
    <row r="428" spans="2:10" s="1" customFormat="1" ht="13.2" x14ac:dyDescent="0.25">
      <c r="B428" s="75" t="s">
        <v>409</v>
      </c>
      <c r="C428" s="48" t="s">
        <v>407</v>
      </c>
      <c r="D428" s="103"/>
      <c r="E428" s="45"/>
      <c r="F428" s="45"/>
      <c r="G428" s="45"/>
      <c r="H428" s="45"/>
      <c r="I428" s="62">
        <f>SUM(H429:H431)*$E$120</f>
        <v>5</v>
      </c>
      <c r="J428" s="63" t="str">
        <f>+J429</f>
        <v>und</v>
      </c>
    </row>
    <row r="429" spans="2:10" s="1" customFormat="1" ht="13.2" x14ac:dyDescent="0.25">
      <c r="B429" s="75"/>
      <c r="C429" s="44" t="s">
        <v>255</v>
      </c>
      <c r="D429" s="45">
        <v>3</v>
      </c>
      <c r="E429" s="45"/>
      <c r="F429" s="45"/>
      <c r="G429" s="45"/>
      <c r="H429" s="45">
        <f>+D429</f>
        <v>3</v>
      </c>
      <c r="I429" s="45"/>
      <c r="J429" s="46" t="s">
        <v>35</v>
      </c>
    </row>
    <row r="430" spans="2:10" s="1" customFormat="1" ht="13.2" x14ac:dyDescent="0.25">
      <c r="B430" s="75"/>
      <c r="C430" s="44" t="s">
        <v>256</v>
      </c>
      <c r="D430" s="45">
        <v>1</v>
      </c>
      <c r="E430" s="45"/>
      <c r="F430" s="45"/>
      <c r="G430" s="45"/>
      <c r="H430" s="45">
        <f>+D430</f>
        <v>1</v>
      </c>
      <c r="I430" s="45"/>
      <c r="J430" s="46" t="s">
        <v>35</v>
      </c>
    </row>
    <row r="431" spans="2:10" s="1" customFormat="1" ht="13.2" x14ac:dyDescent="0.25">
      <c r="B431" s="75"/>
      <c r="C431" s="44" t="s">
        <v>257</v>
      </c>
      <c r="D431" s="45">
        <v>1</v>
      </c>
      <c r="E431" s="45"/>
      <c r="F431" s="45"/>
      <c r="G431" s="45"/>
      <c r="H431" s="45">
        <f>+D431</f>
        <v>1</v>
      </c>
      <c r="I431" s="45"/>
      <c r="J431" s="46" t="s">
        <v>35</v>
      </c>
    </row>
    <row r="432" spans="2:10" s="1" customFormat="1" ht="13.2" x14ac:dyDescent="0.25">
      <c r="B432" s="75" t="s">
        <v>432</v>
      </c>
      <c r="C432" s="48" t="s">
        <v>410</v>
      </c>
      <c r="D432" s="103"/>
      <c r="E432" s="45"/>
      <c r="F432" s="45"/>
      <c r="G432" s="45"/>
      <c r="H432" s="45"/>
      <c r="I432" s="62">
        <f>SUM(H433:H435)*$E$120</f>
        <v>2</v>
      </c>
      <c r="J432" s="63" t="str">
        <f>+J433</f>
        <v>und</v>
      </c>
    </row>
    <row r="433" spans="2:10" s="1" customFormat="1" ht="13.2" x14ac:dyDescent="0.25">
      <c r="B433" s="75"/>
      <c r="C433" s="44" t="s">
        <v>255</v>
      </c>
      <c r="D433" s="45">
        <v>2</v>
      </c>
      <c r="E433" s="45"/>
      <c r="F433" s="45"/>
      <c r="G433" s="45"/>
      <c r="H433" s="45">
        <f>+D433</f>
        <v>2</v>
      </c>
      <c r="I433" s="45"/>
      <c r="J433" s="46" t="s">
        <v>35</v>
      </c>
    </row>
    <row r="434" spans="2:10" s="1" customFormat="1" ht="13.2" x14ac:dyDescent="0.25">
      <c r="B434" s="75"/>
      <c r="C434" s="44" t="s">
        <v>256</v>
      </c>
      <c r="D434" s="45"/>
      <c r="E434" s="45"/>
      <c r="F434" s="45"/>
      <c r="G434" s="45"/>
      <c r="H434" s="45">
        <f>+D434</f>
        <v>0</v>
      </c>
      <c r="I434" s="45"/>
      <c r="J434" s="46" t="s">
        <v>35</v>
      </c>
    </row>
    <row r="435" spans="2:10" s="1" customFormat="1" ht="13.2" x14ac:dyDescent="0.25">
      <c r="B435" s="75"/>
      <c r="C435" s="44" t="s">
        <v>257</v>
      </c>
      <c r="D435" s="45"/>
      <c r="E435" s="45"/>
      <c r="F435" s="45"/>
      <c r="G435" s="45"/>
      <c r="H435" s="45">
        <f>+D435</f>
        <v>0</v>
      </c>
      <c r="I435" s="45"/>
      <c r="J435" s="46" t="s">
        <v>35</v>
      </c>
    </row>
    <row r="436" spans="2:10" s="1" customFormat="1" ht="13.2" x14ac:dyDescent="0.25">
      <c r="B436" s="100" t="s">
        <v>411</v>
      </c>
      <c r="C436" s="101" t="s">
        <v>412</v>
      </c>
      <c r="D436" s="103"/>
      <c r="E436" s="45"/>
      <c r="F436" s="45"/>
      <c r="G436" s="45"/>
      <c r="H436" s="45"/>
      <c r="I436" s="45"/>
      <c r="J436" s="46"/>
    </row>
    <row r="437" spans="2:10" s="1" customFormat="1" ht="13.2" x14ac:dyDescent="0.25">
      <c r="B437" s="75" t="s">
        <v>413</v>
      </c>
      <c r="C437" s="48" t="s">
        <v>414</v>
      </c>
      <c r="D437" s="103"/>
      <c r="E437" s="45"/>
      <c r="F437" s="45"/>
      <c r="G437" s="45"/>
      <c r="H437" s="45"/>
      <c r="I437" s="62">
        <f>SUM(H438:H440)*$E$120</f>
        <v>0</v>
      </c>
      <c r="J437" s="63" t="str">
        <f>+J438</f>
        <v>Glb</v>
      </c>
    </row>
    <row r="438" spans="2:10" s="1" customFormat="1" ht="13.2" x14ac:dyDescent="0.25">
      <c r="B438" s="75"/>
      <c r="C438" s="44" t="s">
        <v>415</v>
      </c>
      <c r="D438" s="45">
        <v>0</v>
      </c>
      <c r="E438" s="45"/>
      <c r="F438" s="45"/>
      <c r="G438" s="45"/>
      <c r="H438" s="45">
        <f>+D438</f>
        <v>0</v>
      </c>
      <c r="I438" s="45"/>
      <c r="J438" s="46" t="s">
        <v>416</v>
      </c>
    </row>
    <row r="439" spans="2:10" s="1" customFormat="1" ht="13.2" x14ac:dyDescent="0.25">
      <c r="B439" s="75"/>
      <c r="C439" s="44" t="s">
        <v>415</v>
      </c>
      <c r="D439" s="45">
        <v>0</v>
      </c>
      <c r="E439" s="45"/>
      <c r="F439" s="45"/>
      <c r="G439" s="45"/>
      <c r="H439" s="45">
        <f>+D439</f>
        <v>0</v>
      </c>
      <c r="I439" s="45"/>
      <c r="J439" s="46" t="s">
        <v>416</v>
      </c>
    </row>
    <row r="440" spans="2:10" s="1" customFormat="1" ht="13.2" x14ac:dyDescent="0.25">
      <c r="B440" s="75" t="s">
        <v>433</v>
      </c>
      <c r="C440" s="48" t="s">
        <v>417</v>
      </c>
      <c r="D440" s="103"/>
      <c r="E440" s="45"/>
      <c r="F440" s="45"/>
      <c r="G440" s="45"/>
      <c r="H440" s="45"/>
      <c r="I440" s="62">
        <f>SUM(H441:H443)*$E$120</f>
        <v>0</v>
      </c>
      <c r="J440" s="63" t="str">
        <f>+J441</f>
        <v>Glb</v>
      </c>
    </row>
    <row r="441" spans="2:10" s="1" customFormat="1" ht="13.2" x14ac:dyDescent="0.25">
      <c r="B441" s="75"/>
      <c r="C441" s="44" t="s">
        <v>418</v>
      </c>
      <c r="D441" s="45">
        <v>0</v>
      </c>
      <c r="E441" s="45"/>
      <c r="F441" s="45"/>
      <c r="G441" s="45"/>
      <c r="H441" s="45">
        <f>+D441</f>
        <v>0</v>
      </c>
      <c r="I441" s="45"/>
      <c r="J441" s="46" t="s">
        <v>416</v>
      </c>
    </row>
    <row r="442" spans="2:10" s="1" customFormat="1" ht="13.2" x14ac:dyDescent="0.25">
      <c r="B442" s="75"/>
      <c r="C442" s="44" t="s">
        <v>418</v>
      </c>
      <c r="D442" s="45">
        <v>0</v>
      </c>
      <c r="E442" s="45"/>
      <c r="F442" s="45"/>
      <c r="G442" s="45"/>
      <c r="H442" s="45">
        <f>+D442</f>
        <v>0</v>
      </c>
      <c r="I442" s="45"/>
      <c r="J442" s="46" t="s">
        <v>416</v>
      </c>
    </row>
    <row r="443" spans="2:10" s="1" customFormat="1" ht="13.2" x14ac:dyDescent="0.25">
      <c r="B443" s="100" t="s">
        <v>419</v>
      </c>
      <c r="C443" s="101" t="s">
        <v>420</v>
      </c>
      <c r="D443" s="103"/>
      <c r="E443" s="45"/>
      <c r="F443" s="45"/>
      <c r="G443" s="45"/>
      <c r="H443" s="45"/>
      <c r="I443" s="45"/>
      <c r="J443" s="46"/>
    </row>
    <row r="444" spans="2:10" s="1" customFormat="1" ht="13.2" x14ac:dyDescent="0.25">
      <c r="B444" s="75" t="s">
        <v>422</v>
      </c>
      <c r="C444" s="48" t="s">
        <v>421</v>
      </c>
      <c r="D444" s="103"/>
      <c r="E444" s="45"/>
      <c r="F444" s="45"/>
      <c r="G444" s="45"/>
      <c r="H444" s="45"/>
      <c r="I444" s="62">
        <f>SUM(H445:H447)*$E$120</f>
        <v>0</v>
      </c>
      <c r="J444" s="63" t="str">
        <f>+J445</f>
        <v>und</v>
      </c>
    </row>
    <row r="445" spans="2:10" s="1" customFormat="1" ht="13.2" x14ac:dyDescent="0.25">
      <c r="B445" s="75"/>
      <c r="C445" s="44" t="s">
        <v>418</v>
      </c>
      <c r="D445" s="45">
        <v>0</v>
      </c>
      <c r="E445" s="45"/>
      <c r="F445" s="45"/>
      <c r="G445" s="45"/>
      <c r="H445" s="45">
        <f>+D445</f>
        <v>0</v>
      </c>
      <c r="I445" s="45"/>
      <c r="J445" s="46" t="s">
        <v>35</v>
      </c>
    </row>
    <row r="446" spans="2:10" s="1" customFormat="1" ht="13.2" x14ac:dyDescent="0.25">
      <c r="B446" s="75"/>
      <c r="C446" s="44" t="s">
        <v>418</v>
      </c>
      <c r="D446" s="45">
        <v>0</v>
      </c>
      <c r="E446" s="45"/>
      <c r="F446" s="45"/>
      <c r="G446" s="45"/>
      <c r="H446" s="45">
        <f>+D446</f>
        <v>0</v>
      </c>
      <c r="I446" s="45"/>
      <c r="J446" s="46" t="s">
        <v>35</v>
      </c>
    </row>
    <row r="447" spans="2:10" s="1" customFormat="1" ht="13.2" x14ac:dyDescent="0.25">
      <c r="B447" s="75" t="s">
        <v>423</v>
      </c>
      <c r="C447" s="48" t="s">
        <v>424</v>
      </c>
      <c r="D447" s="103"/>
      <c r="E447" s="45"/>
      <c r="F447" s="45"/>
      <c r="G447" s="45"/>
      <c r="H447" s="45"/>
      <c r="I447" s="62">
        <f>SUM(H448:H449)*$E$120</f>
        <v>0</v>
      </c>
      <c r="J447" s="63" t="str">
        <f>+J448</f>
        <v>Glb</v>
      </c>
    </row>
    <row r="448" spans="2:10" s="1" customFormat="1" ht="13.2" x14ac:dyDescent="0.25">
      <c r="B448" s="75"/>
      <c r="C448" s="44" t="s">
        <v>418</v>
      </c>
      <c r="D448" s="45">
        <v>0</v>
      </c>
      <c r="E448" s="45"/>
      <c r="F448" s="45"/>
      <c r="G448" s="45"/>
      <c r="H448" s="45">
        <f>+D448</f>
        <v>0</v>
      </c>
      <c r="I448" s="45"/>
      <c r="J448" s="46" t="s">
        <v>416</v>
      </c>
    </row>
    <row r="449" spans="2:10" s="1" customFormat="1" ht="13.2" x14ac:dyDescent="0.25">
      <c r="B449" s="75"/>
      <c r="C449" s="44" t="s">
        <v>418</v>
      </c>
      <c r="D449" s="45">
        <v>0</v>
      </c>
      <c r="E449" s="45"/>
      <c r="F449" s="45"/>
      <c r="G449" s="45"/>
      <c r="H449" s="45">
        <f>+D449</f>
        <v>0</v>
      </c>
      <c r="I449" s="45"/>
      <c r="J449" s="46" t="s">
        <v>416</v>
      </c>
    </row>
    <row r="450" spans="2:10" x14ac:dyDescent="0.3">
      <c r="B450" s="51"/>
      <c r="C450" s="47"/>
      <c r="D450" s="52"/>
      <c r="E450" s="52"/>
      <c r="F450" s="52"/>
      <c r="G450" s="52"/>
      <c r="H450" s="52"/>
      <c r="I450" s="52"/>
      <c r="J450" s="49"/>
    </row>
    <row r="451" spans="2:10" x14ac:dyDescent="0.3">
      <c r="B451" s="51"/>
      <c r="C451" s="47"/>
      <c r="D451" s="121"/>
      <c r="E451" s="52"/>
      <c r="F451" s="52"/>
      <c r="G451" s="52"/>
      <c r="H451" s="52"/>
      <c r="I451" s="52"/>
      <c r="J451" s="49"/>
    </row>
    <row r="452" spans="2:10" x14ac:dyDescent="0.3">
      <c r="B452" s="51"/>
      <c r="C452" s="47"/>
      <c r="D452" s="121"/>
      <c r="E452" s="52"/>
      <c r="F452" s="52"/>
      <c r="G452" s="52"/>
      <c r="H452" s="52"/>
      <c r="I452" s="52"/>
      <c r="J452" s="49"/>
    </row>
    <row r="453" spans="2:10" x14ac:dyDescent="0.3">
      <c r="B453" s="51"/>
      <c r="C453" s="47"/>
      <c r="D453" s="121"/>
      <c r="E453" s="52"/>
      <c r="F453" s="52"/>
      <c r="G453" s="52"/>
      <c r="H453" s="52"/>
      <c r="I453" s="52"/>
      <c r="J453" s="49"/>
    </row>
    <row r="454" spans="2:10" x14ac:dyDescent="0.3">
      <c r="B454" s="51"/>
      <c r="C454" s="47"/>
      <c r="D454" s="121"/>
      <c r="E454" s="52"/>
      <c r="F454" s="52"/>
      <c r="G454" s="52"/>
      <c r="H454" s="52"/>
      <c r="I454" s="52"/>
      <c r="J454" s="49"/>
    </row>
    <row r="455" spans="2:10" x14ac:dyDescent="0.3">
      <c r="B455" s="51"/>
      <c r="C455" s="47"/>
      <c r="D455" s="121"/>
      <c r="E455" s="52"/>
      <c r="F455" s="52"/>
      <c r="G455" s="52"/>
      <c r="H455" s="52"/>
      <c r="I455" s="52"/>
      <c r="J455" s="49"/>
    </row>
    <row r="456" spans="2:10" x14ac:dyDescent="0.3">
      <c r="B456" s="51"/>
      <c r="C456" s="47"/>
      <c r="D456" s="121"/>
      <c r="E456" s="52"/>
      <c r="F456" s="52"/>
      <c r="G456" s="52"/>
      <c r="H456" s="52"/>
      <c r="I456" s="52"/>
      <c r="J456" s="49"/>
    </row>
    <row r="457" spans="2:10" x14ac:dyDescent="0.3">
      <c r="B457" s="51"/>
      <c r="C457" s="47"/>
      <c r="D457" s="121"/>
      <c r="E457" s="52"/>
      <c r="F457" s="52"/>
      <c r="G457" s="52"/>
      <c r="H457" s="52"/>
      <c r="I457" s="52"/>
      <c r="J457" s="49"/>
    </row>
    <row r="458" spans="2:10" x14ac:dyDescent="0.3">
      <c r="B458" s="51"/>
      <c r="C458" s="47"/>
      <c r="D458" s="121"/>
      <c r="E458" s="52"/>
      <c r="F458" s="52"/>
      <c r="G458" s="52"/>
      <c r="H458" s="52"/>
      <c r="I458" s="52"/>
      <c r="J458" s="49"/>
    </row>
    <row r="459" spans="2:10" x14ac:dyDescent="0.3">
      <c r="B459" s="51"/>
      <c r="C459" s="47"/>
      <c r="D459" s="121"/>
      <c r="E459" s="52"/>
      <c r="F459" s="52"/>
      <c r="G459" s="52"/>
      <c r="H459" s="52"/>
      <c r="I459" s="52"/>
      <c r="J459" s="49"/>
    </row>
    <row r="460" spans="2:10" x14ac:dyDescent="0.3">
      <c r="B460" s="51"/>
      <c r="C460" s="47"/>
      <c r="D460" s="121"/>
      <c r="E460" s="52"/>
      <c r="F460" s="52"/>
      <c r="G460" s="52"/>
      <c r="H460" s="52"/>
      <c r="I460" s="52"/>
      <c r="J460" s="49"/>
    </row>
    <row r="461" spans="2:10" x14ac:dyDescent="0.3">
      <c r="B461" s="51"/>
      <c r="C461" s="47"/>
      <c r="D461" s="121"/>
      <c r="E461" s="52"/>
      <c r="F461" s="52"/>
      <c r="G461" s="52"/>
      <c r="H461" s="52"/>
      <c r="I461" s="52"/>
      <c r="J461" s="49"/>
    </row>
    <row r="462" spans="2:10" x14ac:dyDescent="0.3">
      <c r="B462" s="51"/>
      <c r="C462" s="47"/>
      <c r="D462" s="121"/>
      <c r="E462" s="52"/>
      <c r="F462" s="52"/>
      <c r="G462" s="52"/>
      <c r="H462" s="52"/>
      <c r="I462" s="52"/>
      <c r="J462" s="49"/>
    </row>
    <row r="463" spans="2:10" x14ac:dyDescent="0.3">
      <c r="B463" s="51"/>
      <c r="C463" s="47"/>
      <c r="D463" s="121"/>
      <c r="E463" s="52"/>
      <c r="F463" s="52"/>
      <c r="G463" s="52"/>
      <c r="H463" s="52"/>
      <c r="I463" s="52"/>
      <c r="J463" s="49"/>
    </row>
    <row r="464" spans="2:10" x14ac:dyDescent="0.3">
      <c r="B464" s="51"/>
      <c r="C464" s="47"/>
      <c r="D464" s="121"/>
      <c r="E464" s="52"/>
      <c r="F464" s="52"/>
      <c r="G464" s="52"/>
      <c r="H464" s="52"/>
      <c r="I464" s="52"/>
      <c r="J464" s="49"/>
    </row>
    <row r="465" spans="2:10" x14ac:dyDescent="0.3">
      <c r="B465" s="51"/>
      <c r="C465" s="47"/>
      <c r="D465" s="121"/>
      <c r="E465" s="52"/>
      <c r="F465" s="52"/>
      <c r="G465" s="52"/>
      <c r="H465" s="52"/>
      <c r="I465" s="52"/>
      <c r="J465" s="49"/>
    </row>
    <row r="466" spans="2:10" x14ac:dyDescent="0.3">
      <c r="B466" s="51"/>
      <c r="C466" s="47"/>
      <c r="D466" s="121"/>
      <c r="E466" s="52"/>
      <c r="F466" s="52"/>
      <c r="G466" s="52"/>
      <c r="H466" s="52"/>
      <c r="I466" s="52"/>
      <c r="J466" s="49"/>
    </row>
    <row r="467" spans="2:10" x14ac:dyDescent="0.3">
      <c r="B467" s="51"/>
      <c r="C467" s="47"/>
      <c r="D467" s="121"/>
      <c r="E467" s="52"/>
      <c r="F467" s="52"/>
      <c r="G467" s="52"/>
      <c r="H467" s="52"/>
      <c r="I467" s="52"/>
      <c r="J467" s="49"/>
    </row>
    <row r="468" spans="2:10" x14ac:dyDescent="0.3">
      <c r="B468" s="51"/>
      <c r="C468" s="47"/>
      <c r="D468" s="121"/>
      <c r="E468" s="52"/>
      <c r="F468" s="52"/>
      <c r="G468" s="52"/>
      <c r="H468" s="52"/>
      <c r="I468" s="52"/>
      <c r="J468" s="49"/>
    </row>
    <row r="469" spans="2:10" x14ac:dyDescent="0.3">
      <c r="B469" s="51"/>
      <c r="C469" s="47"/>
      <c r="D469" s="121"/>
      <c r="E469" s="52"/>
      <c r="F469" s="52"/>
      <c r="G469" s="52"/>
      <c r="H469" s="52"/>
      <c r="I469" s="52"/>
      <c r="J469" s="49"/>
    </row>
    <row r="470" spans="2:10" x14ac:dyDescent="0.3">
      <c r="B470" s="51"/>
      <c r="C470" s="47"/>
      <c r="D470" s="121"/>
      <c r="E470" s="52"/>
      <c r="F470" s="52"/>
      <c r="G470" s="52"/>
      <c r="H470" s="52"/>
      <c r="I470" s="52"/>
      <c r="J470" s="49"/>
    </row>
    <row r="471" spans="2:10" x14ac:dyDescent="0.3">
      <c r="B471" s="51"/>
      <c r="C471" s="47"/>
      <c r="D471" s="121"/>
      <c r="E471" s="52"/>
      <c r="F471" s="52"/>
      <c r="G471" s="52"/>
      <c r="H471" s="52"/>
      <c r="I471" s="52"/>
      <c r="J471" s="49"/>
    </row>
    <row r="472" spans="2:10" x14ac:dyDescent="0.3">
      <c r="B472" s="51"/>
      <c r="C472" s="47"/>
      <c r="D472" s="121"/>
      <c r="E472" s="52"/>
      <c r="F472" s="52"/>
      <c r="G472" s="52"/>
      <c r="H472" s="52"/>
      <c r="I472" s="52"/>
      <c r="J472" s="49"/>
    </row>
    <row r="473" spans="2:10" x14ac:dyDescent="0.3">
      <c r="B473" s="51"/>
      <c r="C473" s="47"/>
      <c r="D473" s="121"/>
      <c r="E473" s="52"/>
      <c r="F473" s="52"/>
      <c r="G473" s="52"/>
      <c r="H473" s="52"/>
      <c r="I473" s="52"/>
      <c r="J473" s="49"/>
    </row>
    <row r="474" spans="2:10" x14ac:dyDescent="0.3">
      <c r="B474" s="51"/>
      <c r="C474" s="47"/>
      <c r="D474" s="121"/>
      <c r="E474" s="52"/>
      <c r="F474" s="52"/>
      <c r="G474" s="52"/>
      <c r="H474" s="52"/>
      <c r="I474" s="52"/>
      <c r="J474" s="49"/>
    </row>
    <row r="475" spans="2:10" x14ac:dyDescent="0.3">
      <c r="B475" s="51"/>
      <c r="C475" s="47"/>
      <c r="D475" s="121"/>
      <c r="E475" s="52"/>
      <c r="F475" s="52"/>
      <c r="G475" s="52"/>
      <c r="H475" s="52"/>
      <c r="I475" s="52"/>
      <c r="J475" s="49"/>
    </row>
    <row r="476" spans="2:10" x14ac:dyDescent="0.3">
      <c r="B476" s="41"/>
      <c r="C476" s="42"/>
      <c r="D476" s="42"/>
      <c r="E476" s="42"/>
      <c r="F476" s="42"/>
      <c r="G476" s="42"/>
      <c r="H476" s="42"/>
      <c r="I476" s="42"/>
      <c r="J476" s="42"/>
    </row>
    <row r="477" spans="2:10" x14ac:dyDescent="0.3">
      <c r="C477" s="157" t="s">
        <v>153</v>
      </c>
      <c r="D477" s="157"/>
      <c r="E477" s="157"/>
      <c r="F477" s="157"/>
      <c r="G477" s="157"/>
      <c r="H477" s="157"/>
    </row>
    <row r="478" spans="2:10" x14ac:dyDescent="0.3">
      <c r="C478" s="157" t="s">
        <v>154</v>
      </c>
      <c r="D478" s="157"/>
      <c r="E478" s="157"/>
      <c r="F478" s="157"/>
      <c r="G478" s="157"/>
      <c r="H478" s="157"/>
    </row>
    <row r="479" spans="2:10" x14ac:dyDescent="0.3">
      <c r="C479" s="157" t="s">
        <v>155</v>
      </c>
      <c r="D479" s="157"/>
      <c r="E479" s="157"/>
      <c r="F479" s="157"/>
      <c r="G479" s="157"/>
      <c r="H479" s="157"/>
    </row>
    <row r="480" spans="2:10" x14ac:dyDescent="0.3">
      <c r="C480" s="158" t="s">
        <v>156</v>
      </c>
      <c r="D480" s="158"/>
      <c r="E480" s="158"/>
      <c r="F480" s="158"/>
      <c r="G480" s="158"/>
      <c r="H480" s="158"/>
    </row>
    <row r="481" spans="2:10" x14ac:dyDescent="0.3">
      <c r="C481" s="129"/>
      <c r="D481" s="129"/>
      <c r="E481" s="129"/>
      <c r="F481" s="129"/>
      <c r="G481" s="129"/>
      <c r="H481" s="129"/>
    </row>
    <row r="482" spans="2:10" ht="15.6" x14ac:dyDescent="0.3">
      <c r="B482" s="159" t="s">
        <v>248</v>
      </c>
      <c r="C482" s="160"/>
      <c r="D482" s="160"/>
      <c r="E482" s="160"/>
      <c r="F482" s="160"/>
      <c r="G482" s="160"/>
      <c r="H482" s="160"/>
      <c r="I482" s="160"/>
      <c r="J482" s="161"/>
    </row>
    <row r="483" spans="2:10" ht="22.8" x14ac:dyDescent="0.3">
      <c r="B483" s="162" t="s">
        <v>654</v>
      </c>
      <c r="C483" s="163"/>
      <c r="D483" s="163"/>
      <c r="E483" s="163"/>
      <c r="F483" s="163"/>
      <c r="G483" s="163"/>
      <c r="H483" s="163"/>
      <c r="I483" s="163"/>
      <c r="J483" s="164"/>
    </row>
    <row r="484" spans="2:10" ht="15" thickBot="1" x14ac:dyDescent="0.35">
      <c r="B484" s="130"/>
      <c r="C484" s="130"/>
      <c r="D484" s="130"/>
      <c r="E484" s="130"/>
      <c r="F484" s="130"/>
      <c r="G484" s="130"/>
      <c r="H484" s="130"/>
      <c r="I484" s="130"/>
      <c r="J484" s="130"/>
    </row>
    <row r="485" spans="2:10" ht="34.5" customHeight="1" x14ac:dyDescent="0.3">
      <c r="B485" s="152" t="s">
        <v>140</v>
      </c>
      <c r="C485" s="153"/>
      <c r="D485" s="153"/>
      <c r="E485" s="153"/>
      <c r="F485" s="153"/>
      <c r="G485" s="153"/>
      <c r="H485" s="153"/>
      <c r="I485" s="153"/>
      <c r="J485" s="154"/>
    </row>
    <row r="486" spans="2:10" x14ac:dyDescent="0.3">
      <c r="B486" s="4" t="s">
        <v>148</v>
      </c>
      <c r="C486" s="5" t="s">
        <v>149</v>
      </c>
      <c r="D486" s="5"/>
      <c r="E486" s="6"/>
      <c r="F486" s="7"/>
      <c r="G486" s="8" t="s">
        <v>22</v>
      </c>
      <c r="H486" s="155">
        <v>42879</v>
      </c>
      <c r="I486" s="155"/>
      <c r="J486" s="9"/>
    </row>
    <row r="487" spans="2:10" x14ac:dyDescent="0.3">
      <c r="B487" s="4" t="s">
        <v>146</v>
      </c>
      <c r="C487" s="5" t="s">
        <v>142</v>
      </c>
      <c r="D487" s="10"/>
      <c r="E487" s="10"/>
      <c r="F487" s="5"/>
      <c r="G487" s="11" t="s">
        <v>145</v>
      </c>
      <c r="H487" s="6" t="s">
        <v>142</v>
      </c>
      <c r="I487" s="12"/>
      <c r="J487" s="13"/>
    </row>
    <row r="488" spans="2:10" x14ac:dyDescent="0.3">
      <c r="B488" s="4" t="s">
        <v>147</v>
      </c>
      <c r="C488" s="5" t="s">
        <v>142</v>
      </c>
      <c r="D488" s="10"/>
      <c r="E488" s="10"/>
      <c r="F488" s="5"/>
      <c r="G488" s="11" t="s">
        <v>143</v>
      </c>
      <c r="H488" s="6" t="s">
        <v>144</v>
      </c>
      <c r="I488" s="12"/>
      <c r="J488" s="13"/>
    </row>
    <row r="489" spans="2:10" ht="15" thickBot="1" x14ac:dyDescent="0.35">
      <c r="B489" s="14" t="s">
        <v>159</v>
      </c>
      <c r="C489" s="15" t="s">
        <v>160</v>
      </c>
      <c r="D489" s="16"/>
      <c r="E489" s="16"/>
      <c r="F489" s="15"/>
      <c r="G489" s="17" t="s">
        <v>157</v>
      </c>
      <c r="H489" s="18" t="s">
        <v>158</v>
      </c>
      <c r="I489" s="19"/>
      <c r="J489" s="20"/>
    </row>
    <row r="490" spans="2:10" x14ac:dyDescent="0.3">
      <c r="B490" s="130"/>
      <c r="C490" s="130"/>
      <c r="D490" s="130"/>
      <c r="E490" s="130"/>
      <c r="F490" s="130"/>
      <c r="G490" s="130"/>
      <c r="H490" s="130"/>
      <c r="I490" s="130"/>
      <c r="J490" s="130"/>
    </row>
    <row r="491" spans="2:10" x14ac:dyDescent="0.3">
      <c r="B491" s="23" t="s">
        <v>7</v>
      </c>
      <c r="C491" s="24" t="s">
        <v>0</v>
      </c>
      <c r="D491" s="24" t="s">
        <v>23</v>
      </c>
      <c r="E491" s="24" t="s">
        <v>24</v>
      </c>
      <c r="F491" s="24" t="s">
        <v>2</v>
      </c>
      <c r="G491" s="24" t="s">
        <v>3</v>
      </c>
      <c r="H491" s="24" t="s">
        <v>25</v>
      </c>
      <c r="I491" s="24" t="s">
        <v>8</v>
      </c>
      <c r="J491" s="24" t="s">
        <v>9</v>
      </c>
    </row>
    <row r="492" spans="2:10" x14ac:dyDescent="0.3">
      <c r="B492" s="98" t="s">
        <v>251</v>
      </c>
      <c r="C492" s="99" t="s">
        <v>249</v>
      </c>
      <c r="D492" s="55"/>
      <c r="E492" s="56">
        <v>1</v>
      </c>
      <c r="F492" s="57"/>
      <c r="G492" s="58"/>
      <c r="H492" s="58"/>
      <c r="I492" s="43"/>
      <c r="J492" s="55"/>
    </row>
    <row r="493" spans="2:10" x14ac:dyDescent="0.3">
      <c r="B493" s="96" t="s">
        <v>252</v>
      </c>
      <c r="C493" s="97" t="s">
        <v>250</v>
      </c>
      <c r="D493" s="60"/>
      <c r="E493" s="59"/>
      <c r="F493" s="52"/>
      <c r="G493" s="52"/>
      <c r="H493" s="52"/>
      <c r="I493" s="52"/>
      <c r="J493" s="61"/>
    </row>
    <row r="494" spans="2:10" x14ac:dyDescent="0.3">
      <c r="B494" s="100" t="s">
        <v>253</v>
      </c>
      <c r="C494" s="101" t="s">
        <v>292</v>
      </c>
      <c r="D494" s="60"/>
      <c r="E494" s="59"/>
      <c r="F494" s="52"/>
      <c r="G494" s="52"/>
      <c r="H494" s="52"/>
      <c r="I494" s="52"/>
      <c r="J494" s="61"/>
    </row>
    <row r="495" spans="2:10" x14ac:dyDescent="0.3">
      <c r="B495" s="75" t="s">
        <v>254</v>
      </c>
      <c r="C495" s="48" t="s">
        <v>355</v>
      </c>
      <c r="D495" s="45"/>
      <c r="E495" s="45"/>
      <c r="F495" s="45"/>
      <c r="G495" s="45"/>
      <c r="H495" s="45"/>
      <c r="I495" s="62">
        <f>SUM(H496:H501)*$E$120</f>
        <v>15</v>
      </c>
      <c r="J495" s="63" t="str">
        <f>+J496</f>
        <v>und</v>
      </c>
    </row>
    <row r="496" spans="2:10" x14ac:dyDescent="0.3">
      <c r="B496" s="75"/>
      <c r="C496" s="132" t="s">
        <v>255</v>
      </c>
      <c r="D496" s="45"/>
      <c r="E496" s="45"/>
      <c r="F496" s="45"/>
      <c r="G496" s="45"/>
      <c r="H496" s="45"/>
      <c r="I496" s="45"/>
      <c r="J496" s="46" t="s">
        <v>35</v>
      </c>
    </row>
    <row r="497" spans="2:10" x14ac:dyDescent="0.3">
      <c r="B497" s="75"/>
      <c r="C497" s="131" t="s">
        <v>642</v>
      </c>
      <c r="D497" s="45">
        <v>5</v>
      </c>
      <c r="E497" s="45"/>
      <c r="F497" s="45"/>
      <c r="G497" s="45"/>
      <c r="H497" s="45">
        <f>+D497</f>
        <v>5</v>
      </c>
      <c r="I497" s="45"/>
      <c r="J497" s="46" t="s">
        <v>35</v>
      </c>
    </row>
    <row r="498" spans="2:10" x14ac:dyDescent="0.3">
      <c r="B498" s="75"/>
      <c r="C498" s="132" t="s">
        <v>256</v>
      </c>
      <c r="D498" s="45"/>
      <c r="E498" s="45"/>
      <c r="F498" s="45"/>
      <c r="G498" s="45"/>
      <c r="H498" s="45"/>
      <c r="I498" s="45"/>
      <c r="J498" s="46"/>
    </row>
    <row r="499" spans="2:10" x14ac:dyDescent="0.3">
      <c r="B499" s="75"/>
      <c r="C499" s="131" t="s">
        <v>642</v>
      </c>
      <c r="D499" s="45">
        <v>5</v>
      </c>
      <c r="E499" s="45"/>
      <c r="F499" s="45"/>
      <c r="G499" s="45"/>
      <c r="H499" s="45">
        <f>+D499</f>
        <v>5</v>
      </c>
      <c r="I499" s="45"/>
      <c r="J499" s="46" t="s">
        <v>35</v>
      </c>
    </row>
    <row r="500" spans="2:10" x14ac:dyDescent="0.3">
      <c r="B500" s="75"/>
      <c r="C500" s="132" t="s">
        <v>257</v>
      </c>
      <c r="D500" s="45"/>
      <c r="E500" s="45"/>
      <c r="F500" s="45"/>
      <c r="G500" s="45"/>
      <c r="H500" s="45"/>
      <c r="I500" s="45"/>
      <c r="J500" s="46"/>
    </row>
    <row r="501" spans="2:10" x14ac:dyDescent="0.3">
      <c r="B501" s="75"/>
      <c r="C501" s="131" t="s">
        <v>642</v>
      </c>
      <c r="D501" s="45">
        <v>5</v>
      </c>
      <c r="E501" s="45"/>
      <c r="F501" s="45"/>
      <c r="G501" s="45"/>
      <c r="H501" s="45">
        <f>+D501</f>
        <v>5</v>
      </c>
      <c r="I501" s="45"/>
      <c r="J501" s="46" t="s">
        <v>35</v>
      </c>
    </row>
    <row r="502" spans="2:10" x14ac:dyDescent="0.3">
      <c r="B502" s="75" t="s">
        <v>258</v>
      </c>
      <c r="C502" s="75" t="s">
        <v>267</v>
      </c>
      <c r="D502" s="45"/>
      <c r="E502" s="45"/>
      <c r="F502" s="45"/>
      <c r="G502" s="45"/>
      <c r="H502" s="45"/>
      <c r="I502" s="62">
        <f>SUM(H503:H505)*$E$120</f>
        <v>0</v>
      </c>
      <c r="J502" s="63" t="str">
        <f>+J503</f>
        <v>und</v>
      </c>
    </row>
    <row r="503" spans="2:10" x14ac:dyDescent="0.3">
      <c r="B503" s="75"/>
      <c r="C503" s="132" t="s">
        <v>255</v>
      </c>
      <c r="D503" s="45"/>
      <c r="E503" s="45"/>
      <c r="F503" s="45"/>
      <c r="G503" s="45"/>
      <c r="H503" s="45">
        <f>+D503</f>
        <v>0</v>
      </c>
      <c r="I503" s="45"/>
      <c r="J503" s="46" t="s">
        <v>35</v>
      </c>
    </row>
    <row r="504" spans="2:10" x14ac:dyDescent="0.3">
      <c r="B504" s="75"/>
      <c r="C504" s="132" t="s">
        <v>256</v>
      </c>
      <c r="D504" s="45"/>
      <c r="E504" s="45"/>
      <c r="F504" s="45"/>
      <c r="G504" s="45"/>
      <c r="H504" s="45">
        <f>+D504</f>
        <v>0</v>
      </c>
      <c r="I504" s="45"/>
      <c r="J504" s="46" t="s">
        <v>35</v>
      </c>
    </row>
    <row r="505" spans="2:10" x14ac:dyDescent="0.3">
      <c r="B505" s="75"/>
      <c r="C505" s="132" t="s">
        <v>257</v>
      </c>
      <c r="D505" s="45"/>
      <c r="E505" s="45"/>
      <c r="F505" s="45"/>
      <c r="G505" s="45"/>
      <c r="H505" s="45">
        <f>+D505</f>
        <v>0</v>
      </c>
      <c r="I505" s="45"/>
      <c r="J505" s="46" t="s">
        <v>35</v>
      </c>
    </row>
    <row r="506" spans="2:10" x14ac:dyDescent="0.3">
      <c r="B506" s="75" t="s">
        <v>259</v>
      </c>
      <c r="C506" s="48" t="s">
        <v>544</v>
      </c>
      <c r="D506" s="45"/>
      <c r="E506" s="45"/>
      <c r="F506" s="45"/>
      <c r="G506" s="45"/>
      <c r="H506" s="45"/>
      <c r="I506" s="62">
        <f>SUM(H507:H512)*$E$120</f>
        <v>0</v>
      </c>
      <c r="J506" s="63" t="str">
        <f>+J507</f>
        <v>und</v>
      </c>
    </row>
    <row r="507" spans="2:10" x14ac:dyDescent="0.3">
      <c r="B507" s="75"/>
      <c r="C507" s="132" t="s">
        <v>255</v>
      </c>
      <c r="D507" s="45"/>
      <c r="E507" s="45"/>
      <c r="F507" s="45"/>
      <c r="G507" s="45"/>
      <c r="H507" s="45"/>
      <c r="I507" s="45"/>
      <c r="J507" s="46" t="s">
        <v>35</v>
      </c>
    </row>
    <row r="508" spans="2:10" x14ac:dyDescent="0.3">
      <c r="B508" s="75"/>
      <c r="C508" s="131" t="s">
        <v>642</v>
      </c>
      <c r="D508" s="45">
        <v>0</v>
      </c>
      <c r="E508" s="45"/>
      <c r="F508" s="45"/>
      <c r="G508" s="45"/>
      <c r="H508" s="45">
        <f>+D508</f>
        <v>0</v>
      </c>
      <c r="I508" s="45"/>
      <c r="J508" s="46" t="s">
        <v>35</v>
      </c>
    </row>
    <row r="509" spans="2:10" x14ac:dyDescent="0.3">
      <c r="B509" s="75"/>
      <c r="C509" s="132" t="s">
        <v>256</v>
      </c>
      <c r="D509" s="45"/>
      <c r="E509" s="45"/>
      <c r="F509" s="45"/>
      <c r="G509" s="45"/>
      <c r="H509" s="45">
        <f>+D509</f>
        <v>0</v>
      </c>
      <c r="I509" s="45"/>
      <c r="J509" s="46" t="s">
        <v>35</v>
      </c>
    </row>
    <row r="510" spans="2:10" x14ac:dyDescent="0.3">
      <c r="B510" s="75"/>
      <c r="C510" s="131" t="s">
        <v>642</v>
      </c>
      <c r="D510" s="45">
        <v>0</v>
      </c>
      <c r="E510" s="45"/>
      <c r="F510" s="45"/>
      <c r="G510" s="45"/>
      <c r="H510" s="45">
        <f>+D510</f>
        <v>0</v>
      </c>
      <c r="I510" s="45"/>
      <c r="J510" s="46" t="s">
        <v>35</v>
      </c>
    </row>
    <row r="511" spans="2:10" x14ac:dyDescent="0.3">
      <c r="B511" s="75"/>
      <c r="C511" s="132" t="s">
        <v>257</v>
      </c>
      <c r="D511" s="45"/>
      <c r="E511" s="45"/>
      <c r="F511" s="45"/>
      <c r="G511" s="45"/>
      <c r="H511" s="45">
        <f>+D511</f>
        <v>0</v>
      </c>
      <c r="I511" s="45"/>
      <c r="J511" s="46" t="s">
        <v>35</v>
      </c>
    </row>
    <row r="512" spans="2:10" x14ac:dyDescent="0.3">
      <c r="B512" s="75"/>
      <c r="C512" s="131" t="s">
        <v>642</v>
      </c>
      <c r="D512" s="45">
        <v>0</v>
      </c>
      <c r="E512" s="45"/>
      <c r="F512" s="45"/>
      <c r="G512" s="45"/>
      <c r="H512" s="45">
        <f>+D512</f>
        <v>0</v>
      </c>
      <c r="I512" s="45"/>
      <c r="J512" s="46" t="s">
        <v>35</v>
      </c>
    </row>
    <row r="513" spans="2:10" x14ac:dyDescent="0.3">
      <c r="B513" s="75" t="s">
        <v>260</v>
      </c>
      <c r="C513" s="48" t="s">
        <v>543</v>
      </c>
      <c r="D513" s="45"/>
      <c r="E513" s="45"/>
      <c r="F513" s="45"/>
      <c r="G513" s="45"/>
      <c r="H513" s="45"/>
      <c r="I513" s="62">
        <f>SUM(H515:H519)*$E$120</f>
        <v>12</v>
      </c>
      <c r="J513" s="63" t="str">
        <f>+J515</f>
        <v>und</v>
      </c>
    </row>
    <row r="514" spans="2:10" x14ac:dyDescent="0.3">
      <c r="B514" s="75"/>
      <c r="C514" s="132" t="s">
        <v>255</v>
      </c>
      <c r="D514" s="45"/>
      <c r="E514" s="45"/>
      <c r="F514" s="45"/>
      <c r="G514" s="45"/>
      <c r="H514" s="45"/>
      <c r="I514" s="45"/>
      <c r="J514" s="46" t="s">
        <v>35</v>
      </c>
    </row>
    <row r="515" spans="2:10" x14ac:dyDescent="0.3">
      <c r="B515" s="75"/>
      <c r="C515" s="44" t="s">
        <v>630</v>
      </c>
      <c r="D515" s="45">
        <v>4</v>
      </c>
      <c r="E515" s="45"/>
      <c r="F515" s="45"/>
      <c r="G515" s="45"/>
      <c r="H515" s="45">
        <f>+D515</f>
        <v>4</v>
      </c>
      <c r="I515" s="45"/>
      <c r="J515" s="46" t="s">
        <v>35</v>
      </c>
    </row>
    <row r="516" spans="2:10" x14ac:dyDescent="0.3">
      <c r="B516" s="75"/>
      <c r="C516" s="132" t="s">
        <v>256</v>
      </c>
      <c r="D516" s="45"/>
      <c r="E516" s="45"/>
      <c r="F516" s="45"/>
      <c r="G516" s="45"/>
      <c r="H516" s="45"/>
      <c r="I516" s="45"/>
      <c r="J516" s="46" t="s">
        <v>35</v>
      </c>
    </row>
    <row r="517" spans="2:10" x14ac:dyDescent="0.3">
      <c r="B517" s="75"/>
      <c r="C517" s="44" t="s">
        <v>630</v>
      </c>
      <c r="D517" s="45">
        <v>4</v>
      </c>
      <c r="E517" s="45"/>
      <c r="F517" s="45"/>
      <c r="G517" s="45"/>
      <c r="H517" s="45">
        <f>+D517</f>
        <v>4</v>
      </c>
      <c r="I517" s="45"/>
      <c r="J517" s="46" t="s">
        <v>35</v>
      </c>
    </row>
    <row r="518" spans="2:10" x14ac:dyDescent="0.3">
      <c r="B518" s="75"/>
      <c r="C518" s="132" t="s">
        <v>257</v>
      </c>
      <c r="D518" s="45"/>
      <c r="E518" s="45"/>
      <c r="F518" s="45"/>
      <c r="G518" s="45"/>
      <c r="H518" s="45"/>
      <c r="I518" s="45"/>
      <c r="J518" s="46" t="s">
        <v>35</v>
      </c>
    </row>
    <row r="519" spans="2:10" x14ac:dyDescent="0.3">
      <c r="B519" s="75"/>
      <c r="C519" s="44" t="s">
        <v>630</v>
      </c>
      <c r="D519" s="45">
        <v>4</v>
      </c>
      <c r="E519" s="45"/>
      <c r="F519" s="45"/>
      <c r="G519" s="45"/>
      <c r="H519" s="45">
        <f>+D519</f>
        <v>4</v>
      </c>
      <c r="I519" s="45"/>
      <c r="J519" s="46" t="s">
        <v>35</v>
      </c>
    </row>
    <row r="520" spans="2:10" x14ac:dyDescent="0.3">
      <c r="B520" s="75" t="s">
        <v>264</v>
      </c>
      <c r="C520" s="48" t="s">
        <v>370</v>
      </c>
      <c r="D520" s="45"/>
      <c r="E520" s="45"/>
      <c r="F520" s="45"/>
      <c r="G520" s="45"/>
      <c r="H520" s="45"/>
      <c r="I520" s="62">
        <f>SUM(H521:H523)*$E$120</f>
        <v>0</v>
      </c>
      <c r="J520" s="63" t="str">
        <f>+J521</f>
        <v>und</v>
      </c>
    </row>
    <row r="521" spans="2:10" x14ac:dyDescent="0.3">
      <c r="B521" s="75"/>
      <c r="C521" s="132" t="s">
        <v>255</v>
      </c>
      <c r="D521" s="45"/>
      <c r="E521" s="45"/>
      <c r="F521" s="45"/>
      <c r="G521" s="45"/>
      <c r="H521" s="45">
        <f>+D521</f>
        <v>0</v>
      </c>
      <c r="I521" s="45"/>
      <c r="J521" s="46" t="s">
        <v>35</v>
      </c>
    </row>
    <row r="522" spans="2:10" x14ac:dyDescent="0.3">
      <c r="B522" s="75"/>
      <c r="C522" s="132" t="s">
        <v>256</v>
      </c>
      <c r="D522" s="45"/>
      <c r="E522" s="45"/>
      <c r="F522" s="45"/>
      <c r="G522" s="45"/>
      <c r="H522" s="45">
        <f t="shared" ref="H522:H523" si="18">+D522</f>
        <v>0</v>
      </c>
      <c r="I522" s="45"/>
      <c r="J522" s="46" t="s">
        <v>35</v>
      </c>
    </row>
    <row r="523" spans="2:10" x14ac:dyDescent="0.3">
      <c r="B523" s="75"/>
      <c r="C523" s="132" t="s">
        <v>257</v>
      </c>
      <c r="D523" s="45"/>
      <c r="E523" s="45"/>
      <c r="F523" s="45"/>
      <c r="G523" s="45"/>
      <c r="H523" s="45">
        <f t="shared" si="18"/>
        <v>0</v>
      </c>
      <c r="I523" s="45"/>
      <c r="J523" s="46" t="s">
        <v>35</v>
      </c>
    </row>
    <row r="524" spans="2:10" x14ac:dyDescent="0.3">
      <c r="B524" s="75" t="s">
        <v>265</v>
      </c>
      <c r="C524" s="48" t="s">
        <v>288</v>
      </c>
      <c r="D524" s="45"/>
      <c r="E524" s="45"/>
      <c r="F524" s="45"/>
      <c r="G524" s="45"/>
      <c r="H524" s="45"/>
      <c r="I524" s="62">
        <f>SUM(H525:H527)*$E$120</f>
        <v>0</v>
      </c>
      <c r="J524" s="63" t="str">
        <f>+J525</f>
        <v>und</v>
      </c>
    </row>
    <row r="525" spans="2:10" x14ac:dyDescent="0.3">
      <c r="B525" s="75"/>
      <c r="C525" s="132" t="s">
        <v>255</v>
      </c>
      <c r="D525" s="45"/>
      <c r="E525" s="45"/>
      <c r="F525" s="45"/>
      <c r="G525" s="45"/>
      <c r="H525" s="45">
        <f t="shared" ref="H525:H526" si="19">+D525</f>
        <v>0</v>
      </c>
      <c r="I525" s="45"/>
      <c r="J525" s="46" t="s">
        <v>35</v>
      </c>
    </row>
    <row r="526" spans="2:10" x14ac:dyDescent="0.3">
      <c r="B526" s="75"/>
      <c r="C526" s="132" t="s">
        <v>256</v>
      </c>
      <c r="D526" s="45"/>
      <c r="E526" s="45"/>
      <c r="F526" s="45"/>
      <c r="G526" s="45"/>
      <c r="H526" s="45">
        <f t="shared" si="19"/>
        <v>0</v>
      </c>
      <c r="I526" s="45"/>
      <c r="J526" s="46" t="s">
        <v>35</v>
      </c>
    </row>
    <row r="527" spans="2:10" x14ac:dyDescent="0.3">
      <c r="B527" s="75"/>
      <c r="C527" s="132" t="s">
        <v>257</v>
      </c>
      <c r="D527" s="45"/>
      <c r="E527" s="45"/>
      <c r="F527" s="45"/>
      <c r="G527" s="45"/>
      <c r="H527" s="45">
        <f>+D527</f>
        <v>0</v>
      </c>
      <c r="I527" s="45"/>
      <c r="J527" s="46" t="s">
        <v>35</v>
      </c>
    </row>
    <row r="528" spans="2:10" x14ac:dyDescent="0.3">
      <c r="B528" s="75" t="s">
        <v>266</v>
      </c>
      <c r="C528" s="48" t="s">
        <v>261</v>
      </c>
      <c r="D528" s="45"/>
      <c r="E528" s="45"/>
      <c r="F528" s="45"/>
      <c r="G528" s="45"/>
      <c r="H528" s="45"/>
      <c r="I528" s="62">
        <f>SUM(H529:H531)*$E$120</f>
        <v>0</v>
      </c>
      <c r="J528" s="63" t="str">
        <f>+J529</f>
        <v>und</v>
      </c>
    </row>
    <row r="529" spans="2:10" x14ac:dyDescent="0.3">
      <c r="B529" s="75"/>
      <c r="C529" s="132" t="s">
        <v>255</v>
      </c>
      <c r="D529" s="45"/>
      <c r="E529" s="45"/>
      <c r="F529" s="45"/>
      <c r="G529" s="45"/>
      <c r="H529" s="45">
        <f>+D529</f>
        <v>0</v>
      </c>
      <c r="I529" s="45"/>
      <c r="J529" s="46" t="s">
        <v>35</v>
      </c>
    </row>
    <row r="530" spans="2:10" x14ac:dyDescent="0.3">
      <c r="B530" s="75"/>
      <c r="C530" s="132" t="s">
        <v>256</v>
      </c>
      <c r="D530" s="45"/>
      <c r="E530" s="45"/>
      <c r="F530" s="45"/>
      <c r="G530" s="45"/>
      <c r="H530" s="45">
        <f>+D530</f>
        <v>0</v>
      </c>
      <c r="I530" s="45"/>
      <c r="J530" s="46" t="s">
        <v>35</v>
      </c>
    </row>
    <row r="531" spans="2:10" x14ac:dyDescent="0.3">
      <c r="B531" s="75"/>
      <c r="C531" s="132" t="s">
        <v>257</v>
      </c>
      <c r="D531" s="45"/>
      <c r="E531" s="45"/>
      <c r="F531" s="45"/>
      <c r="G531" s="45"/>
      <c r="H531" s="45">
        <f>+D531</f>
        <v>0</v>
      </c>
      <c r="I531" s="45"/>
      <c r="J531" s="46" t="s">
        <v>35</v>
      </c>
    </row>
    <row r="532" spans="2:10" x14ac:dyDescent="0.3">
      <c r="B532" s="100" t="s">
        <v>294</v>
      </c>
      <c r="C532" s="101" t="s">
        <v>293</v>
      </c>
      <c r="D532" s="45"/>
      <c r="E532" s="45"/>
      <c r="F532" s="45"/>
      <c r="G532" s="45"/>
      <c r="H532" s="45"/>
      <c r="I532" s="45"/>
      <c r="J532" s="46"/>
    </row>
    <row r="533" spans="2:10" x14ac:dyDescent="0.3">
      <c r="B533" s="75" t="s">
        <v>268</v>
      </c>
      <c r="C533" s="48" t="s">
        <v>262</v>
      </c>
      <c r="D533" s="45"/>
      <c r="E533" s="45"/>
      <c r="F533" s="45"/>
      <c r="G533" s="45"/>
      <c r="H533" s="45"/>
      <c r="I533" s="62">
        <f>SUM(H534:H536)*$E$120</f>
        <v>12</v>
      </c>
      <c r="J533" s="63" t="str">
        <f>+J535</f>
        <v>und</v>
      </c>
    </row>
    <row r="534" spans="2:10" x14ac:dyDescent="0.3">
      <c r="B534" s="75"/>
      <c r="C534" s="132" t="s">
        <v>660</v>
      </c>
      <c r="D534" s="45">
        <v>4</v>
      </c>
      <c r="E534" s="45"/>
      <c r="F534" s="45"/>
      <c r="G534" s="45"/>
      <c r="H534" s="45">
        <f>+D534</f>
        <v>4</v>
      </c>
      <c r="I534" s="45"/>
      <c r="J534" s="46" t="s">
        <v>35</v>
      </c>
    </row>
    <row r="535" spans="2:10" x14ac:dyDescent="0.3">
      <c r="B535" s="75"/>
      <c r="C535" s="132" t="s">
        <v>661</v>
      </c>
      <c r="D535" s="45">
        <v>4</v>
      </c>
      <c r="E535" s="45"/>
      <c r="F535" s="45"/>
      <c r="G535" s="45"/>
      <c r="H535" s="45">
        <f t="shared" ref="H535:H536" si="20">+D535</f>
        <v>4</v>
      </c>
      <c r="I535" s="45"/>
      <c r="J535" s="46" t="s">
        <v>35</v>
      </c>
    </row>
    <row r="536" spans="2:10" x14ac:dyDescent="0.3">
      <c r="B536" s="75"/>
      <c r="C536" s="132" t="s">
        <v>662</v>
      </c>
      <c r="D536" s="45">
        <v>4</v>
      </c>
      <c r="E536" s="45"/>
      <c r="F536" s="45"/>
      <c r="G536" s="45"/>
      <c r="H536" s="45">
        <f t="shared" si="20"/>
        <v>4</v>
      </c>
      <c r="I536" s="45"/>
      <c r="J536" s="46" t="s">
        <v>35</v>
      </c>
    </row>
    <row r="537" spans="2:10" x14ac:dyDescent="0.3">
      <c r="B537" s="75" t="s">
        <v>270</v>
      </c>
      <c r="C537" s="48" t="s">
        <v>647</v>
      </c>
      <c r="D537" s="45"/>
      <c r="E537" s="45"/>
      <c r="F537" s="45"/>
      <c r="G537" s="45"/>
      <c r="H537" s="45"/>
      <c r="I537" s="62">
        <f>SUM(H538:H540)*$E$120</f>
        <v>0</v>
      </c>
      <c r="J537" s="63" t="str">
        <f>+J538</f>
        <v>und</v>
      </c>
    </row>
    <row r="538" spans="2:10" x14ac:dyDescent="0.3">
      <c r="B538" s="75"/>
      <c r="C538" s="132" t="s">
        <v>255</v>
      </c>
      <c r="D538" s="45"/>
      <c r="E538" s="45"/>
      <c r="F538" s="45"/>
      <c r="G538" s="45"/>
      <c r="H538" s="45">
        <f>+D538</f>
        <v>0</v>
      </c>
      <c r="I538" s="45"/>
      <c r="J538" s="46" t="s">
        <v>35</v>
      </c>
    </row>
    <row r="539" spans="2:10" x14ac:dyDescent="0.3">
      <c r="B539" s="75"/>
      <c r="C539" s="132" t="s">
        <v>256</v>
      </c>
      <c r="D539" s="45"/>
      <c r="E539" s="45"/>
      <c r="F539" s="45"/>
      <c r="G539" s="45"/>
      <c r="H539" s="45">
        <f>+D539</f>
        <v>0</v>
      </c>
      <c r="I539" s="45"/>
      <c r="J539" s="46" t="s">
        <v>35</v>
      </c>
    </row>
    <row r="540" spans="2:10" x14ac:dyDescent="0.3">
      <c r="B540" s="75"/>
      <c r="C540" s="132" t="s">
        <v>257</v>
      </c>
      <c r="D540" s="45"/>
      <c r="E540" s="45"/>
      <c r="F540" s="45"/>
      <c r="G540" s="45"/>
      <c r="H540" s="45">
        <f>+D540</f>
        <v>0</v>
      </c>
      <c r="I540" s="45"/>
      <c r="J540" s="46" t="s">
        <v>35</v>
      </c>
    </row>
    <row r="541" spans="2:10" x14ac:dyDescent="0.3">
      <c r="B541" s="75" t="s">
        <v>272</v>
      </c>
      <c r="C541" s="48" t="s">
        <v>676</v>
      </c>
      <c r="D541" s="45"/>
      <c r="E541" s="45"/>
      <c r="F541" s="45"/>
      <c r="G541" s="45"/>
      <c r="H541" s="45"/>
      <c r="I541" s="62">
        <f>SUM(H542:H544)*$E$120</f>
        <v>0</v>
      </c>
      <c r="J541" s="63" t="str">
        <f>+J542</f>
        <v>und</v>
      </c>
    </row>
    <row r="542" spans="2:10" x14ac:dyDescent="0.3">
      <c r="B542" s="75"/>
      <c r="C542" s="132" t="s">
        <v>255</v>
      </c>
      <c r="D542" s="45"/>
      <c r="E542" s="45"/>
      <c r="F542" s="45"/>
      <c r="G542" s="45"/>
      <c r="H542" s="45">
        <f>+D542</f>
        <v>0</v>
      </c>
      <c r="I542" s="45"/>
      <c r="J542" s="46" t="s">
        <v>35</v>
      </c>
    </row>
    <row r="543" spans="2:10" x14ac:dyDescent="0.3">
      <c r="B543" s="75"/>
      <c r="C543" s="132" t="s">
        <v>256</v>
      </c>
      <c r="D543" s="45"/>
      <c r="E543" s="45"/>
      <c r="F543" s="45"/>
      <c r="G543" s="45"/>
      <c r="H543" s="45">
        <f t="shared" ref="H543:H544" si="21">+D543</f>
        <v>0</v>
      </c>
      <c r="I543" s="45"/>
      <c r="J543" s="46" t="s">
        <v>35</v>
      </c>
    </row>
    <row r="544" spans="2:10" x14ac:dyDescent="0.3">
      <c r="B544" s="75"/>
      <c r="C544" s="132" t="s">
        <v>257</v>
      </c>
      <c r="D544" s="45"/>
      <c r="E544" s="45"/>
      <c r="F544" s="45"/>
      <c r="G544" s="45"/>
      <c r="H544" s="45">
        <f t="shared" si="21"/>
        <v>0</v>
      </c>
      <c r="I544" s="45"/>
      <c r="J544" s="46" t="s">
        <v>35</v>
      </c>
    </row>
    <row r="545" spans="2:10" x14ac:dyDescent="0.3">
      <c r="B545" s="75" t="s">
        <v>273</v>
      </c>
      <c r="C545" s="48" t="s">
        <v>677</v>
      </c>
      <c r="D545" s="45"/>
      <c r="E545" s="45"/>
      <c r="F545" s="45"/>
      <c r="G545" s="45"/>
      <c r="H545" s="45"/>
      <c r="I545" s="62">
        <f>SUM(H546:H548)*$E$120</f>
        <v>0</v>
      </c>
      <c r="J545" s="63" t="str">
        <f>+J546</f>
        <v>und</v>
      </c>
    </row>
    <row r="546" spans="2:10" x14ac:dyDescent="0.3">
      <c r="B546" s="75"/>
      <c r="C546" s="132" t="s">
        <v>255</v>
      </c>
      <c r="D546" s="45"/>
      <c r="E546" s="45"/>
      <c r="F546" s="45"/>
      <c r="G546" s="45"/>
      <c r="H546" s="45">
        <f>+D546</f>
        <v>0</v>
      </c>
      <c r="I546" s="45"/>
      <c r="J546" s="46" t="s">
        <v>35</v>
      </c>
    </row>
    <row r="547" spans="2:10" x14ac:dyDescent="0.3">
      <c r="B547" s="75"/>
      <c r="C547" s="132" t="s">
        <v>256</v>
      </c>
      <c r="D547" s="45"/>
      <c r="E547" s="45"/>
      <c r="F547" s="45"/>
      <c r="G547" s="45"/>
      <c r="H547" s="45">
        <f t="shared" ref="H547:H548" si="22">+D547</f>
        <v>0</v>
      </c>
      <c r="I547" s="45"/>
      <c r="J547" s="46" t="s">
        <v>35</v>
      </c>
    </row>
    <row r="548" spans="2:10" x14ac:dyDescent="0.3">
      <c r="B548" s="75"/>
      <c r="C548" s="132" t="s">
        <v>257</v>
      </c>
      <c r="D548" s="45"/>
      <c r="E548" s="45"/>
      <c r="F548" s="45"/>
      <c r="G548" s="45"/>
      <c r="H548" s="45">
        <f t="shared" si="22"/>
        <v>0</v>
      </c>
      <c r="I548" s="45"/>
      <c r="J548" s="46" t="s">
        <v>35</v>
      </c>
    </row>
    <row r="549" spans="2:10" x14ac:dyDescent="0.3">
      <c r="B549" s="75" t="s">
        <v>274</v>
      </c>
      <c r="C549" s="48" t="s">
        <v>371</v>
      </c>
      <c r="D549" s="45"/>
      <c r="E549" s="45"/>
      <c r="F549" s="45"/>
      <c r="G549" s="45"/>
      <c r="H549" s="45"/>
      <c r="I549" s="62">
        <f>SUM(H550:H553)*$E$120</f>
        <v>6</v>
      </c>
      <c r="J549" s="63" t="str">
        <f>+J552</f>
        <v>und</v>
      </c>
    </row>
    <row r="550" spans="2:10" x14ac:dyDescent="0.3">
      <c r="B550" s="75"/>
      <c r="C550" s="132" t="s">
        <v>679</v>
      </c>
      <c r="D550" s="45">
        <v>3</v>
      </c>
      <c r="E550" s="45"/>
      <c r="F550" s="45"/>
      <c r="G550" s="45"/>
      <c r="H550" s="45">
        <f t="shared" ref="H550" si="23">+D550</f>
        <v>3</v>
      </c>
      <c r="I550" s="45"/>
      <c r="J550" s="46" t="s">
        <v>35</v>
      </c>
    </row>
    <row r="551" spans="2:10" x14ac:dyDescent="0.3">
      <c r="B551" s="75"/>
      <c r="C551" s="132" t="s">
        <v>663</v>
      </c>
      <c r="D551" s="45">
        <v>1</v>
      </c>
      <c r="E551" s="45"/>
      <c r="F551" s="45"/>
      <c r="G551" s="45"/>
      <c r="H551" s="45">
        <f t="shared" ref="H551:H553" si="24">+D551</f>
        <v>1</v>
      </c>
      <c r="I551" s="45"/>
      <c r="J551" s="46" t="s">
        <v>35</v>
      </c>
    </row>
    <row r="552" spans="2:10" x14ac:dyDescent="0.3">
      <c r="B552" s="75"/>
      <c r="C552" s="132" t="s">
        <v>664</v>
      </c>
      <c r="D552" s="45">
        <v>1</v>
      </c>
      <c r="E552" s="45"/>
      <c r="F552" s="45"/>
      <c r="G552" s="45"/>
      <c r="H552" s="45">
        <f t="shared" si="24"/>
        <v>1</v>
      </c>
      <c r="I552" s="45"/>
      <c r="J552" s="46" t="s">
        <v>35</v>
      </c>
    </row>
    <row r="553" spans="2:10" x14ac:dyDescent="0.3">
      <c r="B553" s="75"/>
      <c r="C553" s="132" t="s">
        <v>665</v>
      </c>
      <c r="D553" s="45">
        <v>1</v>
      </c>
      <c r="E553" s="45"/>
      <c r="F553" s="45"/>
      <c r="G553" s="45"/>
      <c r="H553" s="45">
        <f t="shared" si="24"/>
        <v>1</v>
      </c>
      <c r="I553" s="45"/>
      <c r="J553" s="46" t="s">
        <v>35</v>
      </c>
    </row>
    <row r="554" spans="2:10" x14ac:dyDescent="0.3">
      <c r="B554" s="75" t="s">
        <v>276</v>
      </c>
      <c r="C554" s="48" t="s">
        <v>373</v>
      </c>
      <c r="D554" s="45"/>
      <c r="E554" s="45"/>
      <c r="F554" s="45"/>
      <c r="G554" s="45"/>
      <c r="H554" s="45"/>
      <c r="I554" s="62">
        <f>SUM(H555:H557)*$E$120</f>
        <v>0</v>
      </c>
      <c r="J554" s="63" t="str">
        <f>+J555</f>
        <v>und</v>
      </c>
    </row>
    <row r="555" spans="2:10" x14ac:dyDescent="0.3">
      <c r="B555" s="75"/>
      <c r="C555" s="44" t="s">
        <v>368</v>
      </c>
      <c r="D555" s="45"/>
      <c r="E555" s="45"/>
      <c r="F555" s="45"/>
      <c r="G555" s="45"/>
      <c r="H555" s="45">
        <f>+D555</f>
        <v>0</v>
      </c>
      <c r="I555" s="45"/>
      <c r="J555" s="46" t="s">
        <v>35</v>
      </c>
    </row>
    <row r="556" spans="2:10" x14ac:dyDescent="0.3">
      <c r="B556" s="75"/>
      <c r="C556" s="44" t="s">
        <v>256</v>
      </c>
      <c r="D556" s="45"/>
      <c r="E556" s="45"/>
      <c r="F556" s="45"/>
      <c r="G556" s="45"/>
      <c r="H556" s="45">
        <f>+D556</f>
        <v>0</v>
      </c>
      <c r="I556" s="45"/>
      <c r="J556" s="46" t="s">
        <v>35</v>
      </c>
    </row>
    <row r="557" spans="2:10" x14ac:dyDescent="0.3">
      <c r="B557" s="75"/>
      <c r="C557" s="44" t="s">
        <v>257</v>
      </c>
      <c r="D557" s="45"/>
      <c r="E557" s="45"/>
      <c r="F557" s="45"/>
      <c r="G557" s="45"/>
      <c r="H557" s="45">
        <f>+D557</f>
        <v>0</v>
      </c>
      <c r="I557" s="45"/>
      <c r="J557" s="46" t="s">
        <v>35</v>
      </c>
    </row>
    <row r="558" spans="2:10" x14ac:dyDescent="0.3">
      <c r="B558" s="75" t="s">
        <v>278</v>
      </c>
      <c r="C558" s="48" t="s">
        <v>374</v>
      </c>
      <c r="D558" s="45"/>
      <c r="E558" s="45"/>
      <c r="F558" s="45"/>
      <c r="G558" s="45"/>
      <c r="H558" s="45"/>
      <c r="I558" s="62">
        <f>SUM(H559:H561)*$E$120</f>
        <v>0</v>
      </c>
      <c r="J558" s="63" t="str">
        <f>+J559</f>
        <v>und</v>
      </c>
    </row>
    <row r="559" spans="2:10" x14ac:dyDescent="0.3">
      <c r="B559" s="75"/>
      <c r="C559" s="44" t="s">
        <v>255</v>
      </c>
      <c r="D559" s="45"/>
      <c r="E559" s="45"/>
      <c r="F559" s="45"/>
      <c r="G559" s="45"/>
      <c r="H559" s="45">
        <f>+D559</f>
        <v>0</v>
      </c>
      <c r="I559" s="45"/>
      <c r="J559" s="46" t="s">
        <v>35</v>
      </c>
    </row>
    <row r="560" spans="2:10" x14ac:dyDescent="0.3">
      <c r="B560" s="75"/>
      <c r="C560" s="44" t="s">
        <v>256</v>
      </c>
      <c r="D560" s="45"/>
      <c r="E560" s="45"/>
      <c r="F560" s="45"/>
      <c r="G560" s="45"/>
      <c r="H560" s="45">
        <f>+D560</f>
        <v>0</v>
      </c>
      <c r="I560" s="45"/>
      <c r="J560" s="46" t="s">
        <v>35</v>
      </c>
    </row>
    <row r="561" spans="2:10" x14ac:dyDescent="0.3">
      <c r="B561" s="75"/>
      <c r="C561" s="44" t="s">
        <v>257</v>
      </c>
      <c r="D561" s="45"/>
      <c r="E561" s="45"/>
      <c r="F561" s="45"/>
      <c r="G561" s="45"/>
      <c r="H561" s="45">
        <f>+D561</f>
        <v>0</v>
      </c>
      <c r="I561" s="45"/>
      <c r="J561" s="46" t="s">
        <v>35</v>
      </c>
    </row>
    <row r="562" spans="2:10" x14ac:dyDescent="0.3">
      <c r="B562" s="75" t="s">
        <v>280</v>
      </c>
      <c r="C562" s="48" t="s">
        <v>375</v>
      </c>
      <c r="D562" s="45"/>
      <c r="E562" s="45"/>
      <c r="F562" s="45"/>
      <c r="G562" s="45"/>
      <c r="H562" s="45"/>
      <c r="I562" s="62">
        <f>SUM(H563:H565)*$E$120</f>
        <v>0</v>
      </c>
      <c r="J562" s="63" t="str">
        <f>+J563</f>
        <v>und</v>
      </c>
    </row>
    <row r="563" spans="2:10" x14ac:dyDescent="0.3">
      <c r="B563" s="75"/>
      <c r="C563" s="44" t="s">
        <v>255</v>
      </c>
      <c r="D563" s="45"/>
      <c r="E563" s="45"/>
      <c r="F563" s="45"/>
      <c r="G563" s="45"/>
      <c r="H563" s="45">
        <f>+D563</f>
        <v>0</v>
      </c>
      <c r="I563" s="45"/>
      <c r="J563" s="46" t="s">
        <v>35</v>
      </c>
    </row>
    <row r="564" spans="2:10" x14ac:dyDescent="0.3">
      <c r="B564" s="75"/>
      <c r="C564" s="44" t="s">
        <v>256</v>
      </c>
      <c r="D564" s="45"/>
      <c r="E564" s="45"/>
      <c r="F564" s="45"/>
      <c r="G564" s="45"/>
      <c r="H564" s="45">
        <f>+D564</f>
        <v>0</v>
      </c>
      <c r="I564" s="45"/>
      <c r="J564" s="46" t="s">
        <v>35</v>
      </c>
    </row>
    <row r="565" spans="2:10" x14ac:dyDescent="0.3">
      <c r="B565" s="75"/>
      <c r="C565" s="44" t="s">
        <v>257</v>
      </c>
      <c r="D565" s="45"/>
      <c r="E565" s="45"/>
      <c r="F565" s="45"/>
      <c r="G565" s="45"/>
      <c r="H565" s="45">
        <f>+D565</f>
        <v>0</v>
      </c>
      <c r="I565" s="45"/>
      <c r="J565" s="46" t="s">
        <v>35</v>
      </c>
    </row>
    <row r="566" spans="2:10" x14ac:dyDescent="0.3">
      <c r="B566" s="75" t="s">
        <v>284</v>
      </c>
      <c r="C566" s="48" t="s">
        <v>269</v>
      </c>
      <c r="D566" s="45"/>
      <c r="E566" s="45"/>
      <c r="F566" s="45"/>
      <c r="G566" s="45"/>
      <c r="H566" s="45"/>
      <c r="I566" s="62">
        <f>SUM(H567:H569)*$E$120</f>
        <v>15</v>
      </c>
      <c r="J566" s="63" t="str">
        <f>+J567</f>
        <v>und</v>
      </c>
    </row>
    <row r="567" spans="2:10" x14ac:dyDescent="0.3">
      <c r="B567" s="75"/>
      <c r="C567" s="44" t="s">
        <v>367</v>
      </c>
      <c r="D567" s="45">
        <v>5</v>
      </c>
      <c r="E567" s="45"/>
      <c r="F567" s="45"/>
      <c r="G567" s="45"/>
      <c r="H567" s="45">
        <f>+D567</f>
        <v>5</v>
      </c>
      <c r="I567" s="45"/>
      <c r="J567" s="46" t="s">
        <v>35</v>
      </c>
    </row>
    <row r="568" spans="2:10" x14ac:dyDescent="0.3">
      <c r="B568" s="75"/>
      <c r="C568" s="44" t="s">
        <v>256</v>
      </c>
      <c r="D568" s="45">
        <v>5</v>
      </c>
      <c r="E568" s="45"/>
      <c r="F568" s="45"/>
      <c r="G568" s="45"/>
      <c r="H568" s="45">
        <f>+D568</f>
        <v>5</v>
      </c>
      <c r="I568" s="45"/>
      <c r="J568" s="46" t="s">
        <v>35</v>
      </c>
    </row>
    <row r="569" spans="2:10" x14ac:dyDescent="0.3">
      <c r="B569" s="75"/>
      <c r="C569" s="44" t="s">
        <v>257</v>
      </c>
      <c r="D569" s="45">
        <v>5</v>
      </c>
      <c r="E569" s="45"/>
      <c r="F569" s="45"/>
      <c r="G569" s="45"/>
      <c r="H569" s="45">
        <f>+D569</f>
        <v>5</v>
      </c>
      <c r="I569" s="45"/>
      <c r="J569" s="46" t="s">
        <v>35</v>
      </c>
    </row>
    <row r="570" spans="2:10" x14ac:dyDescent="0.3">
      <c r="B570" s="75" t="s">
        <v>282</v>
      </c>
      <c r="C570" s="48" t="s">
        <v>271</v>
      </c>
      <c r="D570" s="45"/>
      <c r="E570" s="45"/>
      <c r="F570" s="45"/>
      <c r="G570" s="45"/>
      <c r="H570" s="45"/>
      <c r="I570" s="62">
        <f>SUM(H571:H573)*$E$120</f>
        <v>15</v>
      </c>
      <c r="J570" s="63" t="str">
        <f>+J571</f>
        <v>und</v>
      </c>
    </row>
    <row r="571" spans="2:10" x14ac:dyDescent="0.3">
      <c r="B571" s="75"/>
      <c r="C571" s="44" t="s">
        <v>255</v>
      </c>
      <c r="D571" s="45">
        <v>5</v>
      </c>
      <c r="E571" s="45"/>
      <c r="F571" s="45"/>
      <c r="G571" s="45"/>
      <c r="H571" s="45">
        <f>+D571</f>
        <v>5</v>
      </c>
      <c r="I571" s="45"/>
      <c r="J571" s="46" t="s">
        <v>35</v>
      </c>
    </row>
    <row r="572" spans="2:10" x14ac:dyDescent="0.3">
      <c r="B572" s="75"/>
      <c r="C572" s="44" t="s">
        <v>256</v>
      </c>
      <c r="D572" s="45">
        <v>5</v>
      </c>
      <c r="E572" s="45"/>
      <c r="F572" s="45"/>
      <c r="G572" s="45"/>
      <c r="H572" s="45">
        <f>+D572</f>
        <v>5</v>
      </c>
      <c r="I572" s="45"/>
      <c r="J572" s="46" t="s">
        <v>35</v>
      </c>
    </row>
    <row r="573" spans="2:10" x14ac:dyDescent="0.3">
      <c r="B573" s="75"/>
      <c r="C573" s="44" t="s">
        <v>257</v>
      </c>
      <c r="D573" s="45">
        <v>5</v>
      </c>
      <c r="E573" s="45"/>
      <c r="F573" s="45"/>
      <c r="G573" s="45"/>
      <c r="H573" s="45">
        <f>+D573</f>
        <v>5</v>
      </c>
      <c r="I573" s="45"/>
      <c r="J573" s="46" t="s">
        <v>35</v>
      </c>
    </row>
    <row r="574" spans="2:10" x14ac:dyDescent="0.3">
      <c r="B574" s="75" t="s">
        <v>286</v>
      </c>
      <c r="C574" s="48" t="s">
        <v>380</v>
      </c>
      <c r="D574" s="45"/>
      <c r="E574" s="45"/>
      <c r="F574" s="45"/>
      <c r="G574" s="45"/>
      <c r="H574" s="45"/>
      <c r="I574" s="62">
        <f>SUM(H575:H577)*$E$120</f>
        <v>12</v>
      </c>
      <c r="J574" s="63" t="str">
        <f>+J575</f>
        <v>und</v>
      </c>
    </row>
    <row r="575" spans="2:10" x14ac:dyDescent="0.3">
      <c r="B575" s="75"/>
      <c r="C575" s="44" t="s">
        <v>255</v>
      </c>
      <c r="D575" s="45">
        <v>4</v>
      </c>
      <c r="E575" s="45"/>
      <c r="F575" s="45"/>
      <c r="G575" s="45"/>
      <c r="H575" s="45">
        <f>+D575</f>
        <v>4</v>
      </c>
      <c r="I575" s="45"/>
      <c r="J575" s="46" t="s">
        <v>35</v>
      </c>
    </row>
    <row r="576" spans="2:10" x14ac:dyDescent="0.3">
      <c r="B576" s="75"/>
      <c r="C576" s="44" t="s">
        <v>256</v>
      </c>
      <c r="D576" s="45">
        <v>4</v>
      </c>
      <c r="E576" s="45"/>
      <c r="F576" s="45"/>
      <c r="G576" s="45"/>
      <c r="H576" s="45">
        <f>+D576</f>
        <v>4</v>
      </c>
      <c r="I576" s="45"/>
      <c r="J576" s="46" t="s">
        <v>35</v>
      </c>
    </row>
    <row r="577" spans="2:10" x14ac:dyDescent="0.3">
      <c r="B577" s="75"/>
      <c r="C577" s="44" t="s">
        <v>257</v>
      </c>
      <c r="D577" s="45">
        <v>4</v>
      </c>
      <c r="E577" s="45"/>
      <c r="F577" s="45"/>
      <c r="G577" s="45"/>
      <c r="H577" s="45">
        <f>+D577</f>
        <v>4</v>
      </c>
      <c r="I577" s="45"/>
      <c r="J577" s="46" t="s">
        <v>35</v>
      </c>
    </row>
    <row r="578" spans="2:10" x14ac:dyDescent="0.3">
      <c r="B578" s="75" t="s">
        <v>290</v>
      </c>
      <c r="C578" s="48" t="s">
        <v>379</v>
      </c>
      <c r="D578" s="45"/>
      <c r="E578" s="45"/>
      <c r="F578" s="45"/>
      <c r="G578" s="45"/>
      <c r="H578" s="45"/>
      <c r="I578" s="62">
        <f>SUM(H579:H581)*$E$120</f>
        <v>3</v>
      </c>
      <c r="J578" s="63" t="str">
        <f>+J579</f>
        <v>und</v>
      </c>
    </row>
    <row r="579" spans="2:10" x14ac:dyDescent="0.3">
      <c r="B579" s="75"/>
      <c r="C579" s="44" t="s">
        <v>376</v>
      </c>
      <c r="D579" s="45">
        <v>1</v>
      </c>
      <c r="E579" s="45"/>
      <c r="F579" s="45"/>
      <c r="G579" s="45"/>
      <c r="H579" s="45">
        <f>+D579</f>
        <v>1</v>
      </c>
      <c r="I579" s="45"/>
      <c r="J579" s="46" t="s">
        <v>35</v>
      </c>
    </row>
    <row r="580" spans="2:10" x14ac:dyDescent="0.3">
      <c r="B580" s="75"/>
      <c r="C580" s="44" t="s">
        <v>655</v>
      </c>
      <c r="D580" s="45">
        <v>1</v>
      </c>
      <c r="E580" s="45"/>
      <c r="F580" s="45"/>
      <c r="G580" s="45"/>
      <c r="H580" s="45">
        <f>+D580</f>
        <v>1</v>
      </c>
      <c r="I580" s="45"/>
      <c r="J580" s="46" t="s">
        <v>35</v>
      </c>
    </row>
    <row r="581" spans="2:10" x14ac:dyDescent="0.3">
      <c r="B581" s="75"/>
      <c r="C581" s="44" t="s">
        <v>656</v>
      </c>
      <c r="D581" s="45">
        <v>1</v>
      </c>
      <c r="E581" s="45"/>
      <c r="F581" s="45"/>
      <c r="G581" s="45"/>
      <c r="H581" s="45">
        <f>+D581</f>
        <v>1</v>
      </c>
      <c r="I581" s="45"/>
      <c r="J581" s="46" t="s">
        <v>35</v>
      </c>
    </row>
    <row r="582" spans="2:10" x14ac:dyDescent="0.3">
      <c r="B582" s="75" t="s">
        <v>383</v>
      </c>
      <c r="C582" s="48" t="s">
        <v>275</v>
      </c>
      <c r="D582" s="45"/>
      <c r="E582" s="45"/>
      <c r="F582" s="45"/>
      <c r="G582" s="45"/>
      <c r="H582" s="45"/>
      <c r="I582" s="62">
        <f>SUM(H583:H585)*$E$120</f>
        <v>3</v>
      </c>
      <c r="J582" s="63" t="str">
        <f>+J583</f>
        <v>und</v>
      </c>
    </row>
    <row r="583" spans="2:10" x14ac:dyDescent="0.3">
      <c r="B583" s="75"/>
      <c r="C583" s="44" t="s">
        <v>255</v>
      </c>
      <c r="D583" s="45">
        <v>1</v>
      </c>
      <c r="E583" s="45"/>
      <c r="F583" s="45"/>
      <c r="G583" s="45"/>
      <c r="H583" s="45">
        <f>+D583</f>
        <v>1</v>
      </c>
      <c r="I583" s="45"/>
      <c r="J583" s="46" t="s">
        <v>35</v>
      </c>
    </row>
    <row r="584" spans="2:10" x14ac:dyDescent="0.3">
      <c r="B584" s="75"/>
      <c r="C584" s="44" t="s">
        <v>256</v>
      </c>
      <c r="D584" s="45">
        <v>1</v>
      </c>
      <c r="E584" s="45"/>
      <c r="F584" s="45"/>
      <c r="G584" s="45"/>
      <c r="H584" s="45">
        <f>+D584</f>
        <v>1</v>
      </c>
      <c r="I584" s="45"/>
      <c r="J584" s="46" t="s">
        <v>35</v>
      </c>
    </row>
    <row r="585" spans="2:10" x14ac:dyDescent="0.3">
      <c r="B585" s="75"/>
      <c r="C585" s="44" t="s">
        <v>257</v>
      </c>
      <c r="D585" s="45">
        <v>1</v>
      </c>
      <c r="E585" s="45"/>
      <c r="F585" s="45"/>
      <c r="G585" s="45"/>
      <c r="H585" s="45">
        <f>+D585</f>
        <v>1</v>
      </c>
      <c r="I585" s="45"/>
      <c r="J585" s="46" t="s">
        <v>35</v>
      </c>
    </row>
    <row r="586" spans="2:10" x14ac:dyDescent="0.3">
      <c r="B586" s="75" t="s">
        <v>384</v>
      </c>
      <c r="C586" s="48" t="s">
        <v>277</v>
      </c>
      <c r="D586" s="45"/>
      <c r="E586" s="45"/>
      <c r="F586" s="45"/>
      <c r="G586" s="45"/>
      <c r="H586" s="45"/>
      <c r="I586" s="62">
        <f>SUM(H587:H589)*$E$120</f>
        <v>12</v>
      </c>
      <c r="J586" s="63" t="str">
        <f>+J587</f>
        <v>und</v>
      </c>
    </row>
    <row r="587" spans="2:10" x14ac:dyDescent="0.3">
      <c r="B587" s="75"/>
      <c r="C587" s="44" t="s">
        <v>255</v>
      </c>
      <c r="D587" s="45">
        <v>4</v>
      </c>
      <c r="E587" s="45"/>
      <c r="F587" s="45"/>
      <c r="G587" s="45"/>
      <c r="H587" s="45">
        <f>+D587</f>
        <v>4</v>
      </c>
      <c r="I587" s="45"/>
      <c r="J587" s="46" t="s">
        <v>35</v>
      </c>
    </row>
    <row r="588" spans="2:10" x14ac:dyDescent="0.3">
      <c r="B588" s="75"/>
      <c r="C588" s="44" t="s">
        <v>256</v>
      </c>
      <c r="D588" s="45">
        <v>4</v>
      </c>
      <c r="E588" s="45"/>
      <c r="F588" s="45"/>
      <c r="G588" s="45"/>
      <c r="H588" s="45">
        <f>+D588</f>
        <v>4</v>
      </c>
      <c r="I588" s="45"/>
      <c r="J588" s="46" t="s">
        <v>35</v>
      </c>
    </row>
    <row r="589" spans="2:10" x14ac:dyDescent="0.3">
      <c r="B589" s="75"/>
      <c r="C589" s="44" t="s">
        <v>257</v>
      </c>
      <c r="D589" s="45">
        <v>4</v>
      </c>
      <c r="E589" s="45"/>
      <c r="F589" s="45"/>
      <c r="G589" s="45"/>
      <c r="H589" s="45">
        <f>+D589</f>
        <v>4</v>
      </c>
      <c r="I589" s="45"/>
      <c r="J589" s="46" t="s">
        <v>35</v>
      </c>
    </row>
    <row r="590" spans="2:10" x14ac:dyDescent="0.3">
      <c r="B590" s="75" t="s">
        <v>385</v>
      </c>
      <c r="C590" s="48" t="s">
        <v>279</v>
      </c>
      <c r="D590" s="45"/>
      <c r="E590" s="45"/>
      <c r="F590" s="45"/>
      <c r="G590" s="45"/>
      <c r="H590" s="45"/>
      <c r="I590" s="62">
        <f>SUM(H591:H593)*$E$120</f>
        <v>6</v>
      </c>
      <c r="J590" s="63" t="str">
        <f>+J591</f>
        <v>und</v>
      </c>
    </row>
    <row r="591" spans="2:10" x14ac:dyDescent="0.3">
      <c r="B591" s="75"/>
      <c r="C591" s="44" t="s">
        <v>376</v>
      </c>
      <c r="D591" s="45">
        <v>2</v>
      </c>
      <c r="E591" s="45"/>
      <c r="F591" s="45"/>
      <c r="G591" s="45"/>
      <c r="H591" s="45">
        <f>+D591</f>
        <v>2</v>
      </c>
      <c r="I591" s="45"/>
      <c r="J591" s="46" t="s">
        <v>35</v>
      </c>
    </row>
    <row r="592" spans="2:10" x14ac:dyDescent="0.3">
      <c r="B592" s="75"/>
      <c r="C592" s="44" t="s">
        <v>655</v>
      </c>
      <c r="D592" s="45">
        <v>2</v>
      </c>
      <c r="E592" s="45"/>
      <c r="F592" s="45"/>
      <c r="G592" s="45"/>
      <c r="H592" s="45">
        <f>+D592</f>
        <v>2</v>
      </c>
      <c r="I592" s="45"/>
      <c r="J592" s="46" t="s">
        <v>35</v>
      </c>
    </row>
    <row r="593" spans="2:10" x14ac:dyDescent="0.3">
      <c r="B593" s="75"/>
      <c r="C593" s="44" t="s">
        <v>656</v>
      </c>
      <c r="D593" s="45">
        <v>2</v>
      </c>
      <c r="E593" s="45"/>
      <c r="F593" s="45"/>
      <c r="G593" s="45"/>
      <c r="H593" s="45">
        <f>+D593</f>
        <v>2</v>
      </c>
      <c r="I593" s="45"/>
      <c r="J593" s="46" t="s">
        <v>35</v>
      </c>
    </row>
    <row r="594" spans="2:10" x14ac:dyDescent="0.3">
      <c r="B594" s="75" t="s">
        <v>386</v>
      </c>
      <c r="C594" s="48" t="s">
        <v>281</v>
      </c>
      <c r="D594" s="45"/>
      <c r="E594" s="45"/>
      <c r="F594" s="45"/>
      <c r="G594" s="45"/>
      <c r="H594" s="45"/>
      <c r="I594" s="62">
        <f>SUM(H595:H597)*$E$120</f>
        <v>15</v>
      </c>
      <c r="J594" s="63" t="str">
        <f>+J595</f>
        <v>und</v>
      </c>
    </row>
    <row r="595" spans="2:10" x14ac:dyDescent="0.3">
      <c r="B595" s="75"/>
      <c r="C595" s="44" t="s">
        <v>367</v>
      </c>
      <c r="D595" s="45">
        <v>5</v>
      </c>
      <c r="E595" s="45"/>
      <c r="F595" s="45"/>
      <c r="G595" s="45"/>
      <c r="H595" s="45">
        <f>+D595</f>
        <v>5</v>
      </c>
      <c r="I595" s="45"/>
      <c r="J595" s="46" t="s">
        <v>35</v>
      </c>
    </row>
    <row r="596" spans="2:10" x14ac:dyDescent="0.3">
      <c r="B596" s="75"/>
      <c r="C596" s="44" t="s">
        <v>256</v>
      </c>
      <c r="D596" s="45">
        <v>5</v>
      </c>
      <c r="E596" s="45"/>
      <c r="F596" s="45"/>
      <c r="G596" s="45"/>
      <c r="H596" s="45">
        <f>+D596</f>
        <v>5</v>
      </c>
      <c r="I596" s="45"/>
      <c r="J596" s="46" t="s">
        <v>35</v>
      </c>
    </row>
    <row r="597" spans="2:10" x14ac:dyDescent="0.3">
      <c r="B597" s="75"/>
      <c r="C597" s="44" t="s">
        <v>257</v>
      </c>
      <c r="D597" s="45">
        <v>5</v>
      </c>
      <c r="E597" s="45"/>
      <c r="F597" s="45"/>
      <c r="G597" s="45"/>
      <c r="H597" s="45">
        <f>+D597</f>
        <v>5</v>
      </c>
      <c r="I597" s="45"/>
      <c r="J597" s="46" t="s">
        <v>35</v>
      </c>
    </row>
    <row r="598" spans="2:10" x14ac:dyDescent="0.3">
      <c r="B598" s="75" t="s">
        <v>387</v>
      </c>
      <c r="C598" s="48" t="s">
        <v>285</v>
      </c>
      <c r="D598" s="45"/>
      <c r="E598" s="45"/>
      <c r="F598" s="45"/>
      <c r="G598" s="45"/>
      <c r="H598" s="45"/>
      <c r="I598" s="62">
        <f>SUM(H599:H601)*$E$120</f>
        <v>3</v>
      </c>
      <c r="J598" s="63" t="str">
        <f>+J599</f>
        <v>und</v>
      </c>
    </row>
    <row r="599" spans="2:10" x14ac:dyDescent="0.3">
      <c r="B599" s="75"/>
      <c r="C599" s="44" t="s">
        <v>657</v>
      </c>
      <c r="D599" s="45">
        <v>1</v>
      </c>
      <c r="E599" s="45"/>
      <c r="F599" s="45"/>
      <c r="G599" s="45"/>
      <c r="H599" s="45">
        <f>+D599</f>
        <v>1</v>
      </c>
      <c r="I599" s="45"/>
      <c r="J599" s="46" t="s">
        <v>35</v>
      </c>
    </row>
    <row r="600" spans="2:10" x14ac:dyDescent="0.3">
      <c r="B600" s="75"/>
      <c r="C600" s="44" t="s">
        <v>658</v>
      </c>
      <c r="D600" s="45">
        <v>1</v>
      </c>
      <c r="E600" s="45"/>
      <c r="F600" s="45"/>
      <c r="G600" s="45"/>
      <c r="H600" s="45">
        <f>+D600</f>
        <v>1</v>
      </c>
      <c r="I600" s="45"/>
      <c r="J600" s="46" t="s">
        <v>35</v>
      </c>
    </row>
    <row r="601" spans="2:10" x14ac:dyDescent="0.3">
      <c r="B601" s="75"/>
      <c r="C601" s="44" t="s">
        <v>659</v>
      </c>
      <c r="D601" s="45">
        <v>1</v>
      </c>
      <c r="E601" s="45"/>
      <c r="F601" s="45"/>
      <c r="G601" s="45"/>
      <c r="H601" s="45">
        <f>+D601</f>
        <v>1</v>
      </c>
      <c r="I601" s="45"/>
      <c r="J601" s="46" t="s">
        <v>35</v>
      </c>
    </row>
    <row r="602" spans="2:10" x14ac:dyDescent="0.3">
      <c r="B602" s="75" t="s">
        <v>388</v>
      </c>
      <c r="C602" s="48" t="s">
        <v>283</v>
      </c>
      <c r="D602" s="45"/>
      <c r="E602" s="45"/>
      <c r="F602" s="45"/>
      <c r="G602" s="45"/>
      <c r="H602" s="45"/>
      <c r="I602" s="62">
        <f>SUM(H603:H605)*$E$120</f>
        <v>0</v>
      </c>
      <c r="J602" s="63" t="str">
        <f>+J603</f>
        <v>und</v>
      </c>
    </row>
    <row r="603" spans="2:10" x14ac:dyDescent="0.3">
      <c r="B603" s="75"/>
      <c r="C603" s="44" t="s">
        <v>255</v>
      </c>
      <c r="D603" s="45">
        <v>0</v>
      </c>
      <c r="E603" s="45"/>
      <c r="F603" s="45"/>
      <c r="G603" s="45"/>
      <c r="H603" s="45">
        <f>+D603</f>
        <v>0</v>
      </c>
      <c r="I603" s="45"/>
      <c r="J603" s="46" t="s">
        <v>35</v>
      </c>
    </row>
    <row r="604" spans="2:10" x14ac:dyDescent="0.3">
      <c r="B604" s="75"/>
      <c r="C604" s="44" t="s">
        <v>256</v>
      </c>
      <c r="D604" s="45"/>
      <c r="E604" s="45"/>
      <c r="F604" s="45"/>
      <c r="G604" s="45"/>
      <c r="H604" s="45">
        <f>+D604</f>
        <v>0</v>
      </c>
      <c r="I604" s="45"/>
      <c r="J604" s="46" t="s">
        <v>35</v>
      </c>
    </row>
    <row r="605" spans="2:10" x14ac:dyDescent="0.3">
      <c r="B605" s="75"/>
      <c r="C605" s="44" t="s">
        <v>257</v>
      </c>
      <c r="D605" s="45"/>
      <c r="E605" s="45"/>
      <c r="F605" s="45"/>
      <c r="G605" s="45"/>
      <c r="H605" s="45">
        <f>+D605</f>
        <v>0</v>
      </c>
      <c r="I605" s="45"/>
      <c r="J605" s="46" t="s">
        <v>35</v>
      </c>
    </row>
    <row r="606" spans="2:10" x14ac:dyDescent="0.3">
      <c r="B606" s="75" t="s">
        <v>389</v>
      </c>
      <c r="C606" s="48" t="s">
        <v>287</v>
      </c>
      <c r="D606" s="45"/>
      <c r="E606" s="45"/>
      <c r="F606" s="45"/>
      <c r="G606" s="45"/>
      <c r="H606" s="45"/>
      <c r="I606" s="62">
        <f>SUM(H607:H609)*$E$120</f>
        <v>0</v>
      </c>
      <c r="J606" s="63" t="str">
        <f>+J607</f>
        <v>und</v>
      </c>
    </row>
    <row r="607" spans="2:10" x14ac:dyDescent="0.3">
      <c r="B607" s="75"/>
      <c r="C607" s="44" t="s">
        <v>255</v>
      </c>
      <c r="D607" s="45">
        <v>0</v>
      </c>
      <c r="E607" s="45"/>
      <c r="F607" s="45"/>
      <c r="G607" s="45"/>
      <c r="H607" s="45">
        <f>+D607</f>
        <v>0</v>
      </c>
      <c r="I607" s="45"/>
      <c r="J607" s="46" t="s">
        <v>35</v>
      </c>
    </row>
    <row r="608" spans="2:10" x14ac:dyDescent="0.3">
      <c r="B608" s="75"/>
      <c r="C608" s="44" t="s">
        <v>256</v>
      </c>
      <c r="D608" s="45"/>
      <c r="E608" s="45"/>
      <c r="F608" s="45"/>
      <c r="G608" s="45"/>
      <c r="H608" s="45">
        <f>+D608</f>
        <v>0</v>
      </c>
      <c r="I608" s="45"/>
      <c r="J608" s="46" t="s">
        <v>35</v>
      </c>
    </row>
    <row r="609" spans="2:10" x14ac:dyDescent="0.3">
      <c r="B609" s="75"/>
      <c r="C609" s="44" t="s">
        <v>257</v>
      </c>
      <c r="D609" s="45"/>
      <c r="E609" s="45"/>
      <c r="F609" s="45"/>
      <c r="G609" s="45"/>
      <c r="H609" s="45">
        <f>+D609</f>
        <v>0</v>
      </c>
      <c r="I609" s="45"/>
      <c r="J609" s="46" t="s">
        <v>35</v>
      </c>
    </row>
    <row r="610" spans="2:10" x14ac:dyDescent="0.3">
      <c r="B610" s="75" t="s">
        <v>648</v>
      </c>
      <c r="C610" s="48" t="s">
        <v>291</v>
      </c>
      <c r="D610" s="45"/>
      <c r="E610" s="45"/>
      <c r="F610" s="45"/>
      <c r="G610" s="45"/>
      <c r="H610" s="45"/>
      <c r="I610" s="62">
        <f>SUM(H611:H613)*$E$120</f>
        <v>0</v>
      </c>
      <c r="J610" s="63" t="str">
        <f>+J611</f>
        <v>und</v>
      </c>
    </row>
    <row r="611" spans="2:10" x14ac:dyDescent="0.3">
      <c r="B611" s="75"/>
      <c r="C611" s="44" t="s">
        <v>255</v>
      </c>
      <c r="D611" s="45">
        <v>0</v>
      </c>
      <c r="E611" s="45"/>
      <c r="F611" s="45"/>
      <c r="G611" s="45"/>
      <c r="H611" s="45">
        <f>+D611</f>
        <v>0</v>
      </c>
      <c r="I611" s="45"/>
      <c r="J611" s="46" t="s">
        <v>35</v>
      </c>
    </row>
    <row r="612" spans="2:10" x14ac:dyDescent="0.3">
      <c r="B612" s="75"/>
      <c r="C612" s="44" t="s">
        <v>256</v>
      </c>
      <c r="D612" s="45"/>
      <c r="E612" s="45"/>
      <c r="F612" s="45"/>
      <c r="G612" s="45"/>
      <c r="H612" s="45">
        <f>+D612</f>
        <v>0</v>
      </c>
      <c r="I612" s="45"/>
      <c r="J612" s="46" t="s">
        <v>35</v>
      </c>
    </row>
    <row r="613" spans="2:10" x14ac:dyDescent="0.3">
      <c r="B613" s="75"/>
      <c r="C613" s="44" t="s">
        <v>257</v>
      </c>
      <c r="D613" s="45"/>
      <c r="E613" s="45"/>
      <c r="F613" s="45"/>
      <c r="G613" s="45"/>
      <c r="H613" s="45">
        <f>+D613</f>
        <v>0</v>
      </c>
      <c r="I613" s="45"/>
      <c r="J613" s="46" t="s">
        <v>35</v>
      </c>
    </row>
    <row r="614" spans="2:10" x14ac:dyDescent="0.3">
      <c r="B614" s="100" t="s">
        <v>297</v>
      </c>
      <c r="C614" s="101" t="s">
        <v>296</v>
      </c>
      <c r="D614" s="103"/>
      <c r="E614" s="45"/>
      <c r="F614" s="45"/>
      <c r="G614" s="45"/>
      <c r="H614" s="45"/>
      <c r="I614" s="62"/>
      <c r="J614" s="63"/>
    </row>
    <row r="615" spans="2:10" x14ac:dyDescent="0.3">
      <c r="B615" s="75" t="s">
        <v>295</v>
      </c>
      <c r="C615" s="48" t="s">
        <v>298</v>
      </c>
      <c r="D615" s="103"/>
      <c r="E615" s="45"/>
      <c r="F615" s="45"/>
      <c r="G615" s="45"/>
      <c r="H615" s="45"/>
      <c r="I615" s="62">
        <f>SUM(H616:H618)*$E$120</f>
        <v>30</v>
      </c>
      <c r="J615" s="63" t="str">
        <f>+J616</f>
        <v>und</v>
      </c>
    </row>
    <row r="616" spans="2:10" x14ac:dyDescent="0.3">
      <c r="B616" s="75"/>
      <c r="C616" s="44" t="s">
        <v>255</v>
      </c>
      <c r="D616" s="45">
        <v>10</v>
      </c>
      <c r="E616" s="45"/>
      <c r="F616" s="45"/>
      <c r="G616" s="45"/>
      <c r="H616" s="45">
        <f>+D616</f>
        <v>10</v>
      </c>
      <c r="I616" s="45"/>
      <c r="J616" s="46" t="s">
        <v>35</v>
      </c>
    </row>
    <row r="617" spans="2:10" x14ac:dyDescent="0.3">
      <c r="B617" s="75"/>
      <c r="C617" s="44" t="s">
        <v>256</v>
      </c>
      <c r="D617" s="45">
        <v>10</v>
      </c>
      <c r="E617" s="45"/>
      <c r="F617" s="45"/>
      <c r="G617" s="45"/>
      <c r="H617" s="45">
        <f>+D617</f>
        <v>10</v>
      </c>
      <c r="I617" s="45"/>
      <c r="J617" s="46" t="s">
        <v>35</v>
      </c>
    </row>
    <row r="618" spans="2:10" x14ac:dyDescent="0.3">
      <c r="B618" s="75"/>
      <c r="C618" s="44" t="s">
        <v>257</v>
      </c>
      <c r="D618" s="45">
        <v>10</v>
      </c>
      <c r="E618" s="45"/>
      <c r="F618" s="45"/>
      <c r="G618" s="45"/>
      <c r="H618" s="45">
        <f>+D618</f>
        <v>10</v>
      </c>
      <c r="I618" s="45"/>
      <c r="J618" s="46" t="s">
        <v>35</v>
      </c>
    </row>
    <row r="619" spans="2:10" x14ac:dyDescent="0.3">
      <c r="B619" s="100" t="s">
        <v>299</v>
      </c>
      <c r="C619" s="101" t="s">
        <v>300</v>
      </c>
      <c r="D619" s="103"/>
      <c r="E619" s="45"/>
      <c r="F619" s="45"/>
      <c r="G619" s="45"/>
      <c r="H619" s="45"/>
      <c r="I619" s="62"/>
      <c r="J619" s="63"/>
    </row>
    <row r="620" spans="2:10" x14ac:dyDescent="0.3">
      <c r="B620" s="75" t="s">
        <v>497</v>
      </c>
      <c r="C620" s="48" t="s">
        <v>301</v>
      </c>
      <c r="D620" s="103"/>
      <c r="E620" s="45"/>
      <c r="F620" s="45"/>
      <c r="G620" s="45"/>
      <c r="H620" s="45"/>
      <c r="I620" s="62">
        <f>SUM(H621:H623)*$E$120</f>
        <v>99</v>
      </c>
      <c r="J620" s="63" t="str">
        <f>+J621</f>
        <v>und</v>
      </c>
    </row>
    <row r="621" spans="2:10" x14ac:dyDescent="0.3">
      <c r="B621" s="75"/>
      <c r="C621" s="44" t="s">
        <v>255</v>
      </c>
      <c r="D621" s="45">
        <f>+D534+D538+D542+D546+D551+D555+D559+D563+D567+D571+D575+D579+D583+D587+D591+D595+D599+D603+D607+D611</f>
        <v>33</v>
      </c>
      <c r="E621" s="45"/>
      <c r="F621" s="45"/>
      <c r="G621" s="45"/>
      <c r="H621" s="45">
        <f>+D621</f>
        <v>33</v>
      </c>
      <c r="I621" s="45"/>
      <c r="J621" s="46" t="s">
        <v>35</v>
      </c>
    </row>
    <row r="622" spans="2:10" x14ac:dyDescent="0.3">
      <c r="B622" s="75"/>
      <c r="C622" s="44" t="s">
        <v>256</v>
      </c>
      <c r="D622" s="45">
        <f>+D535+D539+D543+D547+D552+D556+D560+D564+D568+D572+D576+D580+D584+D588+D592+D596+D600+D604+D608+D612</f>
        <v>33</v>
      </c>
      <c r="E622" s="45"/>
      <c r="F622" s="45"/>
      <c r="G622" s="45"/>
      <c r="H622" s="45">
        <f>+D622</f>
        <v>33</v>
      </c>
      <c r="I622" s="45"/>
      <c r="J622" s="46" t="s">
        <v>35</v>
      </c>
    </row>
    <row r="623" spans="2:10" x14ac:dyDescent="0.3">
      <c r="B623" s="75"/>
      <c r="C623" s="44" t="s">
        <v>257</v>
      </c>
      <c r="D623" s="45">
        <f>+D536+D540+D544+D548+D553+D557+D561+D565+D569+D573+D577+D581+D585+D589+D593+D597+D601+D605+D609+D613</f>
        <v>33</v>
      </c>
      <c r="E623" s="45"/>
      <c r="F623" s="45"/>
      <c r="G623" s="45"/>
      <c r="H623" s="45">
        <f>+D623</f>
        <v>33</v>
      </c>
      <c r="I623" s="45"/>
      <c r="J623" s="46" t="s">
        <v>35</v>
      </c>
    </row>
    <row r="624" spans="2:10" x14ac:dyDescent="0.3">
      <c r="B624" s="96" t="s">
        <v>302</v>
      </c>
      <c r="C624" s="97" t="s">
        <v>303</v>
      </c>
      <c r="D624" s="103"/>
      <c r="E624" s="45"/>
      <c r="F624" s="45"/>
      <c r="G624" s="45"/>
      <c r="H624" s="45"/>
      <c r="I624" s="45"/>
      <c r="J624" s="46"/>
    </row>
    <row r="625" spans="2:10" x14ac:dyDescent="0.3">
      <c r="B625" s="100" t="s">
        <v>304</v>
      </c>
      <c r="C625" s="101" t="s">
        <v>307</v>
      </c>
      <c r="D625" s="103"/>
      <c r="E625" s="45"/>
      <c r="F625" s="45"/>
      <c r="G625" s="45"/>
      <c r="H625" s="45"/>
      <c r="I625" s="45"/>
      <c r="J625" s="46"/>
    </row>
    <row r="626" spans="2:10" x14ac:dyDescent="0.3">
      <c r="B626" s="75" t="s">
        <v>308</v>
      </c>
      <c r="C626" s="48" t="s">
        <v>356</v>
      </c>
      <c r="D626" s="103"/>
      <c r="E626" s="45"/>
      <c r="F626" s="45"/>
      <c r="G626" s="45"/>
      <c r="H626" s="45"/>
      <c r="I626" s="62">
        <f>SUM(H628:H641)*$E$120</f>
        <v>30</v>
      </c>
      <c r="J626" s="63" t="str">
        <f>+J628</f>
        <v>Pto</v>
      </c>
    </row>
    <row r="627" spans="2:10" x14ac:dyDescent="0.3">
      <c r="B627" s="75"/>
      <c r="C627" s="132" t="s">
        <v>255</v>
      </c>
      <c r="D627" s="45"/>
      <c r="E627" s="45"/>
      <c r="F627" s="45"/>
      <c r="G627" s="45"/>
      <c r="H627" s="45"/>
      <c r="I627" s="45"/>
      <c r="J627" s="46"/>
    </row>
    <row r="628" spans="2:10" x14ac:dyDescent="0.3">
      <c r="B628" s="75"/>
      <c r="C628" s="44" t="s">
        <v>629</v>
      </c>
      <c r="D628" s="45">
        <v>5</v>
      </c>
      <c r="E628" s="45"/>
      <c r="F628" s="45"/>
      <c r="G628" s="45"/>
      <c r="H628" s="45">
        <f t="shared" ref="H628:H629" si="25">+D628</f>
        <v>5</v>
      </c>
      <c r="I628" s="45"/>
      <c r="J628" s="46" t="s">
        <v>305</v>
      </c>
    </row>
    <row r="629" spans="2:10" x14ac:dyDescent="0.3">
      <c r="B629" s="75"/>
      <c r="C629" s="44" t="s">
        <v>630</v>
      </c>
      <c r="D629" s="45">
        <v>4</v>
      </c>
      <c r="E629" s="45"/>
      <c r="F629" s="45"/>
      <c r="G629" s="45"/>
      <c r="H629" s="45">
        <f t="shared" si="25"/>
        <v>4</v>
      </c>
      <c r="I629" s="45"/>
      <c r="J629" s="46" t="s">
        <v>305</v>
      </c>
    </row>
    <row r="630" spans="2:10" x14ac:dyDescent="0.3">
      <c r="B630" s="75"/>
      <c r="C630" s="44" t="s">
        <v>628</v>
      </c>
      <c r="D630" s="45">
        <v>0</v>
      </c>
      <c r="E630" s="45"/>
      <c r="F630" s="45"/>
      <c r="G630" s="45"/>
      <c r="H630" s="45">
        <f>+D630</f>
        <v>0</v>
      </c>
      <c r="I630" s="45"/>
      <c r="J630" s="46" t="s">
        <v>305</v>
      </c>
    </row>
    <row r="631" spans="2:10" x14ac:dyDescent="0.3">
      <c r="B631" s="75"/>
      <c r="C631" s="44" t="s">
        <v>666</v>
      </c>
      <c r="D631" s="45">
        <v>1</v>
      </c>
      <c r="E631" s="45"/>
      <c r="F631" s="45"/>
      <c r="G631" s="45"/>
      <c r="H631" s="45">
        <f t="shared" ref="H631" si="26">+D631</f>
        <v>1</v>
      </c>
      <c r="I631" s="45"/>
      <c r="J631" s="46" t="s">
        <v>305</v>
      </c>
    </row>
    <row r="632" spans="2:10" x14ac:dyDescent="0.3">
      <c r="B632" s="75"/>
      <c r="C632" s="132" t="s">
        <v>256</v>
      </c>
      <c r="D632" s="45"/>
      <c r="E632" s="45"/>
      <c r="F632" s="45"/>
      <c r="G632" s="45"/>
      <c r="H632" s="45"/>
      <c r="I632" s="45"/>
      <c r="J632" s="46"/>
    </row>
    <row r="633" spans="2:10" x14ac:dyDescent="0.3">
      <c r="B633" s="75"/>
      <c r="C633" s="44" t="s">
        <v>629</v>
      </c>
      <c r="D633" s="45">
        <v>5</v>
      </c>
      <c r="E633" s="45"/>
      <c r="F633" s="45"/>
      <c r="G633" s="45"/>
      <c r="H633" s="45">
        <f t="shared" ref="H633:H634" si="27">+D633</f>
        <v>5</v>
      </c>
      <c r="I633" s="45"/>
      <c r="J633" s="46" t="s">
        <v>305</v>
      </c>
    </row>
    <row r="634" spans="2:10" x14ac:dyDescent="0.3">
      <c r="B634" s="75"/>
      <c r="C634" s="44" t="s">
        <v>630</v>
      </c>
      <c r="D634" s="45">
        <v>4</v>
      </c>
      <c r="E634" s="45"/>
      <c r="F634" s="45"/>
      <c r="G634" s="45"/>
      <c r="H634" s="45">
        <f t="shared" si="27"/>
        <v>4</v>
      </c>
      <c r="I634" s="45"/>
      <c r="J634" s="46" t="s">
        <v>305</v>
      </c>
    </row>
    <row r="635" spans="2:10" x14ac:dyDescent="0.3">
      <c r="B635" s="75"/>
      <c r="C635" s="44" t="s">
        <v>628</v>
      </c>
      <c r="D635" s="45">
        <v>0</v>
      </c>
      <c r="E635" s="45"/>
      <c r="F635" s="45"/>
      <c r="G635" s="45"/>
      <c r="H635" s="45">
        <f>+D635</f>
        <v>0</v>
      </c>
      <c r="I635" s="45"/>
      <c r="J635" s="46" t="s">
        <v>305</v>
      </c>
    </row>
    <row r="636" spans="2:10" x14ac:dyDescent="0.3">
      <c r="B636" s="75"/>
      <c r="C636" s="44" t="s">
        <v>666</v>
      </c>
      <c r="D636" s="45">
        <v>1</v>
      </c>
      <c r="E636" s="45"/>
      <c r="F636" s="45"/>
      <c r="G636" s="45"/>
      <c r="H636" s="45">
        <f t="shared" ref="H636" si="28">+D636</f>
        <v>1</v>
      </c>
      <c r="I636" s="45"/>
      <c r="J636" s="46" t="s">
        <v>305</v>
      </c>
    </row>
    <row r="637" spans="2:10" x14ac:dyDescent="0.3">
      <c r="B637" s="75"/>
      <c r="C637" s="132" t="s">
        <v>257</v>
      </c>
      <c r="D637" s="45"/>
      <c r="E637" s="45"/>
      <c r="F637" s="45"/>
      <c r="G637" s="45"/>
      <c r="H637" s="45"/>
      <c r="I637" s="45"/>
      <c r="J637" s="46"/>
    </row>
    <row r="638" spans="2:10" x14ac:dyDescent="0.3">
      <c r="B638" s="75"/>
      <c r="C638" s="44" t="s">
        <v>629</v>
      </c>
      <c r="D638" s="45">
        <v>5</v>
      </c>
      <c r="E638" s="45"/>
      <c r="F638" s="45"/>
      <c r="G638" s="45"/>
      <c r="H638" s="45">
        <f t="shared" ref="H638:H639" si="29">+D638</f>
        <v>5</v>
      </c>
      <c r="I638" s="45"/>
      <c r="J638" s="46" t="s">
        <v>305</v>
      </c>
    </row>
    <row r="639" spans="2:10" x14ac:dyDescent="0.3">
      <c r="B639" s="75"/>
      <c r="C639" s="44" t="s">
        <v>630</v>
      </c>
      <c r="D639" s="45">
        <v>4</v>
      </c>
      <c r="E639" s="45"/>
      <c r="F639" s="45"/>
      <c r="G639" s="45"/>
      <c r="H639" s="45">
        <f t="shared" si="29"/>
        <v>4</v>
      </c>
      <c r="I639" s="45"/>
      <c r="J639" s="46" t="s">
        <v>305</v>
      </c>
    </row>
    <row r="640" spans="2:10" x14ac:dyDescent="0.3">
      <c r="B640" s="75"/>
      <c r="C640" s="44" t="s">
        <v>628</v>
      </c>
      <c r="D640" s="45">
        <v>0</v>
      </c>
      <c r="E640" s="45"/>
      <c r="F640" s="45"/>
      <c r="G640" s="45"/>
      <c r="H640" s="45">
        <f>+D640</f>
        <v>0</v>
      </c>
      <c r="I640" s="45"/>
      <c r="J640" s="46" t="s">
        <v>305</v>
      </c>
    </row>
    <row r="641" spans="2:10" x14ac:dyDescent="0.3">
      <c r="B641" s="75"/>
      <c r="C641" s="44" t="s">
        <v>666</v>
      </c>
      <c r="D641" s="45">
        <v>1</v>
      </c>
      <c r="E641" s="45"/>
      <c r="F641" s="45"/>
      <c r="G641" s="45"/>
      <c r="H641" s="45">
        <f t="shared" ref="H641" si="30">+D641</f>
        <v>1</v>
      </c>
      <c r="I641" s="45"/>
      <c r="J641" s="46" t="s">
        <v>305</v>
      </c>
    </row>
    <row r="642" spans="2:10" x14ac:dyDescent="0.3">
      <c r="B642" s="75" t="s">
        <v>309</v>
      </c>
      <c r="C642" s="48" t="s">
        <v>357</v>
      </c>
      <c r="D642" s="103"/>
      <c r="E642" s="45"/>
      <c r="F642" s="45"/>
      <c r="G642" s="45"/>
      <c r="H642" s="45"/>
      <c r="I642" s="62">
        <f>SUM(H643:H645)*$E$120</f>
        <v>0</v>
      </c>
      <c r="J642" s="63" t="str">
        <f>+J643</f>
        <v>Pto</v>
      </c>
    </row>
    <row r="643" spans="2:10" x14ac:dyDescent="0.3">
      <c r="B643" s="75"/>
      <c r="C643" s="44" t="s">
        <v>653</v>
      </c>
      <c r="D643" s="45"/>
      <c r="E643" s="45"/>
      <c r="F643" s="45"/>
      <c r="G643" s="45"/>
      <c r="H643" s="45">
        <f>+D643</f>
        <v>0</v>
      </c>
      <c r="I643" s="45"/>
      <c r="J643" s="46" t="s">
        <v>305</v>
      </c>
    </row>
    <row r="644" spans="2:10" x14ac:dyDescent="0.3">
      <c r="B644" s="75"/>
      <c r="C644" s="44" t="s">
        <v>256</v>
      </c>
      <c r="D644" s="45"/>
      <c r="E644" s="45"/>
      <c r="F644" s="45"/>
      <c r="G644" s="45"/>
      <c r="H644" s="45">
        <f>+D644</f>
        <v>0</v>
      </c>
      <c r="I644" s="45"/>
      <c r="J644" s="46" t="s">
        <v>305</v>
      </c>
    </row>
    <row r="645" spans="2:10" x14ac:dyDescent="0.3">
      <c r="B645" s="75"/>
      <c r="C645" s="44" t="s">
        <v>257</v>
      </c>
      <c r="D645" s="45"/>
      <c r="E645" s="45"/>
      <c r="F645" s="45"/>
      <c r="G645" s="45"/>
      <c r="H645" s="45">
        <f>+D645</f>
        <v>0</v>
      </c>
      <c r="I645" s="45"/>
      <c r="J645" s="46" t="s">
        <v>305</v>
      </c>
    </row>
    <row r="646" spans="2:10" x14ac:dyDescent="0.3">
      <c r="B646" s="100" t="s">
        <v>306</v>
      </c>
      <c r="C646" s="101" t="s">
        <v>310</v>
      </c>
      <c r="D646" s="103"/>
      <c r="E646" s="45"/>
      <c r="F646" s="45"/>
      <c r="G646" s="45"/>
      <c r="H646" s="45"/>
      <c r="I646" s="45"/>
      <c r="J646" s="46"/>
    </row>
    <row r="647" spans="2:10" x14ac:dyDescent="0.3">
      <c r="B647" s="75" t="s">
        <v>311</v>
      </c>
      <c r="C647" s="48" t="s">
        <v>358</v>
      </c>
      <c r="D647" s="103"/>
      <c r="E647" s="45"/>
      <c r="F647" s="45"/>
      <c r="G647" s="45"/>
      <c r="H647" s="45"/>
      <c r="I647" s="62">
        <f>SUM(H648:H660)*$E$120</f>
        <v>75.299999999999983</v>
      </c>
      <c r="J647" s="63" t="str">
        <f>+J650</f>
        <v>ml</v>
      </c>
    </row>
    <row r="648" spans="2:10" x14ac:dyDescent="0.3">
      <c r="B648" s="75"/>
      <c r="C648" s="133" t="s">
        <v>255</v>
      </c>
      <c r="D648" s="45"/>
      <c r="E648" s="45"/>
      <c r="F648" s="45"/>
      <c r="G648" s="45"/>
      <c r="H648" s="45"/>
      <c r="I648" s="45"/>
      <c r="J648" s="46"/>
    </row>
    <row r="649" spans="2:10" x14ac:dyDescent="0.3">
      <c r="B649" s="75"/>
      <c r="C649" s="44" t="s">
        <v>678</v>
      </c>
      <c r="D649" s="45">
        <v>1</v>
      </c>
      <c r="E649" s="45">
        <v>45</v>
      </c>
      <c r="F649" s="45"/>
      <c r="G649" s="45"/>
      <c r="H649" s="45">
        <f t="shared" ref="H649" si="31">IF(AND(F649=0,G649=0),D649*E649,IF(AND(E649=0,G649=0),D649*F649,IF(AND(E649=0,F649=0),D649*G649,IF(AND(E649=0),D649*F649*G649,IF(AND(F649=0),D649*E649*G649,IF(AND(G649=0),D649*E649*F649,D649*E649*F649*G649))))))</f>
        <v>45</v>
      </c>
      <c r="I649" s="45"/>
      <c r="J649" s="46" t="str">
        <f t="shared" ref="J649" si="32">IF(AND(E649=0,F649&lt;&gt;0,G649&lt;&gt;0),"m2",IF(AND(F649=0,E649&lt;&gt;0,G649&lt;&gt;0),"m2",IF(AND(G649=0,E649&lt;&gt;0,F649&lt;&gt;0),"m2",IF(AND(F649=0,G649=0),"ml",IF(AND(E649=0,G649=0),"ml",IF(AND(E649=0,F649=0),"ml",IF(AND(E649&lt;&gt;0,F649&lt;&gt;0,G649&lt;&gt;0),"m3",0)))))))</f>
        <v>ml</v>
      </c>
    </row>
    <row r="650" spans="2:10" x14ac:dyDescent="0.3">
      <c r="B650" s="75"/>
      <c r="C650" s="44" t="s">
        <v>667</v>
      </c>
      <c r="D650" s="45">
        <v>5</v>
      </c>
      <c r="E650" s="45">
        <v>0.9</v>
      </c>
      <c r="F650" s="45"/>
      <c r="G650" s="45"/>
      <c r="H650" s="45">
        <f t="shared" ref="H650:H652" si="33">IF(AND(F650=0,G650=0),D650*E650,IF(AND(E650=0,G650=0),D650*F650,IF(AND(E650=0,F650=0),D650*G650,IF(AND(E650=0),D650*F650*G650,IF(AND(F650=0),D650*E650*G650,IF(AND(G650=0),D650*E650*F650,D650*E650*F650*G650))))))</f>
        <v>4.5</v>
      </c>
      <c r="I650" s="45"/>
      <c r="J650" s="46" t="str">
        <f t="shared" ref="J650:J652" si="34">IF(AND(E650=0,F650&lt;&gt;0,G650&lt;&gt;0),"m2",IF(AND(F650=0,E650&lt;&gt;0,G650&lt;&gt;0),"m2",IF(AND(G650=0,E650&lt;&gt;0,F650&lt;&gt;0),"m2",IF(AND(F650=0,G650=0),"ml",IF(AND(E650=0,G650=0),"ml",IF(AND(E650=0,F650=0),"ml",IF(AND(E650&lt;&gt;0,F650&lt;&gt;0,G650&lt;&gt;0),"m3",0)))))))</f>
        <v>ml</v>
      </c>
    </row>
    <row r="651" spans="2:10" x14ac:dyDescent="0.3">
      <c r="B651" s="75"/>
      <c r="C651" s="44" t="s">
        <v>668</v>
      </c>
      <c r="D651" s="45">
        <v>5</v>
      </c>
      <c r="E651" s="45">
        <v>0.9</v>
      </c>
      <c r="F651" s="45"/>
      <c r="G651" s="45"/>
      <c r="H651" s="45">
        <f t="shared" si="33"/>
        <v>4.5</v>
      </c>
      <c r="I651" s="45"/>
      <c r="J651" s="46" t="str">
        <f t="shared" si="34"/>
        <v>ml</v>
      </c>
    </row>
    <row r="652" spans="2:10" x14ac:dyDescent="0.3">
      <c r="B652" s="75"/>
      <c r="C652" s="44" t="s">
        <v>669</v>
      </c>
      <c r="D652" s="45">
        <v>1</v>
      </c>
      <c r="E652" s="45">
        <v>1.1000000000000001</v>
      </c>
      <c r="F652" s="45"/>
      <c r="G652" s="45"/>
      <c r="H652" s="45">
        <f t="shared" si="33"/>
        <v>1.1000000000000001</v>
      </c>
      <c r="I652" s="45"/>
      <c r="J652" s="46" t="str">
        <f t="shared" si="34"/>
        <v>ml</v>
      </c>
    </row>
    <row r="653" spans="2:10" x14ac:dyDescent="0.3">
      <c r="B653" s="75"/>
      <c r="C653" s="133" t="s">
        <v>256</v>
      </c>
      <c r="D653" s="45"/>
      <c r="E653" s="45"/>
      <c r="F653" s="45"/>
      <c r="G653" s="45"/>
      <c r="H653" s="45"/>
      <c r="I653" s="45"/>
      <c r="J653" s="46" t="str">
        <f>IF(AND(E653=0,F653&lt;&gt;0,G653&lt;&gt;0),"m2",IF(AND(F653=0,E653&lt;&gt;0,G653&lt;&gt;0),"m2",IF(AND(G653=0,E653&lt;&gt;0,F653&lt;&gt;0),"m2",IF(AND(F653=0,G653=0),"ml",IF(AND(E653=0,G653=0),"ml",IF(AND(E653=0,F653=0),"ml",IF(AND(E653&lt;&gt;0,F653&lt;&gt;0,G653&lt;&gt;0),"m3",0)))))))</f>
        <v>ml</v>
      </c>
    </row>
    <row r="654" spans="2:10" x14ac:dyDescent="0.3">
      <c r="B654" s="75"/>
      <c r="C654" s="44" t="s">
        <v>667</v>
      </c>
      <c r="D654" s="45">
        <v>5</v>
      </c>
      <c r="E654" s="45">
        <v>0.9</v>
      </c>
      <c r="F654" s="45"/>
      <c r="G654" s="45"/>
      <c r="H654" s="45">
        <f t="shared" ref="H654:H656" si="35">IF(AND(F654=0,G654=0),D654*E654,IF(AND(E654=0,G654=0),D654*F654,IF(AND(E654=0,F654=0),D654*G654,IF(AND(E654=0),D654*F654*G654,IF(AND(F654=0),D654*E654*G654,IF(AND(G654=0),D654*E654*F654,D654*E654*F654*G654))))))</f>
        <v>4.5</v>
      </c>
      <c r="I654" s="45"/>
      <c r="J654" s="46" t="str">
        <f t="shared" ref="J654:J656" si="36">IF(AND(E654=0,F654&lt;&gt;0,G654&lt;&gt;0),"m2",IF(AND(F654=0,E654&lt;&gt;0,G654&lt;&gt;0),"m2",IF(AND(G654=0,E654&lt;&gt;0,F654&lt;&gt;0),"m2",IF(AND(F654=0,G654=0),"ml",IF(AND(E654=0,G654=0),"ml",IF(AND(E654=0,F654=0),"ml",IF(AND(E654&lt;&gt;0,F654&lt;&gt;0,G654&lt;&gt;0),"m3",0)))))))</f>
        <v>ml</v>
      </c>
    </row>
    <row r="655" spans="2:10" x14ac:dyDescent="0.3">
      <c r="B655" s="75"/>
      <c r="C655" s="44" t="s">
        <v>668</v>
      </c>
      <c r="D655" s="45">
        <v>5</v>
      </c>
      <c r="E655" s="45">
        <v>0.9</v>
      </c>
      <c r="F655" s="45"/>
      <c r="G655" s="45"/>
      <c r="H655" s="45">
        <f t="shared" si="35"/>
        <v>4.5</v>
      </c>
      <c r="I655" s="45"/>
      <c r="J655" s="46" t="str">
        <f t="shared" si="36"/>
        <v>ml</v>
      </c>
    </row>
    <row r="656" spans="2:10" x14ac:dyDescent="0.3">
      <c r="B656" s="75"/>
      <c r="C656" s="44" t="s">
        <v>669</v>
      </c>
      <c r="D656" s="45">
        <v>1</v>
      </c>
      <c r="E656" s="45">
        <v>1.1000000000000001</v>
      </c>
      <c r="F656" s="45"/>
      <c r="G656" s="45"/>
      <c r="H656" s="45">
        <f t="shared" si="35"/>
        <v>1.1000000000000001</v>
      </c>
      <c r="I656" s="45"/>
      <c r="J656" s="46" t="str">
        <f t="shared" si="36"/>
        <v>ml</v>
      </c>
    </row>
    <row r="657" spans="2:10" x14ac:dyDescent="0.3">
      <c r="B657" s="75"/>
      <c r="C657" s="133" t="s">
        <v>257</v>
      </c>
      <c r="D657" s="45"/>
      <c r="E657" s="45"/>
      <c r="F657" s="45"/>
      <c r="G657" s="45"/>
      <c r="H657" s="45"/>
      <c r="I657" s="45"/>
      <c r="J657" s="46" t="str">
        <f>IF(AND(E657=0,F657&lt;&gt;0,G657&lt;&gt;0),"m2",IF(AND(F657=0,E657&lt;&gt;0,G657&lt;&gt;0),"m2",IF(AND(G657=0,E657&lt;&gt;0,F657&lt;&gt;0),"m2",IF(AND(F657=0,G657=0),"ml",IF(AND(E657=0,G657=0),"ml",IF(AND(E657=0,F657=0),"ml",IF(AND(E657&lt;&gt;0,F657&lt;&gt;0,G657&lt;&gt;0),"m3",0)))))))</f>
        <v>ml</v>
      </c>
    </row>
    <row r="658" spans="2:10" x14ac:dyDescent="0.3">
      <c r="B658" s="75"/>
      <c r="C658" s="44" t="s">
        <v>667</v>
      </c>
      <c r="D658" s="45">
        <v>5</v>
      </c>
      <c r="E658" s="45">
        <v>0.9</v>
      </c>
      <c r="F658" s="45"/>
      <c r="G658" s="45"/>
      <c r="H658" s="45">
        <f t="shared" ref="H658:H660" si="37">IF(AND(F658=0,G658=0),D658*E658,IF(AND(E658=0,G658=0),D658*F658,IF(AND(E658=0,F658=0),D658*G658,IF(AND(E658=0),D658*F658*G658,IF(AND(F658=0),D658*E658*G658,IF(AND(G658=0),D658*E658*F658,D658*E658*F658*G658))))))</f>
        <v>4.5</v>
      </c>
      <c r="I658" s="45"/>
      <c r="J658" s="46" t="str">
        <f t="shared" ref="J658:J660" si="38">IF(AND(E658=0,F658&lt;&gt;0,G658&lt;&gt;0),"m2",IF(AND(F658=0,E658&lt;&gt;0,G658&lt;&gt;0),"m2",IF(AND(G658=0,E658&lt;&gt;0,F658&lt;&gt;0),"m2",IF(AND(F658=0,G658=0),"ml",IF(AND(E658=0,G658=0),"ml",IF(AND(E658=0,F658=0),"ml",IF(AND(E658&lt;&gt;0,F658&lt;&gt;0,G658&lt;&gt;0),"m3",0)))))))</f>
        <v>ml</v>
      </c>
    </row>
    <row r="659" spans="2:10" x14ac:dyDescent="0.3">
      <c r="B659" s="75"/>
      <c r="C659" s="44" t="s">
        <v>668</v>
      </c>
      <c r="D659" s="45">
        <v>5</v>
      </c>
      <c r="E659" s="45">
        <v>0.9</v>
      </c>
      <c r="F659" s="45"/>
      <c r="G659" s="45"/>
      <c r="H659" s="45">
        <f t="shared" si="37"/>
        <v>4.5</v>
      </c>
      <c r="I659" s="45"/>
      <c r="J659" s="46" t="str">
        <f t="shared" si="38"/>
        <v>ml</v>
      </c>
    </row>
    <row r="660" spans="2:10" x14ac:dyDescent="0.3">
      <c r="B660" s="75"/>
      <c r="C660" s="44" t="s">
        <v>669</v>
      </c>
      <c r="D660" s="45">
        <v>1</v>
      </c>
      <c r="E660" s="45">
        <v>1.1000000000000001</v>
      </c>
      <c r="F660" s="45"/>
      <c r="G660" s="45"/>
      <c r="H660" s="45">
        <f t="shared" si="37"/>
        <v>1.1000000000000001</v>
      </c>
      <c r="I660" s="45"/>
      <c r="J660" s="46" t="str">
        <f t="shared" si="38"/>
        <v>ml</v>
      </c>
    </row>
    <row r="661" spans="2:10" x14ac:dyDescent="0.3">
      <c r="B661" s="75" t="s">
        <v>312</v>
      </c>
      <c r="C661" s="48" t="s">
        <v>359</v>
      </c>
      <c r="D661" s="103"/>
      <c r="E661" s="45"/>
      <c r="F661" s="45"/>
      <c r="G661" s="45"/>
      <c r="H661" s="45"/>
      <c r="I661" s="62">
        <f>SUM(H662:H667)*$E$120</f>
        <v>15.2</v>
      </c>
      <c r="J661" s="63" t="str">
        <f>+J663</f>
        <v>ml</v>
      </c>
    </row>
    <row r="662" spans="2:10" x14ac:dyDescent="0.3">
      <c r="B662" s="75"/>
      <c r="C662" s="133" t="s">
        <v>255</v>
      </c>
      <c r="D662" s="45"/>
      <c r="E662" s="45"/>
      <c r="F662" s="45"/>
      <c r="G662" s="45"/>
      <c r="H662" s="45"/>
      <c r="I662" s="45"/>
      <c r="J662" s="46"/>
    </row>
    <row r="663" spans="2:10" x14ac:dyDescent="0.3">
      <c r="B663" s="75"/>
      <c r="C663" s="44" t="s">
        <v>668</v>
      </c>
      <c r="D663" s="45">
        <v>1</v>
      </c>
      <c r="E663" s="45">
        <v>7.6</v>
      </c>
      <c r="F663" s="45"/>
      <c r="G663" s="45"/>
      <c r="H663" s="45">
        <f>IF(AND(F663=0,G663=0),D663*E663,IF(AND(E663=0,G663=0),D663*F663,IF(AND(E663=0,F663=0),D663*G663,IF(AND(E663=0),D663*F663*G663,IF(AND(F663=0),D663*E663*G663,IF(AND(G663=0),D663*E663*F663,D663*E663*F663*G663))))))</f>
        <v>7.6</v>
      </c>
      <c r="I663" s="45"/>
      <c r="J663" s="46" t="str">
        <f>IF(AND(E663=0,F663&lt;&gt;0,G663&lt;&gt;0),"m2",IF(AND(F663=0,E663&lt;&gt;0,G663&lt;&gt;0),"m2",IF(AND(G663=0,E663&lt;&gt;0,F663&lt;&gt;0),"m2",IF(AND(F663=0,G663=0),"ml",IF(AND(E663=0,G663=0),"ml",IF(AND(E663=0,F663=0),"ml",IF(AND(E663&lt;&gt;0,F663&lt;&gt;0,G663&lt;&gt;0),"m3",0)))))))</f>
        <v>ml</v>
      </c>
    </row>
    <row r="664" spans="2:10" x14ac:dyDescent="0.3">
      <c r="B664" s="75"/>
      <c r="C664" s="133" t="s">
        <v>256</v>
      </c>
      <c r="D664" s="45"/>
      <c r="E664" s="45"/>
      <c r="F664" s="45"/>
      <c r="G664" s="45"/>
      <c r="H664" s="45">
        <f>IF(AND(F664=0,G664=0),D664*E664,IF(AND(E664=0,G664=0),D664*F664,IF(AND(E664=0,F664=0),D664*G664,IF(AND(E664=0),D664*F664*G664,IF(AND(F664=0),D664*E664*G664,IF(AND(G664=0),D664*E664*F664,D664*E664*F664*G664))))))</f>
        <v>0</v>
      </c>
      <c r="I664" s="45"/>
      <c r="J664" s="46" t="str">
        <f>IF(AND(E664=0,F664&lt;&gt;0,G664&lt;&gt;0),"m2",IF(AND(F664=0,E664&lt;&gt;0,G664&lt;&gt;0),"m2",IF(AND(G664=0,E664&lt;&gt;0,F664&lt;&gt;0),"m2",IF(AND(F664=0,G664=0),"ml",IF(AND(E664=0,G664=0),"ml",IF(AND(E664=0,F664=0),"ml",IF(AND(E664&lt;&gt;0,F664&lt;&gt;0,G664&lt;&gt;0),"m3",0)))))))</f>
        <v>ml</v>
      </c>
    </row>
    <row r="665" spans="2:10" x14ac:dyDescent="0.3">
      <c r="B665" s="75"/>
      <c r="C665" s="44" t="s">
        <v>668</v>
      </c>
      <c r="D665" s="45">
        <v>1</v>
      </c>
      <c r="E665" s="45">
        <v>7.6</v>
      </c>
      <c r="F665" s="45"/>
      <c r="G665" s="45"/>
      <c r="H665" s="45">
        <f>IF(AND(F665=0,G665=0),D665*E665,IF(AND(E665=0,G665=0),D665*F665,IF(AND(E665=0,F665=0),D665*G665,IF(AND(E665=0),D665*F665*G665,IF(AND(F665=0),D665*E665*G665,IF(AND(G665=0),D665*E665*F665,D665*E665*F665*G665))))))</f>
        <v>7.6</v>
      </c>
      <c r="I665" s="45"/>
      <c r="J665" s="46" t="str">
        <f>IF(AND(E665=0,F665&lt;&gt;0,G665&lt;&gt;0),"m2",IF(AND(F665=0,E665&lt;&gt;0,G665&lt;&gt;0),"m2",IF(AND(G665=0,E665&lt;&gt;0,F665&lt;&gt;0),"m2",IF(AND(F665=0,G665=0),"ml",IF(AND(E665=0,G665=0),"ml",IF(AND(E665=0,F665=0),"ml",IF(AND(E665&lt;&gt;0,F665&lt;&gt;0,G665&lt;&gt;0),"m3",0)))))))</f>
        <v>ml</v>
      </c>
    </row>
    <row r="666" spans="2:10" x14ac:dyDescent="0.3">
      <c r="B666" s="75"/>
      <c r="C666" s="133" t="s">
        <v>257</v>
      </c>
      <c r="D666" s="45"/>
      <c r="E666" s="45"/>
      <c r="F666" s="45"/>
      <c r="G666" s="45"/>
      <c r="H666" s="45">
        <f>IF(AND(F666=0,G666=0),D666*E666,IF(AND(E666=0,G666=0),D666*F666,IF(AND(E666=0,F666=0),D666*G666,IF(AND(E666=0),D666*F666*G666,IF(AND(F666=0),D666*E666*G666,IF(AND(G666=0),D666*E666*F666,D666*E666*F666*G666))))))</f>
        <v>0</v>
      </c>
      <c r="I666" s="45"/>
      <c r="J666" s="46" t="str">
        <f>IF(AND(E666=0,F666&lt;&gt;0,G666&lt;&gt;0),"m2",IF(AND(F666=0,E666&lt;&gt;0,G666&lt;&gt;0),"m2",IF(AND(G666=0,E666&lt;&gt;0,F666&lt;&gt;0),"m2",IF(AND(F666=0,G666=0),"ml",IF(AND(E666=0,G666=0),"ml",IF(AND(E666=0,F666=0),"ml",IF(AND(E666&lt;&gt;0,F666&lt;&gt;0,G666&lt;&gt;0),"m3",0)))))))</f>
        <v>ml</v>
      </c>
    </row>
    <row r="667" spans="2:10" x14ac:dyDescent="0.3">
      <c r="B667" s="75"/>
      <c r="C667" s="44" t="s">
        <v>668</v>
      </c>
      <c r="D667" s="45"/>
      <c r="E667" s="45"/>
      <c r="F667" s="45"/>
      <c r="G667" s="45"/>
      <c r="H667" s="45">
        <f>IF(AND(F667=0,G667=0),D667*E667,IF(AND(E667=0,G667=0),D667*F667,IF(AND(E667=0,F667=0),D667*G667,IF(AND(E667=0),D667*F667*G667,IF(AND(F667=0),D667*E667*G667,IF(AND(G667=0),D667*E667*F667,D667*E667*F667*G667))))))</f>
        <v>0</v>
      </c>
      <c r="I667" s="45"/>
      <c r="J667" s="46" t="str">
        <f>IF(AND(E667=0,F667&lt;&gt;0,G667&lt;&gt;0),"m2",IF(AND(F667=0,E667&lt;&gt;0,G667&lt;&gt;0),"m2",IF(AND(G667=0,E667&lt;&gt;0,F667&lt;&gt;0),"m2",IF(AND(F667=0,G667=0),"ml",IF(AND(E667=0,G667=0),"ml",IF(AND(E667=0,F667=0),"ml",IF(AND(E667&lt;&gt;0,F667&lt;&gt;0,G667&lt;&gt;0),"m3",0)))))))</f>
        <v>ml</v>
      </c>
    </row>
    <row r="668" spans="2:10" x14ac:dyDescent="0.3">
      <c r="B668" s="75" t="s">
        <v>313</v>
      </c>
      <c r="C668" s="48" t="s">
        <v>360</v>
      </c>
      <c r="D668" s="103"/>
      <c r="E668" s="45"/>
      <c r="F668" s="45"/>
      <c r="G668" s="45"/>
      <c r="H668" s="45"/>
      <c r="I668" s="62">
        <f>SUM(H669:H675)*$E$120</f>
        <v>103.6</v>
      </c>
      <c r="J668" s="63" t="str">
        <f>+J670</f>
        <v>ml</v>
      </c>
    </row>
    <row r="669" spans="2:10" x14ac:dyDescent="0.3">
      <c r="B669" s="75"/>
      <c r="C669" s="133" t="s">
        <v>255</v>
      </c>
      <c r="D669" s="45"/>
      <c r="E669" s="45"/>
      <c r="F669" s="45"/>
      <c r="G669" s="45"/>
      <c r="H669" s="45"/>
      <c r="I669" s="45"/>
      <c r="J669" s="46"/>
    </row>
    <row r="670" spans="2:10" x14ac:dyDescent="0.3">
      <c r="B670" s="75"/>
      <c r="C670" s="44" t="s">
        <v>667</v>
      </c>
      <c r="D670" s="45">
        <v>5</v>
      </c>
      <c r="E670" s="45">
        <v>6.4</v>
      </c>
      <c r="F670" s="45"/>
      <c r="G670" s="45"/>
      <c r="H670" s="45">
        <f t="shared" ref="H670" si="39">IF(AND(F670=0,G670=0),D670*E670,IF(AND(E670=0,G670=0),D670*F670,IF(AND(E670=0,F670=0),D670*G670,IF(AND(E670=0),D670*F670*G670,IF(AND(F670=0),D670*E670*G670,IF(AND(G670=0),D670*E670*F670,D670*E670*F670*G670))))))</f>
        <v>32</v>
      </c>
      <c r="I670" s="45"/>
      <c r="J670" s="46" t="str">
        <f t="shared" ref="J670" si="40">IF(AND(E670=0,F670&lt;&gt;0,G670&lt;&gt;0),"m2",IF(AND(F670=0,E670&lt;&gt;0,G670&lt;&gt;0),"m2",IF(AND(G670=0,E670&lt;&gt;0,F670&lt;&gt;0),"m2",IF(AND(F670=0,G670=0),"ml",IF(AND(E670=0,G670=0),"ml",IF(AND(E670=0,F670=0),"ml",IF(AND(E670&lt;&gt;0,F670&lt;&gt;0,G670&lt;&gt;0),"m3",0)))))))</f>
        <v>ml</v>
      </c>
    </row>
    <row r="671" spans="2:10" x14ac:dyDescent="0.3">
      <c r="B671" s="75"/>
      <c r="C671" s="133" t="s">
        <v>256</v>
      </c>
      <c r="D671" s="45"/>
      <c r="E671" s="45"/>
      <c r="F671" s="45"/>
      <c r="G671" s="45"/>
      <c r="H671" s="45">
        <f t="shared" ref="H671:H675" si="41">IF(AND(F671=0,G671=0),D671*E671,IF(AND(E671=0,G671=0),D671*F671,IF(AND(E671=0,F671=0),D671*G671,IF(AND(E671=0),D671*F671*G671,IF(AND(F671=0),D671*E671*G671,IF(AND(G671=0),D671*E671*F671,D671*E671*F671*G671))))))</f>
        <v>0</v>
      </c>
      <c r="I671" s="45"/>
      <c r="J671" s="46" t="str">
        <f t="shared" ref="J671:J675" si="42">IF(AND(E671=0,F671&lt;&gt;0,G671&lt;&gt;0),"m2",IF(AND(F671=0,E671&lt;&gt;0,G671&lt;&gt;0),"m2",IF(AND(G671=0,E671&lt;&gt;0,F671&lt;&gt;0),"m2",IF(AND(F671=0,G671=0),"ml",IF(AND(E671=0,G671=0),"ml",IF(AND(E671=0,F671=0),"ml",IF(AND(E671&lt;&gt;0,F671&lt;&gt;0,G671&lt;&gt;0),"m3",0)))))))</f>
        <v>ml</v>
      </c>
    </row>
    <row r="672" spans="2:10" x14ac:dyDescent="0.3">
      <c r="B672" s="75"/>
      <c r="C672" s="44" t="s">
        <v>667</v>
      </c>
      <c r="D672" s="45">
        <v>5</v>
      </c>
      <c r="E672" s="45">
        <v>6.4</v>
      </c>
      <c r="F672" s="45"/>
      <c r="G672" s="45"/>
      <c r="H672" s="45">
        <f t="shared" si="41"/>
        <v>32</v>
      </c>
      <c r="I672" s="45"/>
      <c r="J672" s="46" t="str">
        <f t="shared" si="42"/>
        <v>ml</v>
      </c>
    </row>
    <row r="673" spans="2:10" x14ac:dyDescent="0.3">
      <c r="B673" s="75"/>
      <c r="C673" s="133" t="s">
        <v>257</v>
      </c>
      <c r="D673" s="45"/>
      <c r="E673" s="45"/>
      <c r="F673" s="45"/>
      <c r="G673" s="45"/>
      <c r="H673" s="45">
        <f t="shared" si="41"/>
        <v>0</v>
      </c>
      <c r="I673" s="45"/>
      <c r="J673" s="46" t="str">
        <f t="shared" si="42"/>
        <v>ml</v>
      </c>
    </row>
    <row r="674" spans="2:10" x14ac:dyDescent="0.3">
      <c r="B674" s="75"/>
      <c r="C674" s="44" t="s">
        <v>667</v>
      </c>
      <c r="D674" s="45">
        <v>5</v>
      </c>
      <c r="E674" s="45">
        <v>6.4</v>
      </c>
      <c r="F674" s="45"/>
      <c r="G674" s="45"/>
      <c r="H674" s="45">
        <f t="shared" si="41"/>
        <v>32</v>
      </c>
      <c r="I674" s="45"/>
      <c r="J674" s="46" t="str">
        <f t="shared" si="42"/>
        <v>ml</v>
      </c>
    </row>
    <row r="675" spans="2:10" x14ac:dyDescent="0.3">
      <c r="B675" s="75"/>
      <c r="C675" s="44" t="s">
        <v>668</v>
      </c>
      <c r="D675" s="45">
        <v>1</v>
      </c>
      <c r="E675" s="45">
        <v>7.6</v>
      </c>
      <c r="F675" s="45"/>
      <c r="G675" s="45"/>
      <c r="H675" s="45">
        <f t="shared" si="41"/>
        <v>7.6</v>
      </c>
      <c r="I675" s="45"/>
      <c r="J675" s="46" t="str">
        <f t="shared" si="42"/>
        <v>ml</v>
      </c>
    </row>
    <row r="676" spans="2:10" x14ac:dyDescent="0.3">
      <c r="B676" s="75" t="s">
        <v>315</v>
      </c>
      <c r="C676" s="48" t="s">
        <v>361</v>
      </c>
      <c r="D676" s="103"/>
      <c r="E676" s="45"/>
      <c r="F676" s="45"/>
      <c r="G676" s="45"/>
      <c r="H676" s="45"/>
      <c r="I676" s="62">
        <f>SUM(H677:H682)*$E$120</f>
        <v>12.25</v>
      </c>
      <c r="J676" s="63" t="str">
        <f>+J677</f>
        <v>ml</v>
      </c>
    </row>
    <row r="677" spans="2:10" x14ac:dyDescent="0.3">
      <c r="B677" s="75"/>
      <c r="C677" s="133" t="s">
        <v>255</v>
      </c>
      <c r="D677" s="45"/>
      <c r="E677" s="45"/>
      <c r="F677" s="45"/>
      <c r="G677" s="45"/>
      <c r="H677" s="45"/>
      <c r="I677" s="45"/>
      <c r="J677" s="46" t="str">
        <f>IF(AND(E677=0,F677&lt;&gt;0,G677&lt;&gt;0),"m2",IF(AND(F677=0,E677&lt;&gt;0,G677&lt;&gt;0),"m2",IF(AND(G677=0,E677&lt;&gt;0,F677&lt;&gt;0),"m2",IF(AND(F677=0,G677=0),"ml",IF(AND(E677=0,G677=0),"ml",IF(AND(E677=0,F677=0),"ml",IF(AND(E677&lt;&gt;0,F677&lt;&gt;0,G677&lt;&gt;0),"m3",0)))))))</f>
        <v>ml</v>
      </c>
    </row>
    <row r="678" spans="2:10" x14ac:dyDescent="0.3">
      <c r="B678" s="75"/>
      <c r="C678" s="44" t="s">
        <v>556</v>
      </c>
      <c r="D678" s="45">
        <v>1</v>
      </c>
      <c r="E678" s="45">
        <v>3.25</v>
      </c>
      <c r="F678" s="45"/>
      <c r="G678" s="45"/>
      <c r="H678" s="45">
        <f>IF(AND(F678=0,G678=0),D678*E678,IF(AND(E678=0,G678=0),D678*F678,IF(AND(E678=0,F678=0),D678*G678,IF(AND(E678=0),D678*F678*G678,IF(AND(F678=0),D678*E678*G678,IF(AND(G678=0),D678*E678*F678,D678*E678*F678*G678))))))</f>
        <v>3.25</v>
      </c>
      <c r="I678" s="45"/>
      <c r="J678" s="46" t="str">
        <f>IF(AND(E678=0,F678&lt;&gt;0,G678&lt;&gt;0),"m2",IF(AND(F678=0,E678&lt;&gt;0,G678&lt;&gt;0),"m2",IF(AND(G678=0,E678&lt;&gt;0,F678&lt;&gt;0),"m2",IF(AND(F678=0,G678=0),"ml",IF(AND(E678=0,G678=0),"ml",IF(AND(E678=0,F678=0),"ml",IF(AND(E678&lt;&gt;0,F678&lt;&gt;0,G678&lt;&gt;0),"m3",0)))))))</f>
        <v>ml</v>
      </c>
    </row>
    <row r="679" spans="2:10" x14ac:dyDescent="0.3">
      <c r="B679" s="75"/>
      <c r="C679" s="133" t="s">
        <v>256</v>
      </c>
      <c r="D679" s="45"/>
      <c r="E679" s="45"/>
      <c r="F679" s="45"/>
      <c r="G679" s="45"/>
      <c r="H679" s="45"/>
      <c r="I679" s="45"/>
      <c r="J679" s="46"/>
    </row>
    <row r="680" spans="2:10" x14ac:dyDescent="0.3">
      <c r="B680" s="75"/>
      <c r="C680" s="44" t="s">
        <v>556</v>
      </c>
      <c r="D680" s="45">
        <v>1</v>
      </c>
      <c r="E680" s="45">
        <v>3.25</v>
      </c>
      <c r="F680" s="45"/>
      <c r="G680" s="45"/>
      <c r="H680" s="45">
        <f>IF(AND(F680=0,G680=0),D680*E680,IF(AND(E680=0,G680=0),D680*F680,IF(AND(E680=0,F680=0),D680*G680,IF(AND(E680=0),D680*F680*G680,IF(AND(F680=0),D680*E680*G680,IF(AND(G680=0),D680*E680*F680,D680*E680*F680*G680))))))</f>
        <v>3.25</v>
      </c>
      <c r="I680" s="45"/>
      <c r="J680" s="46" t="str">
        <f>IF(AND(E680=0,F680&lt;&gt;0,G680&lt;&gt;0),"m2",IF(AND(F680=0,E680&lt;&gt;0,G680&lt;&gt;0),"m2",IF(AND(G680=0,E680&lt;&gt;0,F680&lt;&gt;0),"m2",IF(AND(F680=0,G680=0),"ml",IF(AND(E680=0,G680=0),"ml",IF(AND(E680=0,F680=0),"ml",IF(AND(E680&lt;&gt;0,F680&lt;&gt;0,G680&lt;&gt;0),"m3",0)))))))</f>
        <v>ml</v>
      </c>
    </row>
    <row r="681" spans="2:10" x14ac:dyDescent="0.3">
      <c r="B681" s="75"/>
      <c r="C681" s="133" t="s">
        <v>257</v>
      </c>
      <c r="D681" s="45"/>
      <c r="E681" s="45"/>
      <c r="F681" s="45"/>
      <c r="G681" s="45"/>
      <c r="H681" s="45"/>
      <c r="I681" s="45"/>
      <c r="J681" s="46"/>
    </row>
    <row r="682" spans="2:10" x14ac:dyDescent="0.3">
      <c r="C682" s="44" t="s">
        <v>556</v>
      </c>
      <c r="D682" s="45">
        <v>1</v>
      </c>
      <c r="E682" s="45">
        <f>3.25+2.5</f>
        <v>5.75</v>
      </c>
      <c r="F682" s="45"/>
      <c r="G682" s="45"/>
      <c r="H682" s="45">
        <f>IF(AND(F682=0,G682=0),D682*E682,IF(AND(E682=0,G682=0),D682*F682,IF(AND(E682=0,F682=0),D682*G682,IF(AND(E682=0),D682*F682*G682,IF(AND(F682=0),D682*E682*G682,IF(AND(G682=0),D682*E682*F682,D682*E682*F682*G682))))))</f>
        <v>5.75</v>
      </c>
      <c r="I682" s="45"/>
      <c r="J682" s="46" t="str">
        <f>IF(AND(E682=0,F682&lt;&gt;0,G682&lt;&gt;0),"m2",IF(AND(F682=0,E682&lt;&gt;0,G682&lt;&gt;0),"m2",IF(AND(G682=0,E682&lt;&gt;0,F682&lt;&gt;0),"m2",IF(AND(F682=0,G682=0),"ml",IF(AND(E682=0,G682=0),"ml",IF(AND(E682=0,F682=0),"ml",IF(AND(E682&lt;&gt;0,F682&lt;&gt;0,G682&lt;&gt;0),"m3",0)))))))</f>
        <v>ml</v>
      </c>
    </row>
    <row r="683" spans="2:10" x14ac:dyDescent="0.3">
      <c r="B683" s="75" t="s">
        <v>316</v>
      </c>
      <c r="C683" s="48" t="s">
        <v>362</v>
      </c>
      <c r="D683" s="103"/>
      <c r="E683" s="45"/>
      <c r="F683" s="45"/>
      <c r="G683" s="45"/>
      <c r="H683" s="45"/>
      <c r="I683" s="62">
        <f>SUM(H684:H686)*$E$120</f>
        <v>0</v>
      </c>
      <c r="J683" s="63" t="str">
        <f>+J684</f>
        <v>ml</v>
      </c>
    </row>
    <row r="684" spans="2:10" x14ac:dyDescent="0.3">
      <c r="B684" s="75"/>
      <c r="C684" s="133" t="s">
        <v>255</v>
      </c>
      <c r="D684" s="45"/>
      <c r="E684" s="45"/>
      <c r="F684" s="45"/>
      <c r="G684" s="45"/>
      <c r="H684" s="45">
        <f>IF(AND(F684=0,G684=0),D684*E684,IF(AND(E684=0,G684=0),D684*F684,IF(AND(E684=0,F684=0),D684*G684,IF(AND(E684=0),D684*F684*G684,IF(AND(F684=0),D684*E684*G684,IF(AND(G684=0),D684*E684*F684,D684*E684*F684*G684))))))</f>
        <v>0</v>
      </c>
      <c r="I684" s="45"/>
      <c r="J684" s="46" t="str">
        <f>IF(AND(E684=0,F684&lt;&gt;0,G684&lt;&gt;0),"m2",IF(AND(F684=0,E684&lt;&gt;0,G684&lt;&gt;0),"m2",IF(AND(G684=0,E684&lt;&gt;0,F684&lt;&gt;0),"m2",IF(AND(F684=0,G684=0),"ml",IF(AND(E684=0,G684=0),"ml",IF(AND(E684=0,F684=0),"ml",IF(AND(E684&lt;&gt;0,F684&lt;&gt;0,G684&lt;&gt;0),"m3",0)))))))</f>
        <v>ml</v>
      </c>
    </row>
    <row r="685" spans="2:10" x14ac:dyDescent="0.3">
      <c r="B685" s="75"/>
      <c r="C685" s="133" t="s">
        <v>256</v>
      </c>
      <c r="D685" s="45"/>
      <c r="E685" s="45"/>
      <c r="F685" s="45"/>
      <c r="G685" s="45"/>
      <c r="H685" s="45">
        <f>IF(AND(F685=0,G685=0),D685*E685,IF(AND(E685=0,G685=0),D685*F685,IF(AND(E685=0,F685=0),D685*G685,IF(AND(E685=0),D685*F685*G685,IF(AND(F685=0),D685*E685*G685,IF(AND(G685=0),D685*E685*F685,D685*E685*F685*G685))))))</f>
        <v>0</v>
      </c>
      <c r="I685" s="45"/>
      <c r="J685" s="46" t="str">
        <f>IF(AND(E685=0,F685&lt;&gt;0,G685&lt;&gt;0),"m2",IF(AND(F685=0,E685&lt;&gt;0,G685&lt;&gt;0),"m2",IF(AND(G685=0,E685&lt;&gt;0,F685&lt;&gt;0),"m2",IF(AND(F685=0,G685=0),"ml",IF(AND(E685=0,G685=0),"ml",IF(AND(E685=0,F685=0),"ml",IF(AND(E685&lt;&gt;0,F685&lt;&gt;0,G685&lt;&gt;0),"m3",0)))))))</f>
        <v>ml</v>
      </c>
    </row>
    <row r="686" spans="2:10" x14ac:dyDescent="0.3">
      <c r="B686" s="75"/>
      <c r="C686" s="133" t="s">
        <v>257</v>
      </c>
      <c r="D686" s="45"/>
      <c r="E686" s="45"/>
      <c r="F686" s="45"/>
      <c r="G686" s="45"/>
      <c r="H686" s="45">
        <f>IF(AND(F686=0,G686=0),D686*E686,IF(AND(E686=0,G686=0),D686*F686,IF(AND(E686=0,F686=0),D686*G686,IF(AND(E686=0),D686*F686*G686,IF(AND(F686=0),D686*E686*G686,IF(AND(G686=0),D686*E686*F686,D686*E686*F686*G686))))))</f>
        <v>0</v>
      </c>
      <c r="I686" s="45"/>
      <c r="J686" s="46" t="str">
        <f>IF(AND(E686=0,F686&lt;&gt;0,G686&lt;&gt;0),"m2",IF(AND(F686=0,E686&lt;&gt;0,G686&lt;&gt;0),"m2",IF(AND(G686=0,E686&lt;&gt;0,F686&lt;&gt;0),"m2",IF(AND(F686=0,G686=0),"ml",IF(AND(E686=0,G686=0),"ml",IF(AND(E686=0,F686=0),"ml",IF(AND(E686&lt;&gt;0,F686&lt;&gt;0,G686&lt;&gt;0),"m3",0)))))))</f>
        <v>ml</v>
      </c>
    </row>
    <row r="687" spans="2:10" x14ac:dyDescent="0.3">
      <c r="B687" s="75" t="s">
        <v>318</v>
      </c>
      <c r="C687" s="48" t="s">
        <v>319</v>
      </c>
      <c r="D687" s="103"/>
      <c r="E687" s="45"/>
      <c r="F687" s="45"/>
      <c r="G687" s="45"/>
      <c r="H687" s="45"/>
      <c r="I687" s="62">
        <f>SUM(H688:H690)*$E$120</f>
        <v>0</v>
      </c>
      <c r="J687" s="63" t="str">
        <f>+J688</f>
        <v>ml</v>
      </c>
    </row>
    <row r="688" spans="2:10" x14ac:dyDescent="0.3">
      <c r="B688" s="75"/>
      <c r="C688" s="133" t="s">
        <v>255</v>
      </c>
      <c r="D688" s="45"/>
      <c r="E688" s="45"/>
      <c r="F688" s="45"/>
      <c r="G688" s="45"/>
      <c r="H688" s="45">
        <f>IF(AND(F688=0,G688=0),D688*E688,IF(AND(E688=0,G688=0),D688*F688,IF(AND(E688=0,F688=0),D688*G688,IF(AND(E688=0),D688*F688*G688,IF(AND(F688=0),D688*E688*G688,IF(AND(G688=0),D688*E688*F688,D688*E688*F688*G688))))))</f>
        <v>0</v>
      </c>
      <c r="I688" s="45"/>
      <c r="J688" s="46" t="str">
        <f>IF(AND(E688=0,F688&lt;&gt;0,G688&lt;&gt;0),"m2",IF(AND(F688=0,E688&lt;&gt;0,G688&lt;&gt;0),"m2",IF(AND(G688=0,E688&lt;&gt;0,F688&lt;&gt;0),"m2",IF(AND(F688=0,G688=0),"ml",IF(AND(E688=0,G688=0),"ml",IF(AND(E688=0,F688=0),"ml",IF(AND(E688&lt;&gt;0,F688&lt;&gt;0,G688&lt;&gt;0),"m3",0)))))))</f>
        <v>ml</v>
      </c>
    </row>
    <row r="689" spans="2:10" x14ac:dyDescent="0.3">
      <c r="B689" s="75"/>
      <c r="C689" s="133" t="s">
        <v>256</v>
      </c>
      <c r="D689" s="45"/>
      <c r="E689" s="45"/>
      <c r="F689" s="45"/>
      <c r="G689" s="45"/>
      <c r="H689" s="45">
        <f>IF(AND(F689=0,G689=0),D689*E689,IF(AND(E689=0,G689=0),D689*F689,IF(AND(E689=0,F689=0),D689*G689,IF(AND(E689=0),D689*F689*G689,IF(AND(F689=0),D689*E689*G689,IF(AND(G689=0),D689*E689*F689,D689*E689*F689*G689))))))</f>
        <v>0</v>
      </c>
      <c r="I689" s="45"/>
      <c r="J689" s="46" t="str">
        <f>IF(AND(E689=0,F689&lt;&gt;0,G689&lt;&gt;0),"m2",IF(AND(F689=0,E689&lt;&gt;0,G689&lt;&gt;0),"m2",IF(AND(G689=0,E689&lt;&gt;0,F689&lt;&gt;0),"m2",IF(AND(F689=0,G689=0),"ml",IF(AND(E689=0,G689=0),"ml",IF(AND(E689=0,F689=0),"ml",IF(AND(E689&lt;&gt;0,F689&lt;&gt;0,G689&lt;&gt;0),"m3",0)))))))</f>
        <v>ml</v>
      </c>
    </row>
    <row r="690" spans="2:10" x14ac:dyDescent="0.3">
      <c r="B690" s="75"/>
      <c r="C690" s="133" t="s">
        <v>670</v>
      </c>
      <c r="D690" s="45"/>
      <c r="E690" s="45"/>
      <c r="F690" s="45"/>
      <c r="G690" s="45"/>
      <c r="H690" s="45">
        <f>IF(AND(F690=0,G690=0),D690*E690,IF(AND(E690=0,G690=0),D690*F690,IF(AND(E690=0,F690=0),D690*G690,IF(AND(E690=0),D690*F690*G690,IF(AND(F690=0),D690*E690*G690,IF(AND(G690=0),D690*E690*F690,D690*E690*F690*G690))))))</f>
        <v>0</v>
      </c>
      <c r="I690" s="45"/>
      <c r="J690" s="46" t="str">
        <f>IF(AND(E690=0,F690&lt;&gt;0,G690&lt;&gt;0),"m2",IF(AND(F690=0,E690&lt;&gt;0,G690&lt;&gt;0),"m2",IF(AND(G690=0,E690&lt;&gt;0,F690&lt;&gt;0),"m2",IF(AND(F690=0,G690=0),"ml",IF(AND(E690=0,G690=0),"ml",IF(AND(E690=0,F690=0),"ml",IF(AND(E690&lt;&gt;0,F690&lt;&gt;0,G690&lt;&gt;0),"m3",0)))))))</f>
        <v>ml</v>
      </c>
    </row>
    <row r="691" spans="2:10" x14ac:dyDescent="0.3">
      <c r="B691" s="100" t="s">
        <v>320</v>
      </c>
      <c r="C691" s="101" t="s">
        <v>321</v>
      </c>
      <c r="D691" s="103"/>
      <c r="E691" s="45"/>
      <c r="F691" s="45"/>
      <c r="G691" s="45"/>
      <c r="H691" s="45"/>
      <c r="I691" s="45"/>
      <c r="J691" s="46"/>
    </row>
    <row r="692" spans="2:10" x14ac:dyDescent="0.3">
      <c r="B692" s="75" t="s">
        <v>322</v>
      </c>
      <c r="C692" s="48" t="s">
        <v>672</v>
      </c>
      <c r="D692" s="103"/>
      <c r="E692" s="45"/>
      <c r="F692" s="45"/>
      <c r="G692" s="45"/>
      <c r="H692" s="45"/>
      <c r="I692" s="62">
        <f>SUM(H693:H695)*$E$120</f>
        <v>0</v>
      </c>
      <c r="J692" s="63" t="str">
        <f>+J693</f>
        <v>ml</v>
      </c>
    </row>
    <row r="693" spans="2:10" x14ac:dyDescent="0.3">
      <c r="B693" s="75"/>
      <c r="C693" s="133" t="s">
        <v>255</v>
      </c>
      <c r="D693" s="45"/>
      <c r="E693" s="45"/>
      <c r="F693" s="45"/>
      <c r="G693" s="45"/>
      <c r="H693" s="45">
        <f>IF(AND(F693=0,G693=0),D693*E693,IF(AND(E693=0,G693=0),D693*F693,IF(AND(E693=0,F693=0),D693*G693,IF(AND(E693=0),D693*F693*G693,IF(AND(F693=0),D693*E693*G693,IF(AND(G693=0),D693*E693*F693,D693*E693*F693*G693))))))</f>
        <v>0</v>
      </c>
      <c r="I693" s="45"/>
      <c r="J693" s="46" t="str">
        <f>IF(AND(E693=0,F693&lt;&gt;0,G693&lt;&gt;0),"m2",IF(AND(F693=0,E693&lt;&gt;0,G693&lt;&gt;0),"m2",IF(AND(G693=0,E693&lt;&gt;0,F693&lt;&gt;0),"m2",IF(AND(F693=0,G693=0),"ml",IF(AND(E693=0,G693=0),"ml",IF(AND(E693=0,F693=0),"ml",IF(AND(E693&lt;&gt;0,F693&lt;&gt;0,G693&lt;&gt;0),"m3",0)))))))</f>
        <v>ml</v>
      </c>
    </row>
    <row r="694" spans="2:10" x14ac:dyDescent="0.3">
      <c r="B694" s="75"/>
      <c r="C694" s="133" t="s">
        <v>256</v>
      </c>
      <c r="D694" s="45"/>
      <c r="E694" s="45"/>
      <c r="F694" s="45"/>
      <c r="G694" s="45"/>
      <c r="H694" s="45">
        <f>IF(AND(F694=0,G694=0),D694*E694,IF(AND(E694=0,G694=0),D694*F694,IF(AND(E694=0,F694=0),D694*G694,IF(AND(E694=0),D694*F694*G694,IF(AND(F694=0),D694*E694*G694,IF(AND(G694=0),D694*E694*F694,D694*E694*F694*G694))))))</f>
        <v>0</v>
      </c>
      <c r="I694" s="45"/>
      <c r="J694" s="46" t="str">
        <f>IF(AND(E694=0,F694&lt;&gt;0,G694&lt;&gt;0),"m2",IF(AND(F694=0,E694&lt;&gt;0,G694&lt;&gt;0),"m2",IF(AND(G694=0,E694&lt;&gt;0,F694&lt;&gt;0),"m2",IF(AND(F694=0,G694=0),"ml",IF(AND(E694=0,G694=0),"ml",IF(AND(E694=0,F694=0),"ml",IF(AND(E694&lt;&gt;0,F694&lt;&gt;0,G694&lt;&gt;0),"m3",0)))))))</f>
        <v>ml</v>
      </c>
    </row>
    <row r="695" spans="2:10" x14ac:dyDescent="0.3">
      <c r="B695" s="75"/>
      <c r="C695" s="133" t="s">
        <v>257</v>
      </c>
      <c r="D695" s="45"/>
      <c r="E695" s="45"/>
      <c r="F695" s="45"/>
      <c r="G695" s="45"/>
      <c r="H695" s="45">
        <f>IF(AND(F695=0,G695=0),D695*E695,IF(AND(E695=0,G695=0),D695*F695,IF(AND(E695=0,F695=0),D695*G695,IF(AND(E695=0),D695*F695*G695,IF(AND(F695=0),D695*E695*G695,IF(AND(G695=0),D695*E695*F695,D695*E695*F695*G695))))))</f>
        <v>0</v>
      </c>
      <c r="I695" s="45"/>
      <c r="J695" s="46" t="str">
        <f>IF(AND(E695=0,F695&lt;&gt;0,G695&lt;&gt;0),"m2",IF(AND(F695=0,E695&lt;&gt;0,G695&lt;&gt;0),"m2",IF(AND(G695=0,E695&lt;&gt;0,F695&lt;&gt;0),"m2",IF(AND(F695=0,G695=0),"ml",IF(AND(E695=0,G695=0),"ml",IF(AND(E695=0,F695=0),"ml",IF(AND(E695&lt;&gt;0,F695&lt;&gt;0,G695&lt;&gt;0),"m3",0)))))))</f>
        <v>ml</v>
      </c>
    </row>
    <row r="696" spans="2:10" x14ac:dyDescent="0.3">
      <c r="B696" s="75" t="s">
        <v>673</v>
      </c>
      <c r="C696" s="48" t="s">
        <v>317</v>
      </c>
      <c r="D696" s="103"/>
      <c r="E696" s="45"/>
      <c r="F696" s="45"/>
      <c r="G696" s="45"/>
      <c r="H696" s="45"/>
      <c r="I696" s="62">
        <f>SUM(H697:H701)*$E$120</f>
        <v>87.5</v>
      </c>
      <c r="J696" s="63" t="str">
        <f>+J697</f>
        <v>ml</v>
      </c>
    </row>
    <row r="697" spans="2:10" x14ac:dyDescent="0.3">
      <c r="B697" s="75"/>
      <c r="C697" s="133" t="s">
        <v>255</v>
      </c>
      <c r="D697" s="45"/>
      <c r="E697" s="45"/>
      <c r="F697" s="45"/>
      <c r="G697" s="45"/>
      <c r="H697" s="45">
        <f>IF(AND(F697=0,G697=0),D697*E697,IF(AND(E697=0,G697=0),D697*F697,IF(AND(E697=0,F697=0),D697*G697,IF(AND(E697=0),D697*F697*G697,IF(AND(F697=0),D697*E697*G697,IF(AND(G697=0),D697*E697*F697,D697*E697*F697*G697))))))</f>
        <v>0</v>
      </c>
      <c r="I697" s="45"/>
      <c r="J697" s="46" t="str">
        <f>IF(AND(E697=0,F697&lt;&gt;0,G697&lt;&gt;0),"m2",IF(AND(F697=0,E697&lt;&gt;0,G697&lt;&gt;0),"m2",IF(AND(G697=0,E697&lt;&gt;0,F697&lt;&gt;0),"m2",IF(AND(F697=0,G697=0),"ml",IF(AND(E697=0,G697=0),"ml",IF(AND(E697=0,F697=0),"ml",IF(AND(E697&lt;&gt;0,F697&lt;&gt;0,G697&lt;&gt;0),"m3",0)))))))</f>
        <v>ml</v>
      </c>
    </row>
    <row r="698" spans="2:10" x14ac:dyDescent="0.3">
      <c r="B698" s="75"/>
      <c r="C698" s="44" t="s">
        <v>671</v>
      </c>
      <c r="D698" s="45">
        <v>1</v>
      </c>
      <c r="E698" s="45">
        <v>74.5</v>
      </c>
      <c r="F698" s="45"/>
      <c r="G698" s="45"/>
      <c r="H698" s="45">
        <f>IF(AND(F698=0,G698=0),D698*E698,IF(AND(E698=0,G698=0),D698*F698,IF(AND(E698=0,F698=0),D698*G698,IF(AND(E698=0),D698*F698*G698,IF(AND(F698=0),D698*E698*G698,IF(AND(G698=0),D698*E698*F698,D698*E698*F698*G698))))))</f>
        <v>74.5</v>
      </c>
      <c r="I698" s="45"/>
      <c r="J698" s="46" t="str">
        <f>IF(AND(E698=0,F698&lt;&gt;0,G698&lt;&gt;0),"m2",IF(AND(F698=0,E698&lt;&gt;0,G698&lt;&gt;0),"m2",IF(AND(G698=0,E698&lt;&gt;0,F698&lt;&gt;0),"m2",IF(AND(F698=0,G698=0),"ml",IF(AND(E698=0,G698=0),"ml",IF(AND(E698=0,F698=0),"ml",IF(AND(E698&lt;&gt;0,F698&lt;&gt;0,G698&lt;&gt;0),"m3",0)))))))</f>
        <v>ml</v>
      </c>
    </row>
    <row r="699" spans="2:10" x14ac:dyDescent="0.3">
      <c r="B699" s="75"/>
      <c r="C699" s="44" t="s">
        <v>556</v>
      </c>
      <c r="D699" s="45">
        <v>4</v>
      </c>
      <c r="E699" s="45">
        <v>3.25</v>
      </c>
      <c r="F699" s="45"/>
      <c r="G699" s="45"/>
      <c r="H699" s="45">
        <f>IF(AND(F699=0,G699=0),D699*E699,IF(AND(E699=0,G699=0),D699*F699,IF(AND(E699=0,F699=0),D699*G699,IF(AND(E699=0),D699*F699*G699,IF(AND(F699=0),D699*E699*G699,IF(AND(G699=0),D699*E699*F699,D699*E699*F699*G699))))))</f>
        <v>13</v>
      </c>
      <c r="I699" s="45"/>
      <c r="J699" s="46" t="str">
        <f>IF(AND(E699=0,F699&lt;&gt;0,G699&lt;&gt;0),"m2",IF(AND(F699=0,E699&lt;&gt;0,G699&lt;&gt;0),"m2",IF(AND(G699=0,E699&lt;&gt;0,F699&lt;&gt;0),"m2",IF(AND(F699=0,G699=0),"ml",IF(AND(E699=0,G699=0),"ml",IF(AND(E699=0,F699=0),"ml",IF(AND(E699&lt;&gt;0,F699&lt;&gt;0,G699&lt;&gt;0),"m3",0)))))))</f>
        <v>ml</v>
      </c>
    </row>
    <row r="700" spans="2:10" x14ac:dyDescent="0.3">
      <c r="B700" s="75"/>
      <c r="C700" s="133" t="s">
        <v>256</v>
      </c>
      <c r="D700" s="45"/>
      <c r="E700" s="45"/>
      <c r="F700" s="45"/>
      <c r="G700" s="45"/>
      <c r="H700" s="45">
        <f>IF(AND(F700=0,G700=0),D700*E700,IF(AND(E700=0,G700=0),D700*F700,IF(AND(E700=0,F700=0),D700*G700,IF(AND(E700=0),D700*F700*G700,IF(AND(F700=0),D700*E700*G700,IF(AND(G700=0),D700*E700*F700,D700*E700*F700*G700))))))</f>
        <v>0</v>
      </c>
      <c r="I700" s="45"/>
      <c r="J700" s="46" t="str">
        <f>IF(AND(E700=0,F700&lt;&gt;0,G700&lt;&gt;0),"m2",IF(AND(F700=0,E700&lt;&gt;0,G700&lt;&gt;0),"m2",IF(AND(G700=0,E700&lt;&gt;0,F700&lt;&gt;0),"m2",IF(AND(F700=0,G700=0),"ml",IF(AND(E700=0,G700=0),"ml",IF(AND(E700=0,F700=0),"ml",IF(AND(E700&lt;&gt;0,F700&lt;&gt;0,G700&lt;&gt;0),"m3",0)))))))</f>
        <v>ml</v>
      </c>
    </row>
    <row r="701" spans="2:10" x14ac:dyDescent="0.3">
      <c r="B701" s="75"/>
      <c r="C701" s="133" t="s">
        <v>257</v>
      </c>
      <c r="D701" s="45"/>
      <c r="E701" s="45"/>
      <c r="F701" s="45"/>
      <c r="G701" s="45"/>
      <c r="H701" s="45">
        <f>IF(AND(F701=0,G701=0),D701*E701,IF(AND(E701=0,G701=0),D701*F701,IF(AND(E701=0,F701=0),D701*G701,IF(AND(E701=0),D701*F701*G701,IF(AND(F701=0),D701*E701*G701,IF(AND(G701=0),D701*E701*F701,D701*E701*F701*G701))))))</f>
        <v>0</v>
      </c>
      <c r="I701" s="45"/>
      <c r="J701" s="46" t="str">
        <f>IF(AND(E701=0,F701&lt;&gt;0,G701&lt;&gt;0),"m2",IF(AND(F701=0,E701&lt;&gt;0,G701&lt;&gt;0),"m2",IF(AND(G701=0,E701&lt;&gt;0,F701&lt;&gt;0),"m2",IF(AND(F701=0,G701=0),"ml",IF(AND(E701=0,G701=0),"ml",IF(AND(E701=0,F701=0),"ml",IF(AND(E701&lt;&gt;0,F701&lt;&gt;0,G701&lt;&gt;0),"m3",0)))))))</f>
        <v>ml</v>
      </c>
    </row>
    <row r="702" spans="2:10" x14ac:dyDescent="0.3">
      <c r="B702" s="100" t="s">
        <v>323</v>
      </c>
      <c r="C702" s="101" t="s">
        <v>324</v>
      </c>
      <c r="D702" s="103"/>
      <c r="E702" s="45"/>
      <c r="F702" s="45"/>
      <c r="G702" s="45"/>
      <c r="H702" s="45"/>
      <c r="I702" s="45"/>
      <c r="J702" s="46"/>
    </row>
    <row r="703" spans="2:10" x14ac:dyDescent="0.3">
      <c r="B703" s="75" t="s">
        <v>325</v>
      </c>
      <c r="C703" s="48" t="s">
        <v>326</v>
      </c>
      <c r="D703" s="103"/>
      <c r="E703" s="45"/>
      <c r="F703" s="45"/>
      <c r="G703" s="45"/>
      <c r="H703" s="45"/>
      <c r="I703" s="62">
        <f>SUM(H704:H706)*$E$120</f>
        <v>38</v>
      </c>
      <c r="J703" s="63" t="str">
        <f>+J704</f>
        <v>und</v>
      </c>
    </row>
    <row r="704" spans="2:10" x14ac:dyDescent="0.3">
      <c r="B704" s="75"/>
      <c r="C704" s="133" t="s">
        <v>255</v>
      </c>
      <c r="D704" s="45">
        <v>14</v>
      </c>
      <c r="E704" s="45"/>
      <c r="F704" s="45"/>
      <c r="G704" s="45"/>
      <c r="H704" s="45">
        <f>+D704</f>
        <v>14</v>
      </c>
      <c r="I704" s="45"/>
      <c r="J704" s="46" t="s">
        <v>35</v>
      </c>
    </row>
    <row r="705" spans="2:10" x14ac:dyDescent="0.3">
      <c r="B705" s="75"/>
      <c r="C705" s="133" t="s">
        <v>256</v>
      </c>
      <c r="D705" s="45">
        <v>12</v>
      </c>
      <c r="E705" s="45"/>
      <c r="F705" s="45"/>
      <c r="G705" s="45"/>
      <c r="H705" s="45">
        <f>+D705</f>
        <v>12</v>
      </c>
      <c r="I705" s="45"/>
      <c r="J705" s="46" t="s">
        <v>35</v>
      </c>
    </row>
    <row r="706" spans="2:10" x14ac:dyDescent="0.3">
      <c r="B706" s="75"/>
      <c r="C706" s="133" t="s">
        <v>257</v>
      </c>
      <c r="D706" s="45">
        <v>12</v>
      </c>
      <c r="E706" s="45"/>
      <c r="F706" s="45"/>
      <c r="G706" s="45"/>
      <c r="H706" s="45">
        <f>+D706</f>
        <v>12</v>
      </c>
      <c r="I706" s="45"/>
      <c r="J706" s="46" t="s">
        <v>35</v>
      </c>
    </row>
    <row r="707" spans="2:10" x14ac:dyDescent="0.3">
      <c r="B707" s="75" t="s">
        <v>327</v>
      </c>
      <c r="C707" s="48" t="s">
        <v>328</v>
      </c>
      <c r="D707" s="103"/>
      <c r="E707" s="45"/>
      <c r="F707" s="45"/>
      <c r="G707" s="45"/>
      <c r="H707" s="45"/>
      <c r="I707" s="62">
        <f>SUM(H708:H710)*$E$120</f>
        <v>6</v>
      </c>
      <c r="J707" s="63" t="str">
        <f>+J708</f>
        <v>und</v>
      </c>
    </row>
    <row r="708" spans="2:10" x14ac:dyDescent="0.3">
      <c r="B708" s="75"/>
      <c r="C708" s="133" t="s">
        <v>255</v>
      </c>
      <c r="D708" s="45">
        <v>2</v>
      </c>
      <c r="E708" s="45"/>
      <c r="F708" s="45"/>
      <c r="G708" s="45"/>
      <c r="H708" s="45">
        <f>+D708</f>
        <v>2</v>
      </c>
      <c r="I708" s="45"/>
      <c r="J708" s="46" t="s">
        <v>35</v>
      </c>
    </row>
    <row r="709" spans="2:10" x14ac:dyDescent="0.3">
      <c r="B709" s="75"/>
      <c r="C709" s="133" t="s">
        <v>256</v>
      </c>
      <c r="D709" s="45">
        <v>2</v>
      </c>
      <c r="E709" s="45"/>
      <c r="F709" s="45"/>
      <c r="G709" s="45"/>
      <c r="H709" s="45">
        <f>+D709</f>
        <v>2</v>
      </c>
      <c r="I709" s="45"/>
      <c r="J709" s="46" t="s">
        <v>35</v>
      </c>
    </row>
    <row r="710" spans="2:10" x14ac:dyDescent="0.3">
      <c r="B710" s="75"/>
      <c r="C710" s="133" t="s">
        <v>257</v>
      </c>
      <c r="D710" s="45">
        <v>2</v>
      </c>
      <c r="E710" s="45"/>
      <c r="F710" s="45"/>
      <c r="G710" s="45"/>
      <c r="H710" s="45">
        <f>+D710</f>
        <v>2</v>
      </c>
      <c r="I710" s="45"/>
      <c r="J710" s="46" t="s">
        <v>35</v>
      </c>
    </row>
    <row r="711" spans="2:10" x14ac:dyDescent="0.3">
      <c r="B711" s="75" t="s">
        <v>329</v>
      </c>
      <c r="C711" s="48" t="s">
        <v>330</v>
      </c>
      <c r="D711" s="103"/>
      <c r="E711" s="45"/>
      <c r="F711" s="45"/>
      <c r="G711" s="45"/>
      <c r="H711" s="45"/>
      <c r="I711" s="62">
        <f>SUM(H712:H714)*$E$120</f>
        <v>8</v>
      </c>
      <c r="J711" s="63" t="str">
        <f>+J712</f>
        <v>und</v>
      </c>
    </row>
    <row r="712" spans="2:10" x14ac:dyDescent="0.3">
      <c r="B712" s="75"/>
      <c r="C712" s="133" t="s">
        <v>255</v>
      </c>
      <c r="D712" s="45">
        <v>2</v>
      </c>
      <c r="E712" s="45"/>
      <c r="F712" s="45"/>
      <c r="G712" s="45"/>
      <c r="H712" s="45">
        <f>+D712</f>
        <v>2</v>
      </c>
      <c r="I712" s="45"/>
      <c r="J712" s="46" t="s">
        <v>35</v>
      </c>
    </row>
    <row r="713" spans="2:10" x14ac:dyDescent="0.3">
      <c r="B713" s="75"/>
      <c r="C713" s="133" t="s">
        <v>256</v>
      </c>
      <c r="D713" s="45">
        <v>2</v>
      </c>
      <c r="E713" s="45"/>
      <c r="F713" s="45"/>
      <c r="G713" s="45"/>
      <c r="H713" s="45">
        <f>+D713</f>
        <v>2</v>
      </c>
      <c r="I713" s="45"/>
      <c r="J713" s="46" t="s">
        <v>35</v>
      </c>
    </row>
    <row r="714" spans="2:10" x14ac:dyDescent="0.3">
      <c r="B714" s="75"/>
      <c r="C714" s="133" t="s">
        <v>257</v>
      </c>
      <c r="D714" s="45">
        <v>4</v>
      </c>
      <c r="E714" s="45"/>
      <c r="F714" s="45"/>
      <c r="G714" s="45"/>
      <c r="H714" s="45">
        <f>+D714</f>
        <v>4</v>
      </c>
      <c r="I714" s="45"/>
      <c r="J714" s="46" t="s">
        <v>35</v>
      </c>
    </row>
    <row r="715" spans="2:10" x14ac:dyDescent="0.3">
      <c r="B715" s="75" t="s">
        <v>331</v>
      </c>
      <c r="C715" s="48" t="s">
        <v>332</v>
      </c>
      <c r="D715" s="103"/>
      <c r="E715" s="45"/>
      <c r="F715" s="45"/>
      <c r="G715" s="45"/>
      <c r="H715" s="45"/>
      <c r="I715" s="62">
        <f>SUM(H716:H719)*$E$120</f>
        <v>4</v>
      </c>
      <c r="J715" s="63" t="str">
        <f>+J716</f>
        <v>und</v>
      </c>
    </row>
    <row r="716" spans="2:10" x14ac:dyDescent="0.3">
      <c r="B716" s="75"/>
      <c r="C716" s="133" t="s">
        <v>255</v>
      </c>
      <c r="D716" s="45"/>
      <c r="E716" s="45"/>
      <c r="F716" s="45"/>
      <c r="G716" s="45"/>
      <c r="H716" s="45">
        <f>+D716</f>
        <v>0</v>
      </c>
      <c r="I716" s="45"/>
      <c r="J716" s="46" t="s">
        <v>35</v>
      </c>
    </row>
    <row r="717" spans="2:10" x14ac:dyDescent="0.3">
      <c r="B717" s="75"/>
      <c r="C717" s="133" t="s">
        <v>256</v>
      </c>
      <c r="D717" s="45"/>
      <c r="E717" s="45"/>
      <c r="F717" s="45"/>
      <c r="G717" s="45"/>
      <c r="H717" s="45">
        <f>+D717</f>
        <v>0</v>
      </c>
      <c r="I717" s="45"/>
      <c r="J717" s="46" t="s">
        <v>35</v>
      </c>
    </row>
    <row r="718" spans="2:10" x14ac:dyDescent="0.3">
      <c r="B718" s="75"/>
      <c r="C718" s="133" t="s">
        <v>257</v>
      </c>
      <c r="D718" s="45"/>
      <c r="E718" s="45"/>
      <c r="F718" s="45"/>
      <c r="G718" s="45"/>
      <c r="H718" s="45">
        <f>+D718</f>
        <v>0</v>
      </c>
      <c r="I718" s="45"/>
      <c r="J718" s="46" t="s">
        <v>35</v>
      </c>
    </row>
    <row r="719" spans="2:10" x14ac:dyDescent="0.3">
      <c r="B719" s="75"/>
      <c r="C719" s="133" t="s">
        <v>674</v>
      </c>
      <c r="D719" s="45">
        <v>4</v>
      </c>
      <c r="E719" s="45"/>
      <c r="F719" s="45"/>
      <c r="G719" s="45"/>
      <c r="H719" s="45">
        <f>+D719</f>
        <v>4</v>
      </c>
      <c r="I719" s="45"/>
      <c r="J719" s="46" t="s">
        <v>35</v>
      </c>
    </row>
    <row r="720" spans="2:10" x14ac:dyDescent="0.3">
      <c r="B720" s="75" t="s">
        <v>333</v>
      </c>
      <c r="C720" s="48" t="s">
        <v>334</v>
      </c>
      <c r="D720" s="103"/>
      <c r="E720" s="45"/>
      <c r="F720" s="45"/>
      <c r="G720" s="45"/>
      <c r="H720" s="45"/>
      <c r="I720" s="62">
        <f>SUM(H721:H723)*$E$120</f>
        <v>0</v>
      </c>
      <c r="J720" s="63" t="str">
        <f>+J721</f>
        <v>und</v>
      </c>
    </row>
    <row r="721" spans="2:10" x14ac:dyDescent="0.3">
      <c r="B721" s="75"/>
      <c r="C721" s="133" t="s">
        <v>255</v>
      </c>
      <c r="D721" s="45"/>
      <c r="E721" s="45"/>
      <c r="F721" s="45"/>
      <c r="G721" s="45"/>
      <c r="H721" s="45">
        <f>+D721</f>
        <v>0</v>
      </c>
      <c r="I721" s="45"/>
      <c r="J721" s="46" t="s">
        <v>35</v>
      </c>
    </row>
    <row r="722" spans="2:10" x14ac:dyDescent="0.3">
      <c r="B722" s="75"/>
      <c r="C722" s="133" t="s">
        <v>256</v>
      </c>
      <c r="D722" s="45"/>
      <c r="E722" s="45"/>
      <c r="F722" s="45"/>
      <c r="G722" s="45"/>
      <c r="H722" s="45">
        <f>+D722</f>
        <v>0</v>
      </c>
      <c r="I722" s="45"/>
      <c r="J722" s="46" t="s">
        <v>35</v>
      </c>
    </row>
    <row r="723" spans="2:10" x14ac:dyDescent="0.3">
      <c r="B723" s="75"/>
      <c r="C723" s="133" t="s">
        <v>257</v>
      </c>
      <c r="D723" s="45"/>
      <c r="E723" s="45"/>
      <c r="F723" s="45"/>
      <c r="G723" s="45"/>
      <c r="H723" s="45">
        <f>+D723</f>
        <v>0</v>
      </c>
      <c r="I723" s="45"/>
      <c r="J723" s="46" t="s">
        <v>35</v>
      </c>
    </row>
    <row r="724" spans="2:10" x14ac:dyDescent="0.3">
      <c r="B724" s="75" t="s">
        <v>336</v>
      </c>
      <c r="C724" s="48" t="s">
        <v>397</v>
      </c>
      <c r="D724" s="103"/>
      <c r="E724" s="45"/>
      <c r="F724" s="45"/>
      <c r="G724" s="45"/>
      <c r="H724" s="45"/>
      <c r="I724" s="62">
        <f>SUM(H725:H728)*$E$120</f>
        <v>4</v>
      </c>
      <c r="J724" s="63" t="str">
        <f>+J725</f>
        <v>und</v>
      </c>
    </row>
    <row r="725" spans="2:10" x14ac:dyDescent="0.3">
      <c r="B725" s="75"/>
      <c r="C725" s="133" t="s">
        <v>255</v>
      </c>
      <c r="D725" s="45"/>
      <c r="E725" s="45"/>
      <c r="F725" s="45"/>
      <c r="G725" s="45"/>
      <c r="H725" s="45">
        <f>+D725</f>
        <v>0</v>
      </c>
      <c r="I725" s="45"/>
      <c r="J725" s="46" t="s">
        <v>35</v>
      </c>
    </row>
    <row r="726" spans="2:10" x14ac:dyDescent="0.3">
      <c r="B726" s="75"/>
      <c r="C726" s="133" t="s">
        <v>256</v>
      </c>
      <c r="D726" s="45"/>
      <c r="E726" s="45"/>
      <c r="F726" s="45"/>
      <c r="G726" s="45"/>
      <c r="H726" s="45">
        <f>+D726</f>
        <v>0</v>
      </c>
      <c r="I726" s="45"/>
      <c r="J726" s="46" t="s">
        <v>35</v>
      </c>
    </row>
    <row r="727" spans="2:10" x14ac:dyDescent="0.3">
      <c r="B727" s="75"/>
      <c r="C727" s="133" t="s">
        <v>257</v>
      </c>
      <c r="D727" s="45"/>
      <c r="E727" s="45"/>
      <c r="F727" s="45"/>
      <c r="G727" s="45"/>
      <c r="H727" s="45">
        <f>+D727</f>
        <v>0</v>
      </c>
      <c r="I727" s="45"/>
      <c r="J727" s="46" t="s">
        <v>35</v>
      </c>
    </row>
    <row r="728" spans="2:10" x14ac:dyDescent="0.3">
      <c r="B728" s="75"/>
      <c r="C728" s="133" t="s">
        <v>674</v>
      </c>
      <c r="D728" s="45">
        <v>4</v>
      </c>
      <c r="E728" s="45"/>
      <c r="F728" s="45"/>
      <c r="G728" s="45"/>
      <c r="H728" s="45">
        <f>+D728</f>
        <v>4</v>
      </c>
      <c r="I728" s="45"/>
      <c r="J728" s="46" t="s">
        <v>35</v>
      </c>
    </row>
    <row r="729" spans="2:10" x14ac:dyDescent="0.3">
      <c r="B729" s="75" t="s">
        <v>341</v>
      </c>
      <c r="C729" s="48" t="s">
        <v>337</v>
      </c>
      <c r="D729" s="103"/>
      <c r="E729" s="45"/>
      <c r="F729" s="45"/>
      <c r="G729" s="45"/>
      <c r="H729" s="45"/>
      <c r="I729" s="62">
        <f>SUM(H730:H732)*$E$120</f>
        <v>0</v>
      </c>
      <c r="J729" s="63" t="str">
        <f>+J730</f>
        <v>und</v>
      </c>
    </row>
    <row r="730" spans="2:10" x14ac:dyDescent="0.3">
      <c r="B730" s="75"/>
      <c r="C730" s="133" t="s">
        <v>255</v>
      </c>
      <c r="D730" s="45"/>
      <c r="E730" s="45"/>
      <c r="F730" s="45"/>
      <c r="G730" s="45"/>
      <c r="H730" s="45">
        <f>+D730</f>
        <v>0</v>
      </c>
      <c r="I730" s="45"/>
      <c r="J730" s="46" t="s">
        <v>35</v>
      </c>
    </row>
    <row r="731" spans="2:10" x14ac:dyDescent="0.3">
      <c r="B731" s="75"/>
      <c r="C731" s="133" t="s">
        <v>256</v>
      </c>
      <c r="D731" s="45"/>
      <c r="E731" s="45"/>
      <c r="F731" s="45"/>
      <c r="G731" s="45"/>
      <c r="H731" s="45">
        <f>+D731</f>
        <v>0</v>
      </c>
      <c r="I731" s="45"/>
      <c r="J731" s="46" t="s">
        <v>35</v>
      </c>
    </row>
    <row r="732" spans="2:10" x14ac:dyDescent="0.3">
      <c r="B732" s="75"/>
      <c r="C732" s="133" t="s">
        <v>257</v>
      </c>
      <c r="D732" s="45"/>
      <c r="E732" s="45"/>
      <c r="F732" s="45"/>
      <c r="G732" s="45"/>
      <c r="H732" s="45">
        <f>+D732</f>
        <v>0</v>
      </c>
      <c r="I732" s="45"/>
      <c r="J732" s="46" t="s">
        <v>35</v>
      </c>
    </row>
    <row r="733" spans="2:10" x14ac:dyDescent="0.3">
      <c r="B733" s="75" t="s">
        <v>342</v>
      </c>
      <c r="C733" s="48" t="s">
        <v>335</v>
      </c>
      <c r="D733" s="103"/>
      <c r="E733" s="45"/>
      <c r="F733" s="45"/>
      <c r="G733" s="45"/>
      <c r="H733" s="45"/>
      <c r="I733" s="62">
        <f>SUM(H734:H736)*$E$120</f>
        <v>11</v>
      </c>
      <c r="J733" s="63" t="str">
        <f>+J734</f>
        <v>und</v>
      </c>
    </row>
    <row r="734" spans="2:10" x14ac:dyDescent="0.3">
      <c r="B734" s="75"/>
      <c r="C734" s="133" t="s">
        <v>255</v>
      </c>
      <c r="D734" s="45">
        <v>6</v>
      </c>
      <c r="E734" s="45"/>
      <c r="F734" s="45"/>
      <c r="G734" s="45"/>
      <c r="H734" s="45">
        <f>+D734</f>
        <v>6</v>
      </c>
      <c r="I734" s="45"/>
      <c r="J734" s="46" t="s">
        <v>35</v>
      </c>
    </row>
    <row r="735" spans="2:10" x14ac:dyDescent="0.3">
      <c r="B735" s="75"/>
      <c r="C735" s="133" t="s">
        <v>256</v>
      </c>
      <c r="D735" s="45">
        <v>4</v>
      </c>
      <c r="E735" s="45"/>
      <c r="F735" s="45"/>
      <c r="G735" s="45"/>
      <c r="H735" s="45">
        <f>+D735</f>
        <v>4</v>
      </c>
      <c r="I735" s="45"/>
      <c r="J735" s="46" t="s">
        <v>35</v>
      </c>
    </row>
    <row r="736" spans="2:10" x14ac:dyDescent="0.3">
      <c r="B736" s="75"/>
      <c r="C736" s="133" t="s">
        <v>257</v>
      </c>
      <c r="D736" s="45">
        <v>1</v>
      </c>
      <c r="E736" s="45"/>
      <c r="F736" s="45"/>
      <c r="G736" s="45"/>
      <c r="H736" s="45">
        <f>+D736</f>
        <v>1</v>
      </c>
      <c r="I736" s="45"/>
      <c r="J736" s="46" t="s">
        <v>35</v>
      </c>
    </row>
    <row r="737" spans="2:10" x14ac:dyDescent="0.3">
      <c r="B737" s="75" t="s">
        <v>343</v>
      </c>
      <c r="C737" s="48" t="s">
        <v>338</v>
      </c>
      <c r="D737" s="103"/>
      <c r="E737" s="45"/>
      <c r="F737" s="45"/>
      <c r="G737" s="45"/>
      <c r="H737" s="45"/>
      <c r="I737" s="62">
        <f>SUM(H738:H740)*$E$120</f>
        <v>19</v>
      </c>
      <c r="J737" s="63" t="str">
        <f>+J738</f>
        <v>und</v>
      </c>
    </row>
    <row r="738" spans="2:10" x14ac:dyDescent="0.3">
      <c r="B738" s="75"/>
      <c r="C738" s="133" t="s">
        <v>255</v>
      </c>
      <c r="D738" s="45">
        <v>5</v>
      </c>
      <c r="E738" s="45"/>
      <c r="F738" s="45"/>
      <c r="G738" s="45"/>
      <c r="H738" s="45">
        <f>+D738</f>
        <v>5</v>
      </c>
      <c r="I738" s="45"/>
      <c r="J738" s="46" t="s">
        <v>35</v>
      </c>
    </row>
    <row r="739" spans="2:10" x14ac:dyDescent="0.3">
      <c r="B739" s="75"/>
      <c r="C739" s="133" t="s">
        <v>256</v>
      </c>
      <c r="D739" s="45">
        <v>5</v>
      </c>
      <c r="E739" s="45"/>
      <c r="F739" s="45"/>
      <c r="G739" s="45"/>
      <c r="H739" s="45">
        <f>+D739</f>
        <v>5</v>
      </c>
      <c r="I739" s="45"/>
      <c r="J739" s="46" t="s">
        <v>35</v>
      </c>
    </row>
    <row r="740" spans="2:10" x14ac:dyDescent="0.3">
      <c r="B740" s="75"/>
      <c r="C740" s="133" t="s">
        <v>257</v>
      </c>
      <c r="D740" s="45">
        <v>9</v>
      </c>
      <c r="E740" s="45"/>
      <c r="F740" s="45"/>
      <c r="G740" s="45"/>
      <c r="H740" s="45">
        <f>+D740</f>
        <v>9</v>
      </c>
      <c r="I740" s="45"/>
      <c r="J740" s="46" t="s">
        <v>35</v>
      </c>
    </row>
    <row r="741" spans="2:10" x14ac:dyDescent="0.3">
      <c r="B741" s="75" t="s">
        <v>344</v>
      </c>
      <c r="C741" s="48" t="s">
        <v>339</v>
      </c>
      <c r="D741" s="103"/>
      <c r="E741" s="45"/>
      <c r="F741" s="45"/>
      <c r="G741" s="45"/>
      <c r="H741" s="45"/>
      <c r="I741" s="62">
        <f>SUM(H742:H744)*$E$120</f>
        <v>3</v>
      </c>
      <c r="J741" s="63" t="str">
        <f>+J742</f>
        <v>und</v>
      </c>
    </row>
    <row r="742" spans="2:10" x14ac:dyDescent="0.3">
      <c r="B742" s="75"/>
      <c r="C742" s="133" t="s">
        <v>255</v>
      </c>
      <c r="D742" s="45">
        <v>1</v>
      </c>
      <c r="E742" s="45"/>
      <c r="F742" s="45"/>
      <c r="G742" s="45"/>
      <c r="H742" s="45">
        <f>+D742</f>
        <v>1</v>
      </c>
      <c r="I742" s="45"/>
      <c r="J742" s="46" t="s">
        <v>35</v>
      </c>
    </row>
    <row r="743" spans="2:10" x14ac:dyDescent="0.3">
      <c r="B743" s="75"/>
      <c r="C743" s="133" t="s">
        <v>256</v>
      </c>
      <c r="D743" s="45">
        <v>1</v>
      </c>
      <c r="E743" s="45"/>
      <c r="F743" s="45"/>
      <c r="G743" s="45"/>
      <c r="H743" s="45">
        <f>+D743</f>
        <v>1</v>
      </c>
      <c r="I743" s="45"/>
      <c r="J743" s="46" t="s">
        <v>35</v>
      </c>
    </row>
    <row r="744" spans="2:10" x14ac:dyDescent="0.3">
      <c r="B744" s="75"/>
      <c r="C744" s="133" t="s">
        <v>257</v>
      </c>
      <c r="D744" s="45">
        <v>1</v>
      </c>
      <c r="E744" s="45"/>
      <c r="F744" s="45"/>
      <c r="G744" s="45"/>
      <c r="H744" s="45">
        <f>+D744</f>
        <v>1</v>
      </c>
      <c r="I744" s="45"/>
      <c r="J744" s="46" t="s">
        <v>35</v>
      </c>
    </row>
    <row r="745" spans="2:10" x14ac:dyDescent="0.3">
      <c r="B745" s="75" t="s">
        <v>345</v>
      </c>
      <c r="C745" s="48" t="s">
        <v>340</v>
      </c>
      <c r="D745" s="103"/>
      <c r="E745" s="45"/>
      <c r="F745" s="45"/>
      <c r="G745" s="45"/>
      <c r="H745" s="45"/>
      <c r="I745" s="62">
        <f>SUM(H746:H749)*$E$120</f>
        <v>2</v>
      </c>
      <c r="J745" s="63" t="str">
        <f>+J746</f>
        <v>und</v>
      </c>
    </row>
    <row r="746" spans="2:10" x14ac:dyDescent="0.3">
      <c r="B746" s="75"/>
      <c r="C746" s="133" t="s">
        <v>255</v>
      </c>
      <c r="D746" s="45"/>
      <c r="E746" s="45"/>
      <c r="F746" s="45"/>
      <c r="G746" s="45"/>
      <c r="H746" s="45">
        <f>+D746</f>
        <v>0</v>
      </c>
      <c r="I746" s="45"/>
      <c r="J746" s="46" t="s">
        <v>35</v>
      </c>
    </row>
    <row r="747" spans="2:10" x14ac:dyDescent="0.3">
      <c r="B747" s="75"/>
      <c r="C747" s="133" t="s">
        <v>256</v>
      </c>
      <c r="D747" s="45"/>
      <c r="E747" s="45"/>
      <c r="F747" s="45"/>
      <c r="G747" s="45"/>
      <c r="H747" s="45">
        <f>+D747</f>
        <v>0</v>
      </c>
      <c r="I747" s="45"/>
      <c r="J747" s="46" t="s">
        <v>35</v>
      </c>
    </row>
    <row r="748" spans="2:10" x14ac:dyDescent="0.3">
      <c r="B748" s="75"/>
      <c r="C748" s="133" t="s">
        <v>257</v>
      </c>
      <c r="D748" s="45"/>
      <c r="E748" s="45"/>
      <c r="F748" s="45"/>
      <c r="G748" s="45"/>
      <c r="H748" s="45">
        <f>+D748</f>
        <v>0</v>
      </c>
      <c r="I748" s="45"/>
      <c r="J748" s="46" t="s">
        <v>35</v>
      </c>
    </row>
    <row r="749" spans="2:10" x14ac:dyDescent="0.3">
      <c r="B749" s="75"/>
      <c r="C749" s="133" t="s">
        <v>674</v>
      </c>
      <c r="D749" s="45">
        <v>2</v>
      </c>
      <c r="E749" s="45"/>
      <c r="F749" s="45"/>
      <c r="G749" s="45"/>
      <c r="H749" s="45">
        <f>+D749</f>
        <v>2</v>
      </c>
      <c r="I749" s="45"/>
      <c r="J749" s="46" t="s">
        <v>35</v>
      </c>
    </row>
    <row r="750" spans="2:10" x14ac:dyDescent="0.3">
      <c r="B750" s="75" t="s">
        <v>350</v>
      </c>
      <c r="C750" s="48" t="s">
        <v>354</v>
      </c>
      <c r="D750" s="103"/>
      <c r="E750" s="45"/>
      <c r="F750" s="45"/>
      <c r="G750" s="45"/>
      <c r="H750" s="45"/>
      <c r="I750" s="62">
        <f>SUM(H751:H753)*$E$120</f>
        <v>3</v>
      </c>
      <c r="J750" s="63" t="str">
        <f>+J751</f>
        <v>und</v>
      </c>
    </row>
    <row r="751" spans="2:10" x14ac:dyDescent="0.3">
      <c r="B751" s="75"/>
      <c r="C751" s="133" t="s">
        <v>255</v>
      </c>
      <c r="D751" s="45">
        <v>1</v>
      </c>
      <c r="E751" s="45"/>
      <c r="F751" s="45"/>
      <c r="G751" s="45"/>
      <c r="H751" s="45">
        <f>+D751</f>
        <v>1</v>
      </c>
      <c r="I751" s="45"/>
      <c r="J751" s="46" t="s">
        <v>35</v>
      </c>
    </row>
    <row r="752" spans="2:10" x14ac:dyDescent="0.3">
      <c r="B752" s="75"/>
      <c r="C752" s="133" t="s">
        <v>256</v>
      </c>
      <c r="D752" s="45">
        <v>1</v>
      </c>
      <c r="E752" s="45"/>
      <c r="F752" s="45"/>
      <c r="G752" s="45"/>
      <c r="H752" s="45">
        <f>+D752</f>
        <v>1</v>
      </c>
      <c r="I752" s="45"/>
      <c r="J752" s="46" t="s">
        <v>35</v>
      </c>
    </row>
    <row r="753" spans="2:10" x14ac:dyDescent="0.3">
      <c r="B753" s="75"/>
      <c r="C753" s="133" t="s">
        <v>257</v>
      </c>
      <c r="D753" s="45">
        <v>1</v>
      </c>
      <c r="E753" s="45"/>
      <c r="F753" s="45"/>
      <c r="G753" s="45"/>
      <c r="H753" s="45">
        <f>+D753</f>
        <v>1</v>
      </c>
      <c r="I753" s="45"/>
      <c r="J753" s="46" t="s">
        <v>35</v>
      </c>
    </row>
    <row r="754" spans="2:10" x14ac:dyDescent="0.3">
      <c r="B754" s="75" t="s">
        <v>351</v>
      </c>
      <c r="C754" s="48" t="s">
        <v>346</v>
      </c>
      <c r="D754" s="103"/>
      <c r="E754" s="45"/>
      <c r="F754" s="45"/>
      <c r="G754" s="45"/>
      <c r="H754" s="45"/>
      <c r="I754" s="62">
        <f>SUM(H755:H757)*$E$120</f>
        <v>22</v>
      </c>
      <c r="J754" s="63" t="str">
        <f>+J755</f>
        <v>und</v>
      </c>
    </row>
    <row r="755" spans="2:10" x14ac:dyDescent="0.3">
      <c r="B755" s="75"/>
      <c r="C755" s="133" t="s">
        <v>255</v>
      </c>
      <c r="D755" s="45">
        <v>6</v>
      </c>
      <c r="E755" s="45"/>
      <c r="F755" s="45"/>
      <c r="G755" s="45"/>
      <c r="H755" s="45">
        <f>+D755</f>
        <v>6</v>
      </c>
      <c r="I755" s="45"/>
      <c r="J755" s="46" t="s">
        <v>35</v>
      </c>
    </row>
    <row r="756" spans="2:10" x14ac:dyDescent="0.3">
      <c r="B756" s="75"/>
      <c r="C756" s="133" t="s">
        <v>256</v>
      </c>
      <c r="D756" s="45">
        <v>6</v>
      </c>
      <c r="E756" s="45"/>
      <c r="F756" s="45"/>
      <c r="G756" s="45"/>
      <c r="H756" s="45">
        <f>+D756</f>
        <v>6</v>
      </c>
      <c r="I756" s="45"/>
      <c r="J756" s="46" t="s">
        <v>35</v>
      </c>
    </row>
    <row r="757" spans="2:10" x14ac:dyDescent="0.3">
      <c r="B757" s="75"/>
      <c r="C757" s="133" t="s">
        <v>257</v>
      </c>
      <c r="D757" s="45">
        <v>10</v>
      </c>
      <c r="E757" s="45"/>
      <c r="F757" s="45"/>
      <c r="G757" s="45"/>
      <c r="H757" s="45">
        <f>+D757</f>
        <v>10</v>
      </c>
      <c r="I757" s="45"/>
      <c r="J757" s="46" t="s">
        <v>35</v>
      </c>
    </row>
    <row r="758" spans="2:10" x14ac:dyDescent="0.3">
      <c r="B758" s="75" t="s">
        <v>352</v>
      </c>
      <c r="C758" s="48" t="s">
        <v>347</v>
      </c>
      <c r="D758" s="103"/>
      <c r="E758" s="45"/>
      <c r="F758" s="45"/>
      <c r="G758" s="45"/>
      <c r="H758" s="45"/>
      <c r="I758" s="62">
        <f>SUM(H759:H761)*$E$120</f>
        <v>3</v>
      </c>
      <c r="J758" s="63" t="str">
        <f>+J759</f>
        <v>und</v>
      </c>
    </row>
    <row r="759" spans="2:10" x14ac:dyDescent="0.3">
      <c r="B759" s="75"/>
      <c r="C759" s="133" t="s">
        <v>255</v>
      </c>
      <c r="D759" s="45">
        <v>1</v>
      </c>
      <c r="E759" s="45"/>
      <c r="F759" s="45"/>
      <c r="G759" s="45"/>
      <c r="H759" s="45">
        <f>+D759</f>
        <v>1</v>
      </c>
      <c r="I759" s="45"/>
      <c r="J759" s="46" t="s">
        <v>35</v>
      </c>
    </row>
    <row r="760" spans="2:10" x14ac:dyDescent="0.3">
      <c r="B760" s="75"/>
      <c r="C760" s="133" t="s">
        <v>256</v>
      </c>
      <c r="D760" s="45">
        <v>1</v>
      </c>
      <c r="E760" s="45"/>
      <c r="F760" s="45"/>
      <c r="G760" s="45"/>
      <c r="H760" s="45">
        <f>+D760</f>
        <v>1</v>
      </c>
      <c r="I760" s="45"/>
      <c r="J760" s="46" t="s">
        <v>35</v>
      </c>
    </row>
    <row r="761" spans="2:10" x14ac:dyDescent="0.3">
      <c r="B761" s="75"/>
      <c r="C761" s="133" t="s">
        <v>257</v>
      </c>
      <c r="D761" s="45">
        <v>1</v>
      </c>
      <c r="E761" s="45"/>
      <c r="F761" s="45"/>
      <c r="G761" s="45"/>
      <c r="H761" s="45">
        <f>+D761</f>
        <v>1</v>
      </c>
      <c r="I761" s="45"/>
      <c r="J761" s="46" t="s">
        <v>35</v>
      </c>
    </row>
    <row r="762" spans="2:10" x14ac:dyDescent="0.3">
      <c r="B762" s="75" t="s">
        <v>353</v>
      </c>
      <c r="C762" s="48" t="s">
        <v>348</v>
      </c>
      <c r="D762" s="103"/>
      <c r="E762" s="45"/>
      <c r="F762" s="45"/>
      <c r="G762" s="45"/>
      <c r="H762" s="45"/>
      <c r="I762" s="62">
        <f>SUM(H763:H765)*$E$120</f>
        <v>3</v>
      </c>
      <c r="J762" s="63" t="str">
        <f>+J763</f>
        <v>und</v>
      </c>
    </row>
    <row r="763" spans="2:10" x14ac:dyDescent="0.3">
      <c r="B763" s="75"/>
      <c r="C763" s="133" t="s">
        <v>255</v>
      </c>
      <c r="D763" s="45">
        <v>1</v>
      </c>
      <c r="E763" s="45"/>
      <c r="F763" s="45"/>
      <c r="G763" s="45"/>
      <c r="H763" s="45">
        <f>+D763</f>
        <v>1</v>
      </c>
      <c r="I763" s="45"/>
      <c r="J763" s="46" t="s">
        <v>35</v>
      </c>
    </row>
    <row r="764" spans="2:10" x14ac:dyDescent="0.3">
      <c r="B764" s="75"/>
      <c r="C764" s="133" t="s">
        <v>256</v>
      </c>
      <c r="D764" s="45">
        <v>1</v>
      </c>
      <c r="E764" s="45"/>
      <c r="F764" s="45"/>
      <c r="G764" s="45"/>
      <c r="H764" s="45">
        <f>+D764</f>
        <v>1</v>
      </c>
      <c r="I764" s="45"/>
      <c r="J764" s="46" t="s">
        <v>35</v>
      </c>
    </row>
    <row r="765" spans="2:10" x14ac:dyDescent="0.3">
      <c r="B765" s="75"/>
      <c r="C765" s="133" t="s">
        <v>257</v>
      </c>
      <c r="D765" s="45">
        <v>1</v>
      </c>
      <c r="E765" s="45"/>
      <c r="F765" s="45"/>
      <c r="G765" s="45"/>
      <c r="H765" s="45">
        <f>+D765</f>
        <v>1</v>
      </c>
      <c r="I765" s="45"/>
      <c r="J765" s="46" t="s">
        <v>35</v>
      </c>
    </row>
    <row r="766" spans="2:10" x14ac:dyDescent="0.3">
      <c r="B766" s="75" t="s">
        <v>364</v>
      </c>
      <c r="C766" s="48" t="s">
        <v>349</v>
      </c>
      <c r="D766" s="103"/>
      <c r="E766" s="45"/>
      <c r="F766" s="45"/>
      <c r="G766" s="45"/>
      <c r="H766" s="45"/>
      <c r="I766" s="62">
        <f>SUM(H767:H769)*$E$120</f>
        <v>3</v>
      </c>
      <c r="J766" s="63" t="str">
        <f>+J767</f>
        <v>und</v>
      </c>
    </row>
    <row r="767" spans="2:10" x14ac:dyDescent="0.3">
      <c r="B767" s="75"/>
      <c r="C767" s="133" t="s">
        <v>255</v>
      </c>
      <c r="D767" s="45">
        <v>1</v>
      </c>
      <c r="E767" s="45"/>
      <c r="F767" s="45"/>
      <c r="G767" s="45"/>
      <c r="H767" s="45">
        <f>+D767</f>
        <v>1</v>
      </c>
      <c r="I767" s="45"/>
      <c r="J767" s="46" t="s">
        <v>35</v>
      </c>
    </row>
    <row r="768" spans="2:10" x14ac:dyDescent="0.3">
      <c r="B768" s="75"/>
      <c r="C768" s="133" t="s">
        <v>256</v>
      </c>
      <c r="D768" s="45">
        <v>1</v>
      </c>
      <c r="E768" s="45"/>
      <c r="F768" s="45"/>
      <c r="G768" s="45"/>
      <c r="H768" s="45">
        <f>+D768</f>
        <v>1</v>
      </c>
      <c r="I768" s="45"/>
      <c r="J768" s="46" t="s">
        <v>35</v>
      </c>
    </row>
    <row r="769" spans="2:10" x14ac:dyDescent="0.3">
      <c r="B769" s="75"/>
      <c r="C769" s="133" t="s">
        <v>257</v>
      </c>
      <c r="D769" s="45">
        <v>1</v>
      </c>
      <c r="E769" s="45"/>
      <c r="F769" s="45"/>
      <c r="G769" s="45"/>
      <c r="H769" s="45">
        <f>+D769</f>
        <v>1</v>
      </c>
      <c r="I769" s="45"/>
      <c r="J769" s="46" t="s">
        <v>35</v>
      </c>
    </row>
    <row r="770" spans="2:10" x14ac:dyDescent="0.3">
      <c r="B770" s="75" t="s">
        <v>399</v>
      </c>
      <c r="C770" s="48" t="s">
        <v>363</v>
      </c>
      <c r="D770" s="103"/>
      <c r="E770" s="45"/>
      <c r="F770" s="45"/>
      <c r="G770" s="45"/>
      <c r="H770" s="45"/>
      <c r="I770" s="62">
        <f>SUM(H771:H773)*$E$120</f>
        <v>6</v>
      </c>
      <c r="J770" s="63" t="str">
        <f>+J771</f>
        <v>und</v>
      </c>
    </row>
    <row r="771" spans="2:10" x14ac:dyDescent="0.3">
      <c r="B771" s="75"/>
      <c r="C771" s="133" t="s">
        <v>255</v>
      </c>
      <c r="D771" s="45">
        <v>2</v>
      </c>
      <c r="E771" s="45"/>
      <c r="F771" s="45"/>
      <c r="G771" s="45"/>
      <c r="H771" s="45">
        <f>+D771</f>
        <v>2</v>
      </c>
      <c r="I771" s="45"/>
      <c r="J771" s="46" t="s">
        <v>35</v>
      </c>
    </row>
    <row r="772" spans="2:10" x14ac:dyDescent="0.3">
      <c r="B772" s="75"/>
      <c r="C772" s="133" t="s">
        <v>256</v>
      </c>
      <c r="D772" s="45">
        <v>2</v>
      </c>
      <c r="E772" s="45"/>
      <c r="F772" s="45"/>
      <c r="G772" s="45"/>
      <c r="H772" s="45">
        <f>+D772</f>
        <v>2</v>
      </c>
      <c r="I772" s="45"/>
      <c r="J772" s="46" t="s">
        <v>35</v>
      </c>
    </row>
    <row r="773" spans="2:10" x14ac:dyDescent="0.3">
      <c r="B773" s="75"/>
      <c r="C773" s="133" t="s">
        <v>257</v>
      </c>
      <c r="D773" s="45">
        <v>2</v>
      </c>
      <c r="E773" s="45"/>
      <c r="F773" s="45"/>
      <c r="G773" s="45"/>
      <c r="H773" s="45">
        <f>+D773</f>
        <v>2</v>
      </c>
      <c r="I773" s="45"/>
      <c r="J773" s="46" t="s">
        <v>35</v>
      </c>
    </row>
    <row r="774" spans="2:10" x14ac:dyDescent="0.3">
      <c r="B774" s="75" t="s">
        <v>400</v>
      </c>
      <c r="C774" s="48" t="s">
        <v>391</v>
      </c>
      <c r="D774" s="103"/>
      <c r="E774" s="45"/>
      <c r="F774" s="45"/>
      <c r="G774" s="45"/>
      <c r="H774" s="45"/>
      <c r="I774" s="62">
        <f>SUM(H775:H777)*$E$120</f>
        <v>3</v>
      </c>
      <c r="J774" s="63" t="str">
        <f>+J775</f>
        <v>und</v>
      </c>
    </row>
    <row r="775" spans="2:10" x14ac:dyDescent="0.3">
      <c r="B775" s="75"/>
      <c r="C775" s="133" t="s">
        <v>255</v>
      </c>
      <c r="D775" s="45">
        <v>1</v>
      </c>
      <c r="E775" s="45"/>
      <c r="F775" s="45"/>
      <c r="G775" s="45"/>
      <c r="H775" s="45">
        <f>+D775</f>
        <v>1</v>
      </c>
      <c r="I775" s="45"/>
      <c r="J775" s="46" t="s">
        <v>35</v>
      </c>
    </row>
    <row r="776" spans="2:10" x14ac:dyDescent="0.3">
      <c r="B776" s="75"/>
      <c r="C776" s="133" t="s">
        <v>256</v>
      </c>
      <c r="D776" s="45">
        <v>1</v>
      </c>
      <c r="E776" s="45"/>
      <c r="F776" s="45"/>
      <c r="G776" s="45"/>
      <c r="H776" s="45">
        <f>+D776</f>
        <v>1</v>
      </c>
      <c r="I776" s="45"/>
      <c r="J776" s="46" t="s">
        <v>35</v>
      </c>
    </row>
    <row r="777" spans="2:10" x14ac:dyDescent="0.3">
      <c r="B777" s="75"/>
      <c r="C777" s="133" t="s">
        <v>257</v>
      </c>
      <c r="D777" s="45">
        <v>1</v>
      </c>
      <c r="E777" s="45"/>
      <c r="F777" s="45"/>
      <c r="G777" s="45"/>
      <c r="H777" s="45">
        <f>+D777</f>
        <v>1</v>
      </c>
      <c r="I777" s="45"/>
      <c r="J777" s="46" t="s">
        <v>35</v>
      </c>
    </row>
    <row r="778" spans="2:10" x14ac:dyDescent="0.3">
      <c r="B778" s="75" t="s">
        <v>401</v>
      </c>
      <c r="C778" s="48" t="s">
        <v>392</v>
      </c>
      <c r="D778" s="103"/>
      <c r="E778" s="45"/>
      <c r="F778" s="45"/>
      <c r="G778" s="45"/>
      <c r="H778" s="45"/>
      <c r="I778" s="62">
        <f>SUM(H779:H781)*$E$120</f>
        <v>9</v>
      </c>
      <c r="J778" s="63" t="str">
        <f>+J779</f>
        <v>und</v>
      </c>
    </row>
    <row r="779" spans="2:10" x14ac:dyDescent="0.3">
      <c r="B779" s="75"/>
      <c r="C779" s="133" t="s">
        <v>255</v>
      </c>
      <c r="D779" s="45">
        <v>3</v>
      </c>
      <c r="E779" s="45"/>
      <c r="F779" s="45"/>
      <c r="G779" s="45"/>
      <c r="H779" s="45">
        <f>+D779</f>
        <v>3</v>
      </c>
      <c r="I779" s="45"/>
      <c r="J779" s="46" t="s">
        <v>35</v>
      </c>
    </row>
    <row r="780" spans="2:10" x14ac:dyDescent="0.3">
      <c r="B780" s="75"/>
      <c r="C780" s="133" t="s">
        <v>256</v>
      </c>
      <c r="D780" s="45">
        <v>3</v>
      </c>
      <c r="E780" s="45"/>
      <c r="F780" s="45"/>
      <c r="G780" s="45"/>
      <c r="H780" s="45">
        <f>+D780</f>
        <v>3</v>
      </c>
      <c r="I780" s="45"/>
      <c r="J780" s="46" t="s">
        <v>35</v>
      </c>
    </row>
    <row r="781" spans="2:10" x14ac:dyDescent="0.3">
      <c r="B781" s="75"/>
      <c r="C781" s="133" t="s">
        <v>257</v>
      </c>
      <c r="D781" s="45">
        <v>3</v>
      </c>
      <c r="E781" s="45"/>
      <c r="F781" s="45"/>
      <c r="G781" s="45"/>
      <c r="H781" s="45">
        <f>+D781</f>
        <v>3</v>
      </c>
      <c r="I781" s="45"/>
      <c r="J781" s="46" t="s">
        <v>35</v>
      </c>
    </row>
    <row r="782" spans="2:10" x14ac:dyDescent="0.3">
      <c r="B782" s="75" t="s">
        <v>402</v>
      </c>
      <c r="C782" s="48" t="s">
        <v>393</v>
      </c>
      <c r="D782" s="103"/>
      <c r="E782" s="45"/>
      <c r="F782" s="45"/>
      <c r="G782" s="45"/>
      <c r="H782" s="45"/>
      <c r="I782" s="62">
        <f>SUM(H783:H785)*$E$120</f>
        <v>3</v>
      </c>
      <c r="J782" s="63" t="str">
        <f>+J783</f>
        <v>und</v>
      </c>
    </row>
    <row r="783" spans="2:10" x14ac:dyDescent="0.3">
      <c r="B783" s="75"/>
      <c r="C783" s="133" t="s">
        <v>255</v>
      </c>
      <c r="D783" s="45">
        <v>1</v>
      </c>
      <c r="E783" s="45"/>
      <c r="F783" s="45"/>
      <c r="G783" s="45"/>
      <c r="H783" s="45">
        <f>+D783</f>
        <v>1</v>
      </c>
      <c r="I783" s="45"/>
      <c r="J783" s="46" t="s">
        <v>35</v>
      </c>
    </row>
    <row r="784" spans="2:10" x14ac:dyDescent="0.3">
      <c r="B784" s="75"/>
      <c r="C784" s="133" t="s">
        <v>256</v>
      </c>
      <c r="D784" s="45">
        <v>1</v>
      </c>
      <c r="E784" s="45"/>
      <c r="F784" s="45"/>
      <c r="G784" s="45"/>
      <c r="H784" s="45">
        <f>+D784</f>
        <v>1</v>
      </c>
      <c r="I784" s="45"/>
      <c r="J784" s="46" t="s">
        <v>35</v>
      </c>
    </row>
    <row r="785" spans="2:10" x14ac:dyDescent="0.3">
      <c r="B785" s="75"/>
      <c r="C785" s="133" t="s">
        <v>257</v>
      </c>
      <c r="D785" s="45">
        <v>1</v>
      </c>
      <c r="E785" s="45"/>
      <c r="F785" s="45"/>
      <c r="G785" s="45"/>
      <c r="H785" s="45">
        <f>+D785</f>
        <v>1</v>
      </c>
      <c r="I785" s="45"/>
      <c r="J785" s="46" t="s">
        <v>35</v>
      </c>
    </row>
    <row r="786" spans="2:10" x14ac:dyDescent="0.3">
      <c r="B786" s="75" t="s">
        <v>403</v>
      </c>
      <c r="C786" s="48" t="s">
        <v>394</v>
      </c>
      <c r="D786" s="103"/>
      <c r="E786" s="45"/>
      <c r="F786" s="45"/>
      <c r="G786" s="45"/>
      <c r="H786" s="45"/>
      <c r="I786" s="62">
        <f>SUM(H787:H789)*$E$120</f>
        <v>9</v>
      </c>
      <c r="J786" s="63" t="str">
        <f>+J787</f>
        <v>und</v>
      </c>
    </row>
    <row r="787" spans="2:10" x14ac:dyDescent="0.3">
      <c r="B787" s="75"/>
      <c r="C787" s="133" t="s">
        <v>255</v>
      </c>
      <c r="D787" s="45">
        <v>3</v>
      </c>
      <c r="E787" s="45"/>
      <c r="F787" s="45"/>
      <c r="G787" s="45"/>
      <c r="H787" s="45">
        <f>+D787</f>
        <v>3</v>
      </c>
      <c r="I787" s="45"/>
      <c r="J787" s="46" t="s">
        <v>35</v>
      </c>
    </row>
    <row r="788" spans="2:10" x14ac:dyDescent="0.3">
      <c r="B788" s="75"/>
      <c r="C788" s="133" t="s">
        <v>256</v>
      </c>
      <c r="D788" s="45">
        <v>3</v>
      </c>
      <c r="E788" s="45"/>
      <c r="F788" s="45"/>
      <c r="G788" s="45"/>
      <c r="H788" s="45">
        <f>+D788</f>
        <v>3</v>
      </c>
      <c r="I788" s="45"/>
      <c r="J788" s="46" t="s">
        <v>35</v>
      </c>
    </row>
    <row r="789" spans="2:10" x14ac:dyDescent="0.3">
      <c r="B789" s="75"/>
      <c r="C789" s="133" t="s">
        <v>257</v>
      </c>
      <c r="D789" s="45">
        <v>3</v>
      </c>
      <c r="E789" s="45"/>
      <c r="F789" s="45"/>
      <c r="G789" s="45"/>
      <c r="H789" s="45">
        <f>+D789</f>
        <v>3</v>
      </c>
      <c r="I789" s="45"/>
      <c r="J789" s="46" t="s">
        <v>35</v>
      </c>
    </row>
    <row r="790" spans="2:10" x14ac:dyDescent="0.3">
      <c r="B790" s="100" t="s">
        <v>404</v>
      </c>
      <c r="C790" s="101" t="s">
        <v>405</v>
      </c>
      <c r="D790" s="103"/>
      <c r="E790" s="45"/>
      <c r="F790" s="45"/>
      <c r="G790" s="45"/>
      <c r="H790" s="45"/>
      <c r="I790" s="45"/>
      <c r="J790" s="46"/>
    </row>
    <row r="791" spans="2:10" x14ac:dyDescent="0.3">
      <c r="B791" s="75" t="s">
        <v>406</v>
      </c>
      <c r="C791" s="48" t="s">
        <v>408</v>
      </c>
      <c r="D791" s="103"/>
      <c r="E791" s="45"/>
      <c r="F791" s="45"/>
      <c r="G791" s="45"/>
      <c r="H791" s="45"/>
      <c r="I791" s="62">
        <f>SUM(H792:H794)*$E$120</f>
        <v>3</v>
      </c>
      <c r="J791" s="63" t="str">
        <f>+J792</f>
        <v>und</v>
      </c>
    </row>
    <row r="792" spans="2:10" x14ac:dyDescent="0.3">
      <c r="B792" s="75"/>
      <c r="C792" s="44" t="s">
        <v>255</v>
      </c>
      <c r="D792" s="45">
        <v>3</v>
      </c>
      <c r="E792" s="45"/>
      <c r="F792" s="45"/>
      <c r="G792" s="45"/>
      <c r="H792" s="45">
        <f>+D792</f>
        <v>3</v>
      </c>
      <c r="I792" s="45"/>
      <c r="J792" s="46" t="s">
        <v>35</v>
      </c>
    </row>
    <row r="793" spans="2:10" x14ac:dyDescent="0.3">
      <c r="B793" s="75"/>
      <c r="C793" s="44" t="s">
        <v>256</v>
      </c>
      <c r="D793" s="45"/>
      <c r="E793" s="45"/>
      <c r="F793" s="45"/>
      <c r="G793" s="45"/>
      <c r="H793" s="45">
        <f>+D793</f>
        <v>0</v>
      </c>
      <c r="I793" s="45"/>
      <c r="J793" s="46" t="s">
        <v>35</v>
      </c>
    </row>
    <row r="794" spans="2:10" x14ac:dyDescent="0.3">
      <c r="B794" s="75"/>
      <c r="C794" s="44" t="s">
        <v>257</v>
      </c>
      <c r="D794" s="45"/>
      <c r="E794" s="45"/>
      <c r="F794" s="45"/>
      <c r="G794" s="45"/>
      <c r="H794" s="45">
        <f>+D794</f>
        <v>0</v>
      </c>
      <c r="I794" s="45"/>
      <c r="J794" s="46" t="s">
        <v>35</v>
      </c>
    </row>
    <row r="795" spans="2:10" x14ac:dyDescent="0.3">
      <c r="B795" s="75" t="s">
        <v>409</v>
      </c>
      <c r="C795" s="48" t="s">
        <v>407</v>
      </c>
      <c r="D795" s="103"/>
      <c r="E795" s="45"/>
      <c r="F795" s="45"/>
      <c r="G795" s="45"/>
      <c r="H795" s="45"/>
      <c r="I795" s="62">
        <f>SUM(H796:H798)*$E$120</f>
        <v>2</v>
      </c>
      <c r="J795" s="63" t="str">
        <f>+J796</f>
        <v>und</v>
      </c>
    </row>
    <row r="796" spans="2:10" x14ac:dyDescent="0.3">
      <c r="B796" s="75"/>
      <c r="C796" s="44" t="s">
        <v>255</v>
      </c>
      <c r="D796" s="45">
        <v>1</v>
      </c>
      <c r="E796" s="45"/>
      <c r="F796" s="45"/>
      <c r="G796" s="45"/>
      <c r="H796" s="45">
        <f>+D796</f>
        <v>1</v>
      </c>
      <c r="I796" s="45"/>
      <c r="J796" s="46" t="s">
        <v>35</v>
      </c>
    </row>
    <row r="797" spans="2:10" x14ac:dyDescent="0.3">
      <c r="B797" s="75"/>
      <c r="C797" s="44" t="s">
        <v>256</v>
      </c>
      <c r="D797" s="45">
        <v>1</v>
      </c>
      <c r="E797" s="45"/>
      <c r="F797" s="45"/>
      <c r="G797" s="45"/>
      <c r="H797" s="45">
        <f>+D797</f>
        <v>1</v>
      </c>
      <c r="I797" s="45"/>
      <c r="J797" s="46" t="s">
        <v>35</v>
      </c>
    </row>
    <row r="798" spans="2:10" x14ac:dyDescent="0.3">
      <c r="B798" s="75"/>
      <c r="C798" s="44" t="s">
        <v>257</v>
      </c>
      <c r="D798" s="45"/>
      <c r="E798" s="45"/>
      <c r="F798" s="45"/>
      <c r="G798" s="45"/>
      <c r="H798" s="45">
        <f>+D798</f>
        <v>0</v>
      </c>
      <c r="I798" s="45"/>
      <c r="J798" s="46" t="s">
        <v>35</v>
      </c>
    </row>
    <row r="799" spans="2:10" x14ac:dyDescent="0.3">
      <c r="B799" s="75" t="s">
        <v>432</v>
      </c>
      <c r="C799" s="48" t="s">
        <v>410</v>
      </c>
      <c r="D799" s="103"/>
      <c r="E799" s="45"/>
      <c r="F799" s="45"/>
      <c r="G799" s="45"/>
      <c r="H799" s="45"/>
      <c r="I799" s="62">
        <f>SUM(H800:H802)*$E$120</f>
        <v>4</v>
      </c>
      <c r="J799" s="63" t="str">
        <f>+J800</f>
        <v>und</v>
      </c>
    </row>
    <row r="800" spans="2:10" x14ac:dyDescent="0.3">
      <c r="B800" s="75"/>
      <c r="C800" s="44" t="s">
        <v>255</v>
      </c>
      <c r="D800" s="45">
        <v>1</v>
      </c>
      <c r="E800" s="45"/>
      <c r="F800" s="45"/>
      <c r="G800" s="45"/>
      <c r="H800" s="45">
        <f>+D800</f>
        <v>1</v>
      </c>
      <c r="I800" s="45"/>
      <c r="J800" s="46" t="s">
        <v>35</v>
      </c>
    </row>
    <row r="801" spans="2:10" x14ac:dyDescent="0.3">
      <c r="B801" s="75"/>
      <c r="C801" s="44" t="s">
        <v>256</v>
      </c>
      <c r="D801" s="45">
        <v>1</v>
      </c>
      <c r="E801" s="45"/>
      <c r="F801" s="45"/>
      <c r="G801" s="45"/>
      <c r="H801" s="45">
        <f>+D801</f>
        <v>1</v>
      </c>
      <c r="I801" s="45"/>
      <c r="J801" s="46" t="s">
        <v>35</v>
      </c>
    </row>
    <row r="802" spans="2:10" x14ac:dyDescent="0.3">
      <c r="B802" s="75"/>
      <c r="C802" s="44" t="s">
        <v>257</v>
      </c>
      <c r="D802" s="45">
        <v>2</v>
      </c>
      <c r="E802" s="45"/>
      <c r="F802" s="45"/>
      <c r="G802" s="45"/>
      <c r="H802" s="45">
        <f>+D802</f>
        <v>2</v>
      </c>
      <c r="I802" s="45"/>
      <c r="J802" s="46" t="s">
        <v>35</v>
      </c>
    </row>
    <row r="803" spans="2:10" x14ac:dyDescent="0.3">
      <c r="B803" s="100" t="s">
        <v>411</v>
      </c>
      <c r="C803" s="101" t="s">
        <v>412</v>
      </c>
      <c r="D803" s="103"/>
      <c r="E803" s="45"/>
      <c r="F803" s="45"/>
      <c r="G803" s="45"/>
      <c r="H803" s="45"/>
      <c r="I803" s="45"/>
      <c r="J803" s="46"/>
    </row>
    <row r="804" spans="2:10" x14ac:dyDescent="0.3">
      <c r="B804" s="75" t="s">
        <v>413</v>
      </c>
      <c r="C804" s="48" t="s">
        <v>414</v>
      </c>
      <c r="D804" s="103"/>
      <c r="E804" s="45"/>
      <c r="F804" s="45"/>
      <c r="G804" s="45"/>
      <c r="H804" s="45"/>
      <c r="I804" s="62">
        <f>SUM(H805:H806)*$E$120</f>
        <v>1</v>
      </c>
      <c r="J804" s="63" t="str">
        <f>+J805</f>
        <v>Glb</v>
      </c>
    </row>
    <row r="805" spans="2:10" x14ac:dyDescent="0.3">
      <c r="B805" s="75"/>
      <c r="C805" s="44" t="s">
        <v>415</v>
      </c>
      <c r="D805" s="45">
        <v>1</v>
      </c>
      <c r="E805" s="45"/>
      <c r="F805" s="45"/>
      <c r="G805" s="45"/>
      <c r="H805" s="45">
        <f>+D805</f>
        <v>1</v>
      </c>
      <c r="I805" s="45"/>
      <c r="J805" s="46" t="s">
        <v>416</v>
      </c>
    </row>
    <row r="806" spans="2:10" x14ac:dyDescent="0.3">
      <c r="B806" s="75" t="s">
        <v>433</v>
      </c>
      <c r="C806" s="48" t="s">
        <v>417</v>
      </c>
      <c r="D806" s="103"/>
      <c r="E806" s="45"/>
      <c r="F806" s="45"/>
      <c r="G806" s="45"/>
      <c r="H806" s="45"/>
      <c r="I806" s="62">
        <f>SUM(H807:H808)*$E$120</f>
        <v>0</v>
      </c>
      <c r="J806" s="63" t="str">
        <f>+J807</f>
        <v>Glb</v>
      </c>
    </row>
    <row r="807" spans="2:10" x14ac:dyDescent="0.3">
      <c r="B807" s="75"/>
      <c r="C807" s="44" t="s">
        <v>418</v>
      </c>
      <c r="D807" s="45">
        <v>0</v>
      </c>
      <c r="E807" s="45"/>
      <c r="F807" s="45"/>
      <c r="G807" s="45"/>
      <c r="H807" s="45">
        <f>+D807</f>
        <v>0</v>
      </c>
      <c r="I807" s="45"/>
      <c r="J807" s="46" t="s">
        <v>416</v>
      </c>
    </row>
    <row r="808" spans="2:10" x14ac:dyDescent="0.3">
      <c r="B808" s="100" t="s">
        <v>419</v>
      </c>
      <c r="C808" s="101" t="s">
        <v>420</v>
      </c>
      <c r="D808" s="103"/>
      <c r="E808" s="45"/>
      <c r="F808" s="45"/>
      <c r="G808" s="45"/>
      <c r="H808" s="45"/>
      <c r="I808" s="45"/>
      <c r="J808" s="46"/>
    </row>
    <row r="809" spans="2:10" x14ac:dyDescent="0.3">
      <c r="B809" s="75" t="s">
        <v>422</v>
      </c>
      <c r="C809" s="48" t="s">
        <v>421</v>
      </c>
      <c r="D809" s="103"/>
      <c r="E809" s="45"/>
      <c r="F809" s="45"/>
      <c r="G809" s="45"/>
      <c r="H809" s="45"/>
      <c r="I809" s="62">
        <f>SUM(H810:H811)*$E$120</f>
        <v>2</v>
      </c>
      <c r="J809" s="63" t="str">
        <f>+J810</f>
        <v>und</v>
      </c>
    </row>
    <row r="810" spans="2:10" x14ac:dyDescent="0.3">
      <c r="B810" s="75"/>
      <c r="C810" s="44" t="s">
        <v>418</v>
      </c>
      <c r="D810" s="45">
        <v>2</v>
      </c>
      <c r="E810" s="45"/>
      <c r="F810" s="45"/>
      <c r="G810" s="45"/>
      <c r="H810" s="45">
        <f>+D810</f>
        <v>2</v>
      </c>
      <c r="I810" s="45"/>
      <c r="J810" s="46" t="s">
        <v>35</v>
      </c>
    </row>
    <row r="811" spans="2:10" x14ac:dyDescent="0.3">
      <c r="B811" s="75" t="s">
        <v>423</v>
      </c>
      <c r="C811" s="48" t="s">
        <v>424</v>
      </c>
      <c r="D811" s="103"/>
      <c r="E811" s="45"/>
      <c r="F811" s="45"/>
      <c r="G811" s="45"/>
      <c r="H811" s="45"/>
      <c r="I811" s="62">
        <f>SUM(H812:H812)*$E$120</f>
        <v>0</v>
      </c>
      <c r="J811" s="63" t="str">
        <f>+J812</f>
        <v>Glb</v>
      </c>
    </row>
    <row r="812" spans="2:10" x14ac:dyDescent="0.3">
      <c r="B812" s="75"/>
      <c r="C812" s="44" t="s">
        <v>418</v>
      </c>
      <c r="D812" s="45">
        <v>0</v>
      </c>
      <c r="E812" s="45"/>
      <c r="F812" s="45"/>
      <c r="G812" s="45"/>
      <c r="H812" s="45">
        <f>+D812</f>
        <v>0</v>
      </c>
      <c r="I812" s="45"/>
      <c r="J812" s="46" t="s">
        <v>416</v>
      </c>
    </row>
    <row r="813" spans="2:10" x14ac:dyDescent="0.3">
      <c r="B813" s="75"/>
      <c r="C813" s="44"/>
      <c r="D813" s="45"/>
      <c r="E813" s="45"/>
      <c r="F813" s="45"/>
      <c r="G813" s="45"/>
      <c r="H813" s="45"/>
      <c r="I813" s="45"/>
      <c r="J813" s="46"/>
    </row>
    <row r="814" spans="2:10" x14ac:dyDescent="0.3">
      <c r="B814" s="75"/>
      <c r="C814" s="44"/>
      <c r="D814" s="45"/>
      <c r="E814" s="45"/>
      <c r="F814" s="45"/>
      <c r="G814" s="45"/>
      <c r="H814" s="45"/>
      <c r="I814" s="45"/>
      <c r="J814" s="46"/>
    </row>
    <row r="815" spans="2:10" x14ac:dyDescent="0.3">
      <c r="B815" s="75"/>
      <c r="C815" s="44"/>
      <c r="D815" s="45"/>
      <c r="E815" s="45"/>
      <c r="F815" s="45"/>
      <c r="G815" s="45"/>
      <c r="H815" s="45"/>
      <c r="I815" s="45"/>
      <c r="J815" s="46"/>
    </row>
    <row r="816" spans="2:10" x14ac:dyDescent="0.3">
      <c r="B816" s="75"/>
      <c r="C816" s="44"/>
      <c r="D816" s="45"/>
      <c r="E816" s="45"/>
      <c r="F816" s="45"/>
      <c r="G816" s="45"/>
      <c r="H816" s="45"/>
      <c r="I816" s="45"/>
      <c r="J816" s="46"/>
    </row>
    <row r="817" spans="2:10" x14ac:dyDescent="0.3">
      <c r="B817" s="75"/>
      <c r="C817" s="44"/>
      <c r="D817" s="45"/>
      <c r="E817" s="45"/>
      <c r="F817" s="45"/>
      <c r="G817" s="45"/>
      <c r="H817" s="45"/>
      <c r="I817" s="45"/>
      <c r="J817" s="46"/>
    </row>
    <row r="818" spans="2:10" x14ac:dyDescent="0.3">
      <c r="B818" s="75"/>
      <c r="C818" s="44"/>
      <c r="D818" s="45"/>
      <c r="E818" s="45"/>
      <c r="F818" s="45"/>
      <c r="G818" s="45"/>
      <c r="H818" s="45"/>
      <c r="I818" s="45"/>
      <c r="J818" s="46"/>
    </row>
    <row r="819" spans="2:10" x14ac:dyDescent="0.3">
      <c r="B819" s="75"/>
      <c r="C819" s="44"/>
      <c r="D819" s="45"/>
      <c r="E819" s="45"/>
      <c r="F819" s="45"/>
      <c r="G819" s="45"/>
      <c r="H819" s="45"/>
      <c r="I819" s="45"/>
      <c r="J819" s="46"/>
    </row>
    <row r="820" spans="2:10" x14ac:dyDescent="0.3">
      <c r="B820" s="75"/>
      <c r="C820" s="44"/>
      <c r="D820" s="45"/>
      <c r="E820" s="45"/>
      <c r="F820" s="45"/>
      <c r="G820" s="45"/>
      <c r="H820" s="45"/>
      <c r="I820" s="45"/>
      <c r="J820" s="46"/>
    </row>
    <row r="821" spans="2:10" x14ac:dyDescent="0.3">
      <c r="B821" s="75"/>
      <c r="C821" s="44"/>
      <c r="D821" s="45"/>
      <c r="E821" s="45"/>
      <c r="F821" s="45"/>
      <c r="G821" s="45"/>
      <c r="H821" s="45"/>
      <c r="I821" s="45"/>
      <c r="J821" s="46"/>
    </row>
    <row r="822" spans="2:10" x14ac:dyDescent="0.3">
      <c r="B822" s="75"/>
      <c r="C822" s="44"/>
      <c r="D822" s="45"/>
      <c r="E822" s="45"/>
      <c r="F822" s="45"/>
      <c r="G822" s="45"/>
      <c r="H822" s="45"/>
      <c r="I822" s="45"/>
      <c r="J822" s="46"/>
    </row>
    <row r="823" spans="2:10" x14ac:dyDescent="0.3">
      <c r="B823" s="75"/>
      <c r="C823" s="44"/>
      <c r="D823" s="45"/>
      <c r="E823" s="45"/>
      <c r="F823" s="45"/>
      <c r="G823" s="45"/>
      <c r="H823" s="45"/>
      <c r="I823" s="45"/>
      <c r="J823" s="46"/>
    </row>
    <row r="824" spans="2:10" x14ac:dyDescent="0.3">
      <c r="B824" s="75"/>
      <c r="C824" s="44"/>
      <c r="D824" s="45"/>
      <c r="E824" s="45"/>
      <c r="F824" s="45"/>
      <c r="G824" s="45"/>
      <c r="H824" s="45"/>
      <c r="I824" s="45"/>
      <c r="J824" s="46"/>
    </row>
    <row r="825" spans="2:10" x14ac:dyDescent="0.3">
      <c r="B825" s="75"/>
      <c r="C825" s="44"/>
      <c r="D825" s="45"/>
      <c r="E825" s="45"/>
      <c r="F825" s="45"/>
      <c r="G825" s="45"/>
      <c r="H825" s="45"/>
      <c r="I825" s="45"/>
      <c r="J825" s="46"/>
    </row>
    <row r="826" spans="2:10" x14ac:dyDescent="0.3">
      <c r="B826" s="75"/>
      <c r="C826" s="44"/>
      <c r="D826" s="45"/>
      <c r="E826" s="45"/>
      <c r="F826" s="45"/>
      <c r="G826" s="45"/>
      <c r="H826" s="45"/>
      <c r="I826" s="45"/>
      <c r="J826" s="46"/>
    </row>
    <row r="827" spans="2:10" x14ac:dyDescent="0.3">
      <c r="B827" s="75"/>
      <c r="C827" s="44"/>
      <c r="D827" s="45"/>
      <c r="E827" s="45"/>
      <c r="F827" s="45"/>
      <c r="G827" s="45"/>
      <c r="H827" s="45"/>
      <c r="I827" s="45"/>
      <c r="J827" s="46"/>
    </row>
    <row r="828" spans="2:10" x14ac:dyDescent="0.3">
      <c r="B828" s="75"/>
      <c r="C828" s="44"/>
      <c r="D828" s="45"/>
      <c r="E828" s="45"/>
      <c r="F828" s="45"/>
      <c r="G828" s="45"/>
      <c r="H828" s="45"/>
      <c r="I828" s="45"/>
      <c r="J828" s="46"/>
    </row>
    <row r="829" spans="2:10" x14ac:dyDescent="0.3">
      <c r="B829" s="75"/>
      <c r="C829" s="44"/>
      <c r="D829" s="45"/>
      <c r="E829" s="45"/>
      <c r="F829" s="45"/>
      <c r="G829" s="45"/>
      <c r="H829" s="45"/>
      <c r="I829" s="45"/>
      <c r="J829" s="46"/>
    </row>
    <row r="830" spans="2:10" x14ac:dyDescent="0.3">
      <c r="B830" s="75"/>
      <c r="C830" s="44"/>
      <c r="D830" s="45"/>
      <c r="E830" s="45"/>
      <c r="F830" s="45"/>
      <c r="G830" s="45"/>
      <c r="H830" s="45"/>
      <c r="I830" s="45"/>
      <c r="J830" s="46"/>
    </row>
    <row r="831" spans="2:10" x14ac:dyDescent="0.3">
      <c r="B831" s="75"/>
      <c r="C831" s="44"/>
      <c r="D831" s="45"/>
      <c r="E831" s="45"/>
      <c r="F831" s="45"/>
      <c r="G831" s="45"/>
      <c r="H831" s="45"/>
      <c r="I831" s="45"/>
      <c r="J831" s="46"/>
    </row>
    <row r="832" spans="2:10" x14ac:dyDescent="0.3">
      <c r="B832" s="75"/>
      <c r="C832" s="44"/>
      <c r="D832" s="45"/>
      <c r="E832" s="45"/>
      <c r="F832" s="45"/>
      <c r="G832" s="45"/>
      <c r="H832" s="45"/>
      <c r="I832" s="45"/>
      <c r="J832" s="46"/>
    </row>
    <row r="833" spans="2:10" x14ac:dyDescent="0.3">
      <c r="B833" s="75"/>
      <c r="C833" s="44"/>
      <c r="D833" s="45"/>
      <c r="E833" s="45"/>
      <c r="F833" s="45"/>
      <c r="G833" s="45"/>
      <c r="H833" s="45"/>
      <c r="I833" s="45"/>
      <c r="J833" s="46"/>
    </row>
    <row r="834" spans="2:10" x14ac:dyDescent="0.3">
      <c r="B834" s="75"/>
      <c r="C834" s="44"/>
      <c r="D834" s="45"/>
      <c r="E834" s="45"/>
      <c r="F834" s="45"/>
      <c r="G834" s="45"/>
      <c r="H834" s="45"/>
      <c r="I834" s="45"/>
      <c r="J834" s="46"/>
    </row>
    <row r="835" spans="2:10" x14ac:dyDescent="0.3">
      <c r="B835" s="75"/>
      <c r="C835" s="44"/>
      <c r="D835" s="45"/>
      <c r="E835" s="45"/>
      <c r="F835" s="45"/>
      <c r="G835" s="45"/>
      <c r="H835" s="45"/>
      <c r="I835" s="45"/>
      <c r="J835" s="46"/>
    </row>
    <row r="836" spans="2:10" x14ac:dyDescent="0.3">
      <c r="B836" s="75"/>
      <c r="C836" s="44"/>
      <c r="D836" s="45"/>
      <c r="E836" s="45"/>
      <c r="F836" s="45"/>
      <c r="G836" s="45"/>
      <c r="H836" s="45"/>
      <c r="I836" s="45"/>
      <c r="J836" s="46"/>
    </row>
    <row r="837" spans="2:10" x14ac:dyDescent="0.3">
      <c r="B837" s="75"/>
      <c r="C837" s="44"/>
      <c r="D837" s="45"/>
      <c r="E837" s="45"/>
      <c r="F837" s="45"/>
      <c r="G837" s="45"/>
      <c r="H837" s="45"/>
      <c r="I837" s="45"/>
      <c r="J837" s="46"/>
    </row>
    <row r="838" spans="2:10" x14ac:dyDescent="0.3">
      <c r="B838" s="75"/>
      <c r="C838" s="44"/>
      <c r="D838" s="45"/>
      <c r="E838" s="45"/>
      <c r="F838" s="45"/>
      <c r="G838" s="45"/>
      <c r="H838" s="45"/>
      <c r="I838" s="45"/>
      <c r="J838" s="46"/>
    </row>
    <row r="839" spans="2:10" x14ac:dyDescent="0.3">
      <c r="B839" s="75"/>
      <c r="C839" s="44"/>
      <c r="D839" s="45"/>
      <c r="E839" s="45"/>
      <c r="F839" s="45"/>
      <c r="G839" s="45"/>
      <c r="H839" s="45"/>
      <c r="I839" s="45"/>
      <c r="J839" s="46"/>
    </row>
    <row r="840" spans="2:10" x14ac:dyDescent="0.3">
      <c r="B840" s="75"/>
      <c r="C840" s="44"/>
      <c r="D840" s="45"/>
      <c r="E840" s="45"/>
      <c r="F840" s="45"/>
      <c r="G840" s="45"/>
      <c r="H840" s="45"/>
      <c r="I840" s="45"/>
      <c r="J840" s="46"/>
    </row>
    <row r="841" spans="2:10" x14ac:dyDescent="0.3">
      <c r="B841" s="75"/>
      <c r="C841" s="44"/>
      <c r="D841" s="45"/>
      <c r="E841" s="45"/>
      <c r="F841" s="45"/>
      <c r="G841" s="45"/>
      <c r="H841" s="45"/>
      <c r="I841" s="45"/>
      <c r="J841" s="46"/>
    </row>
    <row r="842" spans="2:10" x14ac:dyDescent="0.3">
      <c r="B842" s="75"/>
      <c r="C842" s="44"/>
      <c r="D842" s="45"/>
      <c r="E842" s="45"/>
      <c r="F842" s="45"/>
      <c r="G842" s="45"/>
      <c r="H842" s="45"/>
      <c r="I842" s="45"/>
      <c r="J842" s="46"/>
    </row>
    <row r="843" spans="2:10" x14ac:dyDescent="0.3">
      <c r="B843" s="75"/>
      <c r="C843" s="44"/>
      <c r="D843" s="45"/>
      <c r="E843" s="45"/>
      <c r="F843" s="45"/>
      <c r="G843" s="45"/>
      <c r="H843" s="45"/>
      <c r="I843" s="45"/>
      <c r="J843" s="46"/>
    </row>
    <row r="844" spans="2:10" x14ac:dyDescent="0.3">
      <c r="B844" s="75"/>
      <c r="C844" s="44"/>
      <c r="D844" s="45"/>
      <c r="E844" s="45"/>
      <c r="F844" s="45"/>
      <c r="G844" s="45"/>
      <c r="H844" s="45"/>
      <c r="I844" s="45"/>
      <c r="J844" s="46"/>
    </row>
    <row r="845" spans="2:10" x14ac:dyDescent="0.3">
      <c r="B845" s="75"/>
      <c r="C845" s="44"/>
      <c r="D845" s="45"/>
      <c r="E845" s="45"/>
      <c r="F845" s="45"/>
      <c r="G845" s="45"/>
      <c r="H845" s="45"/>
      <c r="I845" s="45"/>
      <c r="J845" s="46"/>
    </row>
    <row r="846" spans="2:10" x14ac:dyDescent="0.3">
      <c r="B846" s="75"/>
      <c r="C846" s="44"/>
      <c r="D846" s="45"/>
      <c r="E846" s="45"/>
      <c r="F846" s="45"/>
      <c r="G846" s="45"/>
      <c r="H846" s="45"/>
      <c r="I846" s="45"/>
      <c r="J846" s="46"/>
    </row>
    <row r="847" spans="2:10" x14ac:dyDescent="0.3">
      <c r="B847" s="75"/>
      <c r="C847" s="44"/>
      <c r="D847" s="45"/>
      <c r="E847" s="45"/>
      <c r="F847" s="45"/>
      <c r="G847" s="45"/>
      <c r="H847" s="45"/>
      <c r="I847" s="45"/>
      <c r="J847" s="46"/>
    </row>
    <row r="848" spans="2:10" x14ac:dyDescent="0.3">
      <c r="B848" s="75"/>
      <c r="C848" s="44"/>
      <c r="D848" s="45"/>
      <c r="E848" s="45"/>
      <c r="F848" s="45"/>
      <c r="G848" s="45"/>
      <c r="H848" s="45"/>
      <c r="I848" s="45"/>
      <c r="J848" s="46"/>
    </row>
    <row r="849" spans="2:10" x14ac:dyDescent="0.3">
      <c r="B849" s="75"/>
      <c r="C849" s="44"/>
      <c r="D849" s="45"/>
      <c r="E849" s="45"/>
      <c r="F849" s="45"/>
      <c r="G849" s="45"/>
      <c r="H849" s="45"/>
      <c r="I849" s="45"/>
      <c r="J849" s="46"/>
    </row>
    <row r="850" spans="2:10" x14ac:dyDescent="0.3">
      <c r="B850" s="75"/>
      <c r="C850" s="44"/>
      <c r="D850" s="45"/>
      <c r="E850" s="45"/>
      <c r="F850" s="45"/>
      <c r="G850" s="45"/>
      <c r="H850" s="45"/>
      <c r="I850" s="45"/>
      <c r="J850" s="46"/>
    </row>
    <row r="851" spans="2:10" x14ac:dyDescent="0.3">
      <c r="B851" s="75"/>
      <c r="C851" s="44"/>
      <c r="D851" s="45"/>
      <c r="E851" s="45"/>
      <c r="F851" s="45"/>
      <c r="G851" s="45"/>
      <c r="H851" s="45"/>
      <c r="I851" s="45"/>
      <c r="J851" s="46"/>
    </row>
    <row r="852" spans="2:10" x14ac:dyDescent="0.3">
      <c r="B852" s="75"/>
      <c r="C852" s="44"/>
      <c r="D852" s="45"/>
      <c r="E852" s="45"/>
      <c r="F852" s="45"/>
      <c r="G852" s="45"/>
      <c r="H852" s="45"/>
      <c r="I852" s="45"/>
      <c r="J852" s="46"/>
    </row>
    <row r="853" spans="2:10" x14ac:dyDescent="0.3">
      <c r="B853" s="75"/>
      <c r="C853" s="44"/>
      <c r="D853" s="45"/>
      <c r="E853" s="45"/>
      <c r="F853" s="45"/>
      <c r="G853" s="45"/>
      <c r="H853" s="45"/>
      <c r="I853" s="45"/>
      <c r="J853" s="46"/>
    </row>
    <row r="854" spans="2:10" x14ac:dyDescent="0.3">
      <c r="B854" s="75"/>
      <c r="C854" s="44"/>
      <c r="D854" s="45"/>
      <c r="E854" s="45"/>
      <c r="F854" s="45"/>
      <c r="G854" s="45"/>
      <c r="H854" s="45"/>
      <c r="I854" s="45"/>
      <c r="J854" s="46"/>
    </row>
    <row r="855" spans="2:10" x14ac:dyDescent="0.3">
      <c r="B855" s="75"/>
      <c r="C855" s="44"/>
      <c r="D855" s="45"/>
      <c r="E855" s="45"/>
      <c r="F855" s="45"/>
      <c r="G855" s="45"/>
      <c r="H855" s="45"/>
      <c r="I855" s="45"/>
      <c r="J855" s="46"/>
    </row>
    <row r="856" spans="2:10" x14ac:dyDescent="0.3">
      <c r="B856" s="75"/>
      <c r="C856" s="44"/>
      <c r="D856" s="45"/>
      <c r="E856" s="45"/>
      <c r="F856" s="45"/>
      <c r="G856" s="45"/>
      <c r="H856" s="45"/>
      <c r="I856" s="45"/>
      <c r="J856" s="46"/>
    </row>
    <row r="857" spans="2:10" x14ac:dyDescent="0.3">
      <c r="B857" s="75"/>
      <c r="C857" s="44"/>
      <c r="D857" s="45"/>
      <c r="E857" s="45"/>
      <c r="F857" s="45"/>
      <c r="G857" s="45"/>
      <c r="H857" s="45"/>
      <c r="I857" s="45"/>
      <c r="J857" s="46"/>
    </row>
    <row r="858" spans="2:10" x14ac:dyDescent="0.3">
      <c r="B858" s="75"/>
      <c r="C858" s="44"/>
      <c r="D858" s="45"/>
      <c r="E858" s="45"/>
      <c r="F858" s="45"/>
      <c r="G858" s="45"/>
      <c r="H858" s="45"/>
      <c r="I858" s="45"/>
      <c r="J858" s="46"/>
    </row>
    <row r="859" spans="2:10" x14ac:dyDescent="0.3">
      <c r="B859" s="75"/>
      <c r="C859" s="44"/>
      <c r="D859" s="45"/>
      <c r="E859" s="45"/>
      <c r="F859" s="45"/>
      <c r="G859" s="45"/>
      <c r="H859" s="45"/>
      <c r="I859" s="45"/>
      <c r="J859" s="46"/>
    </row>
    <row r="860" spans="2:10" x14ac:dyDescent="0.3">
      <c r="B860" s="75"/>
      <c r="C860" s="44"/>
      <c r="D860" s="45"/>
      <c r="E860" s="45"/>
      <c r="F860" s="45"/>
      <c r="G860" s="45"/>
      <c r="H860" s="45"/>
      <c r="I860" s="45"/>
      <c r="J860" s="46"/>
    </row>
    <row r="861" spans="2:10" x14ac:dyDescent="0.3">
      <c r="B861" s="75"/>
      <c r="C861" s="44"/>
      <c r="D861" s="45"/>
      <c r="E861" s="45"/>
      <c r="F861" s="45"/>
      <c r="G861" s="45"/>
      <c r="H861" s="45"/>
      <c r="I861" s="45"/>
      <c r="J861" s="46"/>
    </row>
    <row r="862" spans="2:10" x14ac:dyDescent="0.3">
      <c r="B862" s="75"/>
      <c r="C862" s="44"/>
      <c r="D862" s="45"/>
      <c r="E862" s="45"/>
      <c r="F862" s="45"/>
      <c r="G862" s="45"/>
      <c r="H862" s="45"/>
      <c r="I862" s="45"/>
      <c r="J862" s="46"/>
    </row>
    <row r="863" spans="2:10" x14ac:dyDescent="0.3">
      <c r="B863" s="75"/>
      <c r="C863" s="44"/>
      <c r="D863" s="45"/>
      <c r="E863" s="45"/>
      <c r="F863" s="45"/>
      <c r="G863" s="45"/>
      <c r="H863" s="45"/>
      <c r="I863" s="45"/>
      <c r="J863" s="46"/>
    </row>
    <row r="864" spans="2:10" x14ac:dyDescent="0.3">
      <c r="B864" s="75"/>
      <c r="C864" s="44"/>
      <c r="D864" s="45"/>
      <c r="E864" s="45"/>
      <c r="F864" s="45"/>
      <c r="G864" s="45"/>
      <c r="H864" s="45"/>
      <c r="I864" s="45"/>
      <c r="J864" s="46"/>
    </row>
    <row r="865" spans="2:10" x14ac:dyDescent="0.3">
      <c r="B865" s="75"/>
      <c r="C865" s="44"/>
      <c r="D865" s="45"/>
      <c r="E865" s="45"/>
      <c r="F865" s="45"/>
      <c r="G865" s="45"/>
      <c r="H865" s="45"/>
      <c r="I865" s="45"/>
      <c r="J865" s="46"/>
    </row>
    <row r="866" spans="2:10" x14ac:dyDescent="0.3">
      <c r="B866" s="75"/>
      <c r="C866" s="44"/>
      <c r="D866" s="45"/>
      <c r="E866" s="45"/>
      <c r="F866" s="45"/>
      <c r="G866" s="45"/>
      <c r="H866" s="45"/>
      <c r="I866" s="45"/>
      <c r="J866" s="46"/>
    </row>
    <row r="867" spans="2:10" x14ac:dyDescent="0.3">
      <c r="B867" s="75"/>
      <c r="C867" s="44"/>
      <c r="D867" s="45"/>
      <c r="E867" s="45"/>
      <c r="F867" s="45"/>
      <c r="G867" s="45"/>
      <c r="H867" s="45"/>
      <c r="I867" s="45"/>
      <c r="J867" s="46"/>
    </row>
    <row r="868" spans="2:10" x14ac:dyDescent="0.3">
      <c r="B868" s="75"/>
      <c r="C868" s="44"/>
      <c r="D868" s="45"/>
      <c r="E868" s="45"/>
      <c r="F868" s="45"/>
      <c r="G868" s="45"/>
      <c r="H868" s="45"/>
      <c r="I868" s="45"/>
      <c r="J868" s="46"/>
    </row>
    <row r="869" spans="2:10" x14ac:dyDescent="0.3">
      <c r="B869" s="75"/>
      <c r="C869" s="44"/>
      <c r="D869" s="45"/>
      <c r="E869" s="45"/>
      <c r="F869" s="45"/>
      <c r="G869" s="45"/>
      <c r="H869" s="45"/>
      <c r="I869" s="45"/>
      <c r="J869" s="46"/>
    </row>
    <row r="870" spans="2:10" x14ac:dyDescent="0.3">
      <c r="B870" s="75"/>
      <c r="C870" s="44"/>
      <c r="D870" s="45"/>
      <c r="E870" s="45"/>
      <c r="F870" s="45"/>
      <c r="G870" s="45"/>
      <c r="H870" s="45"/>
      <c r="I870" s="45"/>
      <c r="J870" s="46"/>
    </row>
    <row r="871" spans="2:10" x14ac:dyDescent="0.3">
      <c r="B871" s="75"/>
      <c r="C871" s="44"/>
      <c r="D871" s="45"/>
      <c r="E871" s="45"/>
      <c r="F871" s="45"/>
      <c r="G871" s="45"/>
      <c r="H871" s="45"/>
      <c r="I871" s="45"/>
      <c r="J871" s="46"/>
    </row>
    <row r="872" spans="2:10" x14ac:dyDescent="0.3">
      <c r="B872" s="75"/>
      <c r="C872" s="44"/>
      <c r="D872" s="45"/>
      <c r="E872" s="45"/>
      <c r="F872" s="45"/>
      <c r="G872" s="45"/>
      <c r="H872" s="45"/>
      <c r="I872" s="45"/>
      <c r="J872" s="46"/>
    </row>
    <row r="873" spans="2:10" x14ac:dyDescent="0.3">
      <c r="B873" s="75"/>
      <c r="C873" s="44"/>
      <c r="D873" s="45"/>
      <c r="E873" s="45"/>
      <c r="F873" s="45"/>
      <c r="G873" s="45"/>
      <c r="H873" s="45"/>
      <c r="I873" s="45"/>
      <c r="J873" s="46"/>
    </row>
    <row r="874" spans="2:10" x14ac:dyDescent="0.3">
      <c r="B874" s="75"/>
      <c r="C874" s="44"/>
      <c r="D874" s="45"/>
      <c r="E874" s="45"/>
      <c r="F874" s="45"/>
      <c r="G874" s="45"/>
      <c r="H874" s="45"/>
      <c r="I874" s="45"/>
      <c r="J874" s="46"/>
    </row>
    <row r="875" spans="2:10" x14ac:dyDescent="0.3">
      <c r="B875" s="75"/>
      <c r="C875" s="44"/>
      <c r="D875" s="45"/>
      <c r="E875" s="45"/>
      <c r="F875" s="45"/>
      <c r="G875" s="45"/>
      <c r="H875" s="45"/>
      <c r="I875" s="45"/>
      <c r="J875" s="46"/>
    </row>
    <row r="876" spans="2:10" x14ac:dyDescent="0.3">
      <c r="B876" s="75"/>
      <c r="C876" s="44"/>
      <c r="D876" s="45"/>
      <c r="E876" s="45"/>
      <c r="F876" s="45"/>
      <c r="G876" s="45"/>
      <c r="H876" s="45"/>
      <c r="I876" s="45"/>
      <c r="J876" s="46"/>
    </row>
    <row r="877" spans="2:10" x14ac:dyDescent="0.3">
      <c r="B877" s="75"/>
      <c r="C877" s="44"/>
      <c r="D877" s="45"/>
      <c r="E877" s="45"/>
      <c r="F877" s="45"/>
      <c r="G877" s="45"/>
      <c r="H877" s="45"/>
      <c r="I877" s="45"/>
      <c r="J877" s="46"/>
    </row>
    <row r="878" spans="2:10" x14ac:dyDescent="0.3">
      <c r="B878" s="75"/>
      <c r="C878" s="44"/>
      <c r="D878" s="45"/>
      <c r="E878" s="45"/>
      <c r="F878" s="45"/>
      <c r="G878" s="45"/>
      <c r="H878" s="45"/>
      <c r="I878" s="45"/>
      <c r="J878" s="46"/>
    </row>
    <row r="879" spans="2:10" x14ac:dyDescent="0.3">
      <c r="B879" s="41"/>
      <c r="C879" s="42"/>
      <c r="D879" s="42"/>
      <c r="E879" s="42"/>
      <c r="F879" s="42"/>
      <c r="G879" s="42"/>
      <c r="H879" s="42"/>
      <c r="I879" s="42"/>
      <c r="J879" s="42"/>
    </row>
    <row r="880" spans="2:10" x14ac:dyDescent="0.3">
      <c r="C880" s="157" t="s">
        <v>153</v>
      </c>
      <c r="D880" s="157"/>
      <c r="E880" s="157"/>
      <c r="F880" s="157"/>
      <c r="G880" s="157"/>
      <c r="H880" s="157"/>
    </row>
    <row r="881" spans="2:10" x14ac:dyDescent="0.3">
      <c r="C881" s="157" t="s">
        <v>154</v>
      </c>
      <c r="D881" s="157"/>
      <c r="E881" s="157"/>
      <c r="F881" s="157"/>
      <c r="G881" s="157"/>
      <c r="H881" s="157"/>
    </row>
    <row r="882" spans="2:10" x14ac:dyDescent="0.3">
      <c r="C882" s="157" t="s">
        <v>155</v>
      </c>
      <c r="D882" s="157"/>
      <c r="E882" s="157"/>
      <c r="F882" s="157"/>
      <c r="G882" s="157"/>
      <c r="H882" s="157"/>
    </row>
    <row r="883" spans="2:10" x14ac:dyDescent="0.3">
      <c r="C883" s="158" t="s">
        <v>156</v>
      </c>
      <c r="D883" s="158"/>
      <c r="E883" s="158"/>
      <c r="F883" s="158"/>
      <c r="G883" s="158"/>
      <c r="H883" s="158"/>
    </row>
    <row r="884" spans="2:10" x14ac:dyDescent="0.3">
      <c r="C884" s="134"/>
      <c r="D884" s="134"/>
      <c r="E884" s="134"/>
      <c r="F884" s="134"/>
      <c r="G884" s="134"/>
      <c r="H884" s="134"/>
    </row>
    <row r="885" spans="2:10" ht="15.6" x14ac:dyDescent="0.3">
      <c r="B885" s="159" t="s">
        <v>248</v>
      </c>
      <c r="C885" s="160"/>
      <c r="D885" s="160"/>
      <c r="E885" s="160"/>
      <c r="F885" s="160"/>
      <c r="G885" s="160"/>
      <c r="H885" s="160"/>
      <c r="I885" s="160"/>
      <c r="J885" s="161"/>
    </row>
    <row r="886" spans="2:10" ht="22.8" x14ac:dyDescent="0.3">
      <c r="B886" s="162" t="s">
        <v>675</v>
      </c>
      <c r="C886" s="163"/>
      <c r="D886" s="163"/>
      <c r="E886" s="163"/>
      <c r="F886" s="163"/>
      <c r="G886" s="163"/>
      <c r="H886" s="163"/>
      <c r="I886" s="163"/>
      <c r="J886" s="164"/>
    </row>
    <row r="887" spans="2:10" ht="15" thickBot="1" x14ac:dyDescent="0.35">
      <c r="B887" s="135"/>
      <c r="C887" s="135"/>
      <c r="D887" s="135"/>
      <c r="E887" s="135"/>
      <c r="F887" s="135"/>
      <c r="G887" s="135"/>
      <c r="H887" s="135"/>
      <c r="I887" s="135"/>
      <c r="J887" s="135"/>
    </row>
    <row r="888" spans="2:10" ht="30" customHeight="1" x14ac:dyDescent="0.3">
      <c r="B888" s="152" t="s">
        <v>140</v>
      </c>
      <c r="C888" s="153"/>
      <c r="D888" s="153"/>
      <c r="E888" s="153"/>
      <c r="F888" s="153"/>
      <c r="G888" s="153"/>
      <c r="H888" s="153"/>
      <c r="I888" s="153"/>
      <c r="J888" s="154"/>
    </row>
    <row r="889" spans="2:10" x14ac:dyDescent="0.3">
      <c r="B889" s="4" t="s">
        <v>148</v>
      </c>
      <c r="C889" s="5" t="s">
        <v>149</v>
      </c>
      <c r="D889" s="5"/>
      <c r="E889" s="6"/>
      <c r="F889" s="7"/>
      <c r="G889" s="8" t="s">
        <v>22</v>
      </c>
      <c r="H889" s="155">
        <v>42879</v>
      </c>
      <c r="I889" s="155"/>
      <c r="J889" s="9"/>
    </row>
    <row r="890" spans="2:10" x14ac:dyDescent="0.3">
      <c r="B890" s="4" t="s">
        <v>146</v>
      </c>
      <c r="C890" s="5" t="s">
        <v>142</v>
      </c>
      <c r="D890" s="10"/>
      <c r="E890" s="10"/>
      <c r="F890" s="5"/>
      <c r="G890" s="11" t="s">
        <v>145</v>
      </c>
      <c r="H890" s="6" t="s">
        <v>142</v>
      </c>
      <c r="I890" s="12"/>
      <c r="J890" s="13"/>
    </row>
    <row r="891" spans="2:10" x14ac:dyDescent="0.3">
      <c r="B891" s="4" t="s">
        <v>147</v>
      </c>
      <c r="C891" s="5" t="s">
        <v>142</v>
      </c>
      <c r="D891" s="10"/>
      <c r="E891" s="10"/>
      <c r="F891" s="5"/>
      <c r="G891" s="11" t="s">
        <v>143</v>
      </c>
      <c r="H891" s="6" t="s">
        <v>144</v>
      </c>
      <c r="I891" s="12"/>
      <c r="J891" s="13"/>
    </row>
    <row r="892" spans="2:10" ht="15" thickBot="1" x14ac:dyDescent="0.35">
      <c r="B892" s="14" t="s">
        <v>159</v>
      </c>
      <c r="C892" s="15" t="s">
        <v>160</v>
      </c>
      <c r="D892" s="16"/>
      <c r="E892" s="16"/>
      <c r="F892" s="15"/>
      <c r="G892" s="17" t="s">
        <v>157</v>
      </c>
      <c r="H892" s="18" t="s">
        <v>158</v>
      </c>
      <c r="I892" s="19"/>
      <c r="J892" s="20"/>
    </row>
    <row r="893" spans="2:10" x14ac:dyDescent="0.3">
      <c r="B893" s="135"/>
      <c r="C893" s="135"/>
      <c r="D893" s="135"/>
      <c r="E893" s="135"/>
      <c r="F893" s="135"/>
      <c r="G893" s="135"/>
      <c r="H893" s="135"/>
      <c r="I893" s="135"/>
      <c r="J893" s="135"/>
    </row>
    <row r="894" spans="2:10" x14ac:dyDescent="0.3">
      <c r="B894" s="23" t="s">
        <v>7</v>
      </c>
      <c r="C894" s="24" t="s">
        <v>0</v>
      </c>
      <c r="D894" s="24" t="s">
        <v>23</v>
      </c>
      <c r="E894" s="24" t="s">
        <v>24</v>
      </c>
      <c r="F894" s="24" t="s">
        <v>2</v>
      </c>
      <c r="G894" s="24" t="s">
        <v>3</v>
      </c>
      <c r="H894" s="24" t="s">
        <v>25</v>
      </c>
      <c r="I894" s="24" t="s">
        <v>8</v>
      </c>
      <c r="J894" s="24" t="s">
        <v>9</v>
      </c>
    </row>
    <row r="895" spans="2:10" x14ac:dyDescent="0.3">
      <c r="B895" s="98" t="s">
        <v>251</v>
      </c>
      <c r="C895" s="99" t="s">
        <v>249</v>
      </c>
      <c r="D895" s="55"/>
      <c r="E895" s="56">
        <v>1</v>
      </c>
      <c r="F895" s="57"/>
      <c r="G895" s="58"/>
      <c r="H895" s="58"/>
      <c r="I895" s="43"/>
      <c r="J895" s="55"/>
    </row>
    <row r="896" spans="2:10" x14ac:dyDescent="0.3">
      <c r="B896" s="96" t="s">
        <v>252</v>
      </c>
      <c r="C896" s="97" t="s">
        <v>250</v>
      </c>
      <c r="D896" s="60"/>
      <c r="E896" s="59"/>
      <c r="F896" s="52"/>
      <c r="G896" s="52"/>
      <c r="H896" s="52"/>
      <c r="I896" s="52"/>
      <c r="J896" s="61"/>
    </row>
    <row r="897" spans="2:10" x14ac:dyDescent="0.3">
      <c r="B897" s="100" t="s">
        <v>253</v>
      </c>
      <c r="C897" s="101" t="s">
        <v>292</v>
      </c>
      <c r="D897" s="60"/>
      <c r="E897" s="59"/>
      <c r="F897" s="52"/>
      <c r="G897" s="52"/>
      <c r="H897" s="52"/>
      <c r="I897" s="52"/>
      <c r="J897" s="61"/>
    </row>
    <row r="898" spans="2:10" x14ac:dyDescent="0.3">
      <c r="B898" s="75" t="s">
        <v>254</v>
      </c>
      <c r="C898" s="48" t="s">
        <v>355</v>
      </c>
      <c r="D898" s="45"/>
      <c r="E898" s="45"/>
      <c r="F898" s="45"/>
      <c r="G898" s="45"/>
      <c r="H898" s="45"/>
      <c r="I898" s="62">
        <f>SUM(H899:H904)*$E$120</f>
        <v>4</v>
      </c>
      <c r="J898" s="63" t="str">
        <f>+J899</f>
        <v>und</v>
      </c>
    </row>
    <row r="899" spans="2:10" x14ac:dyDescent="0.3">
      <c r="B899" s="75"/>
      <c r="C899" s="132" t="s">
        <v>255</v>
      </c>
      <c r="D899" s="45"/>
      <c r="E899" s="45"/>
      <c r="F899" s="45"/>
      <c r="G899" s="45"/>
      <c r="H899" s="45"/>
      <c r="I899" s="45"/>
      <c r="J899" s="46" t="s">
        <v>35</v>
      </c>
    </row>
    <row r="900" spans="2:10" x14ac:dyDescent="0.3">
      <c r="B900" s="75"/>
      <c r="C900" s="131" t="s">
        <v>642</v>
      </c>
      <c r="D900" s="45">
        <v>1</v>
      </c>
      <c r="E900" s="45"/>
      <c r="F900" s="45"/>
      <c r="G900" s="45"/>
      <c r="H900" s="45">
        <f>+D900</f>
        <v>1</v>
      </c>
      <c r="I900" s="45"/>
      <c r="J900" s="46" t="s">
        <v>35</v>
      </c>
    </row>
    <row r="901" spans="2:10" x14ac:dyDescent="0.3">
      <c r="B901" s="75"/>
      <c r="C901" s="132" t="s">
        <v>256</v>
      </c>
      <c r="D901" s="45"/>
      <c r="E901" s="45"/>
      <c r="F901" s="45"/>
      <c r="G901" s="45"/>
      <c r="H901" s="45"/>
      <c r="I901" s="45"/>
      <c r="J901" s="46"/>
    </row>
    <row r="902" spans="2:10" x14ac:dyDescent="0.3">
      <c r="B902" s="75"/>
      <c r="C902" s="131" t="s">
        <v>642</v>
      </c>
      <c r="D902" s="45">
        <v>3</v>
      </c>
      <c r="E902" s="45"/>
      <c r="F902" s="45"/>
      <c r="G902" s="45"/>
      <c r="H902" s="45">
        <f>+D902</f>
        <v>3</v>
      </c>
      <c r="I902" s="45"/>
      <c r="J902" s="46" t="s">
        <v>35</v>
      </c>
    </row>
    <row r="903" spans="2:10" x14ac:dyDescent="0.3">
      <c r="B903" s="75"/>
      <c r="C903" s="132" t="s">
        <v>257</v>
      </c>
      <c r="D903" s="45"/>
      <c r="E903" s="45"/>
      <c r="F903" s="45"/>
      <c r="G903" s="45"/>
      <c r="H903" s="45"/>
      <c r="I903" s="45"/>
      <c r="J903" s="46"/>
    </row>
    <row r="904" spans="2:10" x14ac:dyDescent="0.3">
      <c r="B904" s="75"/>
      <c r="C904" s="131" t="s">
        <v>642</v>
      </c>
      <c r="D904" s="45">
        <v>0</v>
      </c>
      <c r="E904" s="45"/>
      <c r="F904" s="45"/>
      <c r="G904" s="45"/>
      <c r="H904" s="45">
        <f>+D904</f>
        <v>0</v>
      </c>
      <c r="I904" s="45"/>
      <c r="J904" s="46" t="s">
        <v>35</v>
      </c>
    </row>
    <row r="905" spans="2:10" x14ac:dyDescent="0.3">
      <c r="B905" s="75" t="s">
        <v>258</v>
      </c>
      <c r="C905" s="75" t="s">
        <v>267</v>
      </c>
      <c r="D905" s="45"/>
      <c r="E905" s="45"/>
      <c r="F905" s="45"/>
      <c r="G905" s="45"/>
      <c r="H905" s="45"/>
      <c r="I905" s="62">
        <f>SUM(H906:H908)*$E$120</f>
        <v>2</v>
      </c>
      <c r="J905" s="63" t="str">
        <f>+J906</f>
        <v>und</v>
      </c>
    </row>
    <row r="906" spans="2:10" x14ac:dyDescent="0.3">
      <c r="B906" s="75"/>
      <c r="C906" s="132" t="s">
        <v>255</v>
      </c>
      <c r="D906" s="45"/>
      <c r="E906" s="45"/>
      <c r="F906" s="45"/>
      <c r="G906" s="45"/>
      <c r="H906" s="45">
        <f>+D906</f>
        <v>0</v>
      </c>
      <c r="I906" s="45"/>
      <c r="J906" s="46" t="s">
        <v>35</v>
      </c>
    </row>
    <row r="907" spans="2:10" x14ac:dyDescent="0.3">
      <c r="B907" s="75"/>
      <c r="C907" s="132" t="s">
        <v>256</v>
      </c>
      <c r="D907" s="45">
        <v>2</v>
      </c>
      <c r="E907" s="45"/>
      <c r="F907" s="45"/>
      <c r="G907" s="45"/>
      <c r="H907" s="45">
        <f>+D907</f>
        <v>2</v>
      </c>
      <c r="I907" s="45"/>
      <c r="J907" s="46" t="s">
        <v>35</v>
      </c>
    </row>
    <row r="908" spans="2:10" x14ac:dyDescent="0.3">
      <c r="B908" s="75"/>
      <c r="C908" s="132" t="s">
        <v>257</v>
      </c>
      <c r="D908" s="45">
        <v>0</v>
      </c>
      <c r="E908" s="45"/>
      <c r="F908" s="45"/>
      <c r="G908" s="45"/>
      <c r="H908" s="45">
        <f>+D908</f>
        <v>0</v>
      </c>
      <c r="I908" s="45"/>
      <c r="J908" s="46" t="s">
        <v>35</v>
      </c>
    </row>
    <row r="909" spans="2:10" x14ac:dyDescent="0.3">
      <c r="B909" s="75" t="s">
        <v>259</v>
      </c>
      <c r="C909" s="48" t="s">
        <v>544</v>
      </c>
      <c r="D909" s="45"/>
      <c r="E909" s="45"/>
      <c r="F909" s="45"/>
      <c r="G909" s="45"/>
      <c r="H909" s="45"/>
      <c r="I909" s="62">
        <f>SUM(H910:H915)*$E$120</f>
        <v>1</v>
      </c>
      <c r="J909" s="63" t="str">
        <f>+J910</f>
        <v>und</v>
      </c>
    </row>
    <row r="910" spans="2:10" x14ac:dyDescent="0.3">
      <c r="B910" s="75"/>
      <c r="C910" s="132" t="s">
        <v>255</v>
      </c>
      <c r="D910" s="45"/>
      <c r="E910" s="45"/>
      <c r="F910" s="45"/>
      <c r="G910" s="45"/>
      <c r="H910" s="45"/>
      <c r="I910" s="45"/>
      <c r="J910" s="46" t="s">
        <v>35</v>
      </c>
    </row>
    <row r="911" spans="2:10" x14ac:dyDescent="0.3">
      <c r="B911" s="75"/>
      <c r="C911" s="131" t="s">
        <v>642</v>
      </c>
      <c r="D911" s="45">
        <v>1</v>
      </c>
      <c r="E911" s="45"/>
      <c r="F911" s="45"/>
      <c r="G911" s="45"/>
      <c r="H911" s="45">
        <f>+D911</f>
        <v>1</v>
      </c>
      <c r="I911" s="45"/>
      <c r="J911" s="46" t="s">
        <v>35</v>
      </c>
    </row>
    <row r="912" spans="2:10" x14ac:dyDescent="0.3">
      <c r="B912" s="75"/>
      <c r="C912" s="132" t="s">
        <v>256</v>
      </c>
      <c r="D912" s="45"/>
      <c r="E912" s="45"/>
      <c r="F912" s="45"/>
      <c r="G912" s="45"/>
      <c r="H912" s="45">
        <f>+D912</f>
        <v>0</v>
      </c>
      <c r="I912" s="45"/>
      <c r="J912" s="46" t="s">
        <v>35</v>
      </c>
    </row>
    <row r="913" spans="2:10" x14ac:dyDescent="0.3">
      <c r="B913" s="75"/>
      <c r="C913" s="131" t="s">
        <v>642</v>
      </c>
      <c r="D913" s="45">
        <v>0</v>
      </c>
      <c r="E913" s="45"/>
      <c r="F913" s="45"/>
      <c r="G913" s="45"/>
      <c r="H913" s="45">
        <f>+D913</f>
        <v>0</v>
      </c>
      <c r="I913" s="45"/>
      <c r="J913" s="46" t="s">
        <v>35</v>
      </c>
    </row>
    <row r="914" spans="2:10" x14ac:dyDescent="0.3">
      <c r="B914" s="75"/>
      <c r="C914" s="132" t="s">
        <v>257</v>
      </c>
      <c r="D914" s="45"/>
      <c r="E914" s="45"/>
      <c r="F914" s="45"/>
      <c r="G914" s="45"/>
      <c r="H914" s="45">
        <f>+D914</f>
        <v>0</v>
      </c>
      <c r="I914" s="45"/>
      <c r="J914" s="46" t="s">
        <v>35</v>
      </c>
    </row>
    <row r="915" spans="2:10" x14ac:dyDescent="0.3">
      <c r="B915" s="75"/>
      <c r="C915" s="131" t="s">
        <v>642</v>
      </c>
      <c r="D915" s="45">
        <v>0</v>
      </c>
      <c r="E915" s="45"/>
      <c r="F915" s="45"/>
      <c r="G915" s="45"/>
      <c r="H915" s="45">
        <f>+D915</f>
        <v>0</v>
      </c>
      <c r="I915" s="45"/>
      <c r="J915" s="46" t="s">
        <v>35</v>
      </c>
    </row>
    <row r="916" spans="2:10" x14ac:dyDescent="0.3">
      <c r="B916" s="75" t="s">
        <v>260</v>
      </c>
      <c r="C916" s="48" t="s">
        <v>543</v>
      </c>
      <c r="D916" s="45"/>
      <c r="E916" s="45"/>
      <c r="F916" s="45"/>
      <c r="G916" s="45"/>
      <c r="H916" s="45"/>
      <c r="I916" s="62">
        <f>SUM(H918:H922)*$E$120</f>
        <v>3</v>
      </c>
      <c r="J916" s="63" t="str">
        <f>+J918</f>
        <v>und</v>
      </c>
    </row>
    <row r="917" spans="2:10" x14ac:dyDescent="0.3">
      <c r="B917" s="75"/>
      <c r="C917" s="132" t="s">
        <v>255</v>
      </c>
      <c r="D917" s="45"/>
      <c r="E917" s="45"/>
      <c r="F917" s="45"/>
      <c r="G917" s="45"/>
      <c r="H917" s="45"/>
      <c r="I917" s="45"/>
      <c r="J917" s="46" t="s">
        <v>35</v>
      </c>
    </row>
    <row r="918" spans="2:10" x14ac:dyDescent="0.3">
      <c r="B918" s="75"/>
      <c r="C918" s="44" t="s">
        <v>630</v>
      </c>
      <c r="D918" s="45">
        <v>1</v>
      </c>
      <c r="E918" s="45"/>
      <c r="F918" s="45"/>
      <c r="G918" s="45"/>
      <c r="H918" s="45">
        <f>+D918</f>
        <v>1</v>
      </c>
      <c r="I918" s="45"/>
      <c r="J918" s="46" t="s">
        <v>35</v>
      </c>
    </row>
    <row r="919" spans="2:10" x14ac:dyDescent="0.3">
      <c r="B919" s="75"/>
      <c r="C919" s="132" t="s">
        <v>256</v>
      </c>
      <c r="D919" s="45"/>
      <c r="E919" s="45"/>
      <c r="F919" s="45"/>
      <c r="G919" s="45"/>
      <c r="H919" s="45"/>
      <c r="I919" s="45"/>
      <c r="J919" s="46" t="s">
        <v>35</v>
      </c>
    </row>
    <row r="920" spans="2:10" x14ac:dyDescent="0.3">
      <c r="B920" s="75"/>
      <c r="C920" s="44" t="s">
        <v>630</v>
      </c>
      <c r="D920" s="45">
        <v>2</v>
      </c>
      <c r="E920" s="45"/>
      <c r="F920" s="45"/>
      <c r="G920" s="45"/>
      <c r="H920" s="45">
        <f>+D920</f>
        <v>2</v>
      </c>
      <c r="I920" s="45"/>
      <c r="J920" s="46" t="s">
        <v>35</v>
      </c>
    </row>
    <row r="921" spans="2:10" x14ac:dyDescent="0.3">
      <c r="B921" s="75"/>
      <c r="C921" s="132" t="s">
        <v>257</v>
      </c>
      <c r="D921" s="45"/>
      <c r="E921" s="45"/>
      <c r="F921" s="45"/>
      <c r="G921" s="45"/>
      <c r="H921" s="45"/>
      <c r="I921" s="45"/>
      <c r="J921" s="46" t="s">
        <v>35</v>
      </c>
    </row>
    <row r="922" spans="2:10" x14ac:dyDescent="0.3">
      <c r="B922" s="75"/>
      <c r="C922" s="44" t="s">
        <v>630</v>
      </c>
      <c r="D922" s="45">
        <v>0</v>
      </c>
      <c r="E922" s="45"/>
      <c r="F922" s="45"/>
      <c r="G922" s="45"/>
      <c r="H922" s="45">
        <f>+D922</f>
        <v>0</v>
      </c>
      <c r="I922" s="45"/>
      <c r="J922" s="46" t="s">
        <v>35</v>
      </c>
    </row>
    <row r="923" spans="2:10" x14ac:dyDescent="0.3">
      <c r="B923" s="75" t="s">
        <v>264</v>
      </c>
      <c r="C923" s="48" t="s">
        <v>370</v>
      </c>
      <c r="D923" s="45"/>
      <c r="E923" s="45"/>
      <c r="F923" s="45"/>
      <c r="G923" s="45"/>
      <c r="H923" s="45"/>
      <c r="I923" s="62">
        <f>SUM(H924:H926)*$E$120</f>
        <v>2</v>
      </c>
      <c r="J923" s="63" t="str">
        <f>+J924</f>
        <v>und</v>
      </c>
    </row>
    <row r="924" spans="2:10" x14ac:dyDescent="0.3">
      <c r="B924" s="75"/>
      <c r="C924" s="132" t="s">
        <v>255</v>
      </c>
      <c r="D924" s="45">
        <v>1</v>
      </c>
      <c r="E924" s="45"/>
      <c r="F924" s="45"/>
      <c r="G924" s="45"/>
      <c r="H924" s="45">
        <f>+D924</f>
        <v>1</v>
      </c>
      <c r="I924" s="45"/>
      <c r="J924" s="46" t="s">
        <v>35</v>
      </c>
    </row>
    <row r="925" spans="2:10" x14ac:dyDescent="0.3">
      <c r="B925" s="75"/>
      <c r="C925" s="132" t="s">
        <v>256</v>
      </c>
      <c r="D925" s="45">
        <v>1</v>
      </c>
      <c r="E925" s="45"/>
      <c r="F925" s="45"/>
      <c r="G925" s="45"/>
      <c r="H925" s="45">
        <f t="shared" ref="H925:H926" si="43">+D925</f>
        <v>1</v>
      </c>
      <c r="I925" s="45"/>
      <c r="J925" s="46" t="s">
        <v>35</v>
      </c>
    </row>
    <row r="926" spans="2:10" x14ac:dyDescent="0.3">
      <c r="B926" s="75"/>
      <c r="C926" s="132" t="s">
        <v>257</v>
      </c>
      <c r="D926" s="45">
        <v>0</v>
      </c>
      <c r="E926" s="45"/>
      <c r="F926" s="45"/>
      <c r="G926" s="45"/>
      <c r="H926" s="45">
        <f t="shared" si="43"/>
        <v>0</v>
      </c>
      <c r="I926" s="45"/>
      <c r="J926" s="46" t="s">
        <v>35</v>
      </c>
    </row>
    <row r="927" spans="2:10" x14ac:dyDescent="0.3">
      <c r="B927" s="75" t="s">
        <v>265</v>
      </c>
      <c r="C927" s="48" t="s">
        <v>288</v>
      </c>
      <c r="D927" s="45"/>
      <c r="E927" s="45"/>
      <c r="F927" s="45"/>
      <c r="G927" s="45"/>
      <c r="H927" s="45"/>
      <c r="I927" s="62">
        <f>SUM(H928:H930)*$E$120</f>
        <v>0</v>
      </c>
      <c r="J927" s="63" t="str">
        <f>+J928</f>
        <v>und</v>
      </c>
    </row>
    <row r="928" spans="2:10" x14ac:dyDescent="0.3">
      <c r="B928" s="75"/>
      <c r="C928" s="132" t="s">
        <v>255</v>
      </c>
      <c r="D928" s="45">
        <v>0</v>
      </c>
      <c r="E928" s="45"/>
      <c r="F928" s="45"/>
      <c r="G928" s="45"/>
      <c r="H928" s="45">
        <f t="shared" ref="H928:H929" si="44">+D928</f>
        <v>0</v>
      </c>
      <c r="I928" s="45"/>
      <c r="J928" s="46" t="s">
        <v>35</v>
      </c>
    </row>
    <row r="929" spans="2:10" x14ac:dyDescent="0.3">
      <c r="B929" s="75"/>
      <c r="C929" s="132" t="s">
        <v>256</v>
      </c>
      <c r="D929" s="45">
        <v>0</v>
      </c>
      <c r="E929" s="45"/>
      <c r="F929" s="45"/>
      <c r="G929" s="45"/>
      <c r="H929" s="45">
        <f t="shared" si="44"/>
        <v>0</v>
      </c>
      <c r="I929" s="45"/>
      <c r="J929" s="46" t="s">
        <v>35</v>
      </c>
    </row>
    <row r="930" spans="2:10" x14ac:dyDescent="0.3">
      <c r="B930" s="75"/>
      <c r="C930" s="132" t="s">
        <v>257</v>
      </c>
      <c r="D930" s="45">
        <v>0</v>
      </c>
      <c r="E930" s="45"/>
      <c r="F930" s="45"/>
      <c r="G930" s="45"/>
      <c r="H930" s="45">
        <f>+D930</f>
        <v>0</v>
      </c>
      <c r="I930" s="45"/>
      <c r="J930" s="46" t="s">
        <v>35</v>
      </c>
    </row>
    <row r="931" spans="2:10" x14ac:dyDescent="0.3">
      <c r="B931" s="75" t="s">
        <v>266</v>
      </c>
      <c r="C931" s="48" t="s">
        <v>261</v>
      </c>
      <c r="D931" s="45"/>
      <c r="E931" s="45"/>
      <c r="F931" s="45"/>
      <c r="G931" s="45"/>
      <c r="H931" s="45"/>
      <c r="I931" s="62">
        <f>SUM(H932:H934)*$E$120</f>
        <v>5</v>
      </c>
      <c r="J931" s="63" t="str">
        <f>+J932</f>
        <v>und</v>
      </c>
    </row>
    <row r="932" spans="2:10" x14ac:dyDescent="0.3">
      <c r="B932" s="75"/>
      <c r="C932" s="132" t="s">
        <v>255</v>
      </c>
      <c r="D932" s="45">
        <v>0</v>
      </c>
      <c r="E932" s="45"/>
      <c r="F932" s="45"/>
      <c r="G932" s="45"/>
      <c r="H932" s="45">
        <f>+D932</f>
        <v>0</v>
      </c>
      <c r="I932" s="45"/>
      <c r="J932" s="46" t="s">
        <v>35</v>
      </c>
    </row>
    <row r="933" spans="2:10" x14ac:dyDescent="0.3">
      <c r="B933" s="75"/>
      <c r="C933" s="132" t="s">
        <v>256</v>
      </c>
      <c r="D933" s="45">
        <v>5</v>
      </c>
      <c r="E933" s="45"/>
      <c r="F933" s="45"/>
      <c r="G933" s="45"/>
      <c r="H933" s="45">
        <f>+D933</f>
        <v>5</v>
      </c>
      <c r="I933" s="45"/>
      <c r="J933" s="46" t="s">
        <v>35</v>
      </c>
    </row>
    <row r="934" spans="2:10" x14ac:dyDescent="0.3">
      <c r="B934" s="75"/>
      <c r="C934" s="132" t="s">
        <v>257</v>
      </c>
      <c r="D934" s="45">
        <v>0</v>
      </c>
      <c r="E934" s="45"/>
      <c r="F934" s="45"/>
      <c r="G934" s="45"/>
      <c r="H934" s="45">
        <f>+D934</f>
        <v>0</v>
      </c>
      <c r="I934" s="45"/>
      <c r="J934" s="46" t="s">
        <v>35</v>
      </c>
    </row>
    <row r="935" spans="2:10" x14ac:dyDescent="0.3">
      <c r="B935" s="100" t="s">
        <v>294</v>
      </c>
      <c r="C935" s="101" t="s">
        <v>293</v>
      </c>
      <c r="D935" s="45"/>
      <c r="E935" s="45"/>
      <c r="F935" s="45"/>
      <c r="G935" s="45"/>
      <c r="H935" s="45"/>
      <c r="I935" s="45"/>
      <c r="J935" s="46"/>
    </row>
    <row r="936" spans="2:10" x14ac:dyDescent="0.3">
      <c r="B936" s="75" t="s">
        <v>268</v>
      </c>
      <c r="C936" s="48" t="s">
        <v>262</v>
      </c>
      <c r="D936" s="45"/>
      <c r="E936" s="45"/>
      <c r="F936" s="45"/>
      <c r="G936" s="45"/>
      <c r="H936" s="45"/>
      <c r="I936" s="62">
        <f>SUM(H937:H939)*$E$120</f>
        <v>4</v>
      </c>
      <c r="J936" s="63" t="str">
        <f>+J938</f>
        <v>und</v>
      </c>
    </row>
    <row r="937" spans="2:10" x14ac:dyDescent="0.3">
      <c r="B937" s="75"/>
      <c r="C937" s="132" t="s">
        <v>660</v>
      </c>
      <c r="D937" s="45">
        <v>2</v>
      </c>
      <c r="E937" s="45"/>
      <c r="F937" s="45"/>
      <c r="G937" s="45"/>
      <c r="H937" s="45">
        <f>+D937</f>
        <v>2</v>
      </c>
      <c r="I937" s="45"/>
      <c r="J937" s="46" t="s">
        <v>35</v>
      </c>
    </row>
    <row r="938" spans="2:10" x14ac:dyDescent="0.3">
      <c r="B938" s="75"/>
      <c r="C938" s="132" t="s">
        <v>661</v>
      </c>
      <c r="D938" s="45">
        <v>2</v>
      </c>
      <c r="E938" s="45"/>
      <c r="F938" s="45"/>
      <c r="G938" s="45"/>
      <c r="H938" s="45">
        <f t="shared" ref="H938:H939" si="45">+D938</f>
        <v>2</v>
      </c>
      <c r="I938" s="45"/>
      <c r="J938" s="46" t="s">
        <v>35</v>
      </c>
    </row>
    <row r="939" spans="2:10" x14ac:dyDescent="0.3">
      <c r="B939" s="75"/>
      <c r="C939" s="132" t="s">
        <v>662</v>
      </c>
      <c r="D939" s="45">
        <v>0</v>
      </c>
      <c r="E939" s="45"/>
      <c r="F939" s="45"/>
      <c r="G939" s="45"/>
      <c r="H939" s="45">
        <f t="shared" si="45"/>
        <v>0</v>
      </c>
      <c r="I939" s="45"/>
      <c r="J939" s="46" t="s">
        <v>35</v>
      </c>
    </row>
    <row r="940" spans="2:10" x14ac:dyDescent="0.3">
      <c r="B940" s="75" t="s">
        <v>270</v>
      </c>
      <c r="C940" s="48" t="s">
        <v>647</v>
      </c>
      <c r="D940" s="45"/>
      <c r="E940" s="45"/>
      <c r="F940" s="45"/>
      <c r="G940" s="45"/>
      <c r="H940" s="45"/>
      <c r="I940" s="62">
        <f>SUM(H941:H943)*$E$120</f>
        <v>0</v>
      </c>
      <c r="J940" s="63" t="str">
        <f>+J941</f>
        <v>und</v>
      </c>
    </row>
    <row r="941" spans="2:10" x14ac:dyDescent="0.3">
      <c r="B941" s="75"/>
      <c r="C941" s="132" t="s">
        <v>255</v>
      </c>
      <c r="D941" s="45"/>
      <c r="E941" s="45"/>
      <c r="F941" s="45"/>
      <c r="G941" s="45"/>
      <c r="H941" s="45">
        <f>+D941</f>
        <v>0</v>
      </c>
      <c r="I941" s="45"/>
      <c r="J941" s="46" t="s">
        <v>35</v>
      </c>
    </row>
    <row r="942" spans="2:10" x14ac:dyDescent="0.3">
      <c r="B942" s="75"/>
      <c r="C942" s="132" t="s">
        <v>256</v>
      </c>
      <c r="D942" s="45"/>
      <c r="E942" s="45"/>
      <c r="F942" s="45"/>
      <c r="G942" s="45"/>
      <c r="H942" s="45">
        <f>+D942</f>
        <v>0</v>
      </c>
      <c r="I942" s="45"/>
      <c r="J942" s="46" t="s">
        <v>35</v>
      </c>
    </row>
    <row r="943" spans="2:10" x14ac:dyDescent="0.3">
      <c r="B943" s="75"/>
      <c r="C943" s="132" t="s">
        <v>257</v>
      </c>
      <c r="D943" s="45"/>
      <c r="E943" s="45"/>
      <c r="F943" s="45"/>
      <c r="G943" s="45"/>
      <c r="H943" s="45">
        <f>+D943</f>
        <v>0</v>
      </c>
      <c r="I943" s="45"/>
      <c r="J943" s="46" t="s">
        <v>35</v>
      </c>
    </row>
    <row r="944" spans="2:10" x14ac:dyDescent="0.3">
      <c r="B944" s="75" t="s">
        <v>272</v>
      </c>
      <c r="C944" s="48" t="s">
        <v>676</v>
      </c>
      <c r="D944" s="45"/>
      <c r="E944" s="45"/>
      <c r="F944" s="45"/>
      <c r="G944" s="45"/>
      <c r="H944" s="45"/>
      <c r="I944" s="62">
        <f>SUM(H945:H947)*$E$120</f>
        <v>7</v>
      </c>
      <c r="J944" s="63" t="str">
        <f>+J945</f>
        <v>und</v>
      </c>
    </row>
    <row r="945" spans="2:10" x14ac:dyDescent="0.3">
      <c r="B945" s="75"/>
      <c r="C945" s="132" t="s">
        <v>255</v>
      </c>
      <c r="D945" s="45">
        <v>1</v>
      </c>
      <c r="E945" s="45"/>
      <c r="F945" s="45"/>
      <c r="G945" s="45"/>
      <c r="H945" s="45">
        <f>+D945</f>
        <v>1</v>
      </c>
      <c r="I945" s="45"/>
      <c r="J945" s="46" t="s">
        <v>35</v>
      </c>
    </row>
    <row r="946" spans="2:10" x14ac:dyDescent="0.3">
      <c r="B946" s="75"/>
      <c r="C946" s="132" t="s">
        <v>256</v>
      </c>
      <c r="D946" s="45">
        <v>6</v>
      </c>
      <c r="E946" s="45"/>
      <c r="F946" s="45"/>
      <c r="G946" s="45"/>
      <c r="H946" s="45">
        <f t="shared" ref="H946:H947" si="46">+D946</f>
        <v>6</v>
      </c>
      <c r="I946" s="45"/>
      <c r="J946" s="46" t="s">
        <v>35</v>
      </c>
    </row>
    <row r="947" spans="2:10" x14ac:dyDescent="0.3">
      <c r="B947" s="75"/>
      <c r="C947" s="132" t="s">
        <v>257</v>
      </c>
      <c r="D947" s="45">
        <v>0</v>
      </c>
      <c r="E947" s="45"/>
      <c r="F947" s="45"/>
      <c r="G947" s="45"/>
      <c r="H947" s="45">
        <f t="shared" si="46"/>
        <v>0</v>
      </c>
      <c r="I947" s="45"/>
      <c r="J947" s="46" t="s">
        <v>35</v>
      </c>
    </row>
    <row r="948" spans="2:10" x14ac:dyDescent="0.3">
      <c r="B948" s="75" t="s">
        <v>273</v>
      </c>
      <c r="C948" s="48" t="s">
        <v>677</v>
      </c>
      <c r="D948" s="45"/>
      <c r="E948" s="45"/>
      <c r="F948" s="45"/>
      <c r="G948" s="45"/>
      <c r="H948" s="45"/>
      <c r="I948" s="62">
        <f>SUM(H949:H951)*$E$120</f>
        <v>0</v>
      </c>
      <c r="J948" s="63" t="str">
        <f>+J949</f>
        <v>und</v>
      </c>
    </row>
    <row r="949" spans="2:10" x14ac:dyDescent="0.3">
      <c r="B949" s="75"/>
      <c r="C949" s="132" t="s">
        <v>255</v>
      </c>
      <c r="D949" s="45">
        <v>0</v>
      </c>
      <c r="E949" s="45"/>
      <c r="F949" s="45"/>
      <c r="G949" s="45"/>
      <c r="H949" s="45">
        <f>+D949</f>
        <v>0</v>
      </c>
      <c r="I949" s="45"/>
      <c r="J949" s="46" t="s">
        <v>35</v>
      </c>
    </row>
    <row r="950" spans="2:10" x14ac:dyDescent="0.3">
      <c r="B950" s="75"/>
      <c r="C950" s="132" t="s">
        <v>256</v>
      </c>
      <c r="D950" s="45">
        <v>0</v>
      </c>
      <c r="E950" s="45"/>
      <c r="F950" s="45"/>
      <c r="G950" s="45"/>
      <c r="H950" s="45">
        <f t="shared" ref="H950:H951" si="47">+D950</f>
        <v>0</v>
      </c>
      <c r="I950" s="45"/>
      <c r="J950" s="46" t="s">
        <v>35</v>
      </c>
    </row>
    <row r="951" spans="2:10" x14ac:dyDescent="0.3">
      <c r="B951" s="75"/>
      <c r="C951" s="132" t="s">
        <v>257</v>
      </c>
      <c r="D951" s="45">
        <v>0</v>
      </c>
      <c r="E951" s="45"/>
      <c r="F951" s="45"/>
      <c r="G951" s="45"/>
      <c r="H951" s="45">
        <f t="shared" si="47"/>
        <v>0</v>
      </c>
      <c r="I951" s="45"/>
      <c r="J951" s="46" t="s">
        <v>35</v>
      </c>
    </row>
    <row r="952" spans="2:10" x14ac:dyDescent="0.3">
      <c r="B952" s="75" t="s">
        <v>274</v>
      </c>
      <c r="C952" s="48" t="s">
        <v>371</v>
      </c>
      <c r="D952" s="45"/>
      <c r="E952" s="45"/>
      <c r="F952" s="45"/>
      <c r="G952" s="45"/>
      <c r="H952" s="45"/>
      <c r="I952" s="62">
        <f>SUM(H953:H955)*$E$120</f>
        <v>1</v>
      </c>
      <c r="J952" s="63" t="str">
        <f>+J954</f>
        <v>und</v>
      </c>
    </row>
    <row r="953" spans="2:10" x14ac:dyDescent="0.3">
      <c r="B953" s="75"/>
      <c r="C953" s="132" t="s">
        <v>663</v>
      </c>
      <c r="D953" s="45">
        <v>0</v>
      </c>
      <c r="E953" s="45"/>
      <c r="F953" s="45"/>
      <c r="G953" s="45"/>
      <c r="H953" s="45">
        <f t="shared" ref="H953:H955" si="48">+D953</f>
        <v>0</v>
      </c>
      <c r="I953" s="45"/>
      <c r="J953" s="46" t="s">
        <v>35</v>
      </c>
    </row>
    <row r="954" spans="2:10" x14ac:dyDescent="0.3">
      <c r="B954" s="75"/>
      <c r="C954" s="132" t="s">
        <v>664</v>
      </c>
      <c r="D954" s="45">
        <v>1</v>
      </c>
      <c r="E954" s="45"/>
      <c r="F954" s="45"/>
      <c r="G954" s="45"/>
      <c r="H954" s="45">
        <f t="shared" si="48"/>
        <v>1</v>
      </c>
      <c r="I954" s="45"/>
      <c r="J954" s="46" t="s">
        <v>35</v>
      </c>
    </row>
    <row r="955" spans="2:10" x14ac:dyDescent="0.3">
      <c r="B955" s="75"/>
      <c r="C955" s="132" t="s">
        <v>665</v>
      </c>
      <c r="D955" s="45">
        <v>0</v>
      </c>
      <c r="E955" s="45"/>
      <c r="F955" s="45"/>
      <c r="G955" s="45"/>
      <c r="H955" s="45">
        <f t="shared" si="48"/>
        <v>0</v>
      </c>
      <c r="I955" s="45"/>
      <c r="J955" s="46" t="s">
        <v>35</v>
      </c>
    </row>
    <row r="956" spans="2:10" x14ac:dyDescent="0.3">
      <c r="B956" s="75" t="s">
        <v>276</v>
      </c>
      <c r="C956" s="48" t="s">
        <v>373</v>
      </c>
      <c r="D956" s="45"/>
      <c r="E956" s="45"/>
      <c r="F956" s="45"/>
      <c r="G956" s="45"/>
      <c r="H956" s="45"/>
      <c r="I956" s="62">
        <f>SUM(H957:H959)*$E$120</f>
        <v>1</v>
      </c>
      <c r="J956" s="63" t="str">
        <f>+J957</f>
        <v>und</v>
      </c>
    </row>
    <row r="957" spans="2:10" x14ac:dyDescent="0.3">
      <c r="B957" s="75"/>
      <c r="C957" s="44" t="s">
        <v>368</v>
      </c>
      <c r="D957" s="45">
        <v>1</v>
      </c>
      <c r="E957" s="45"/>
      <c r="F957" s="45"/>
      <c r="G957" s="45"/>
      <c r="H957" s="45">
        <f>+D957</f>
        <v>1</v>
      </c>
      <c r="I957" s="45"/>
      <c r="J957" s="46" t="s">
        <v>35</v>
      </c>
    </row>
    <row r="958" spans="2:10" x14ac:dyDescent="0.3">
      <c r="B958" s="75"/>
      <c r="C958" s="44" t="s">
        <v>256</v>
      </c>
      <c r="D958" s="45">
        <v>0</v>
      </c>
      <c r="E958" s="45"/>
      <c r="F958" s="45"/>
      <c r="G958" s="45"/>
      <c r="H958" s="45">
        <f>+D958</f>
        <v>0</v>
      </c>
      <c r="I958" s="45"/>
      <c r="J958" s="46" t="s">
        <v>35</v>
      </c>
    </row>
    <row r="959" spans="2:10" x14ac:dyDescent="0.3">
      <c r="B959" s="75"/>
      <c r="C959" s="44" t="s">
        <v>257</v>
      </c>
      <c r="D959" s="45">
        <v>0</v>
      </c>
      <c r="E959" s="45"/>
      <c r="F959" s="45"/>
      <c r="G959" s="45"/>
      <c r="H959" s="45">
        <f>+D959</f>
        <v>0</v>
      </c>
      <c r="I959" s="45"/>
      <c r="J959" s="46" t="s">
        <v>35</v>
      </c>
    </row>
    <row r="960" spans="2:10" x14ac:dyDescent="0.3">
      <c r="B960" s="75" t="s">
        <v>278</v>
      </c>
      <c r="C960" s="48" t="s">
        <v>374</v>
      </c>
      <c r="D960" s="45"/>
      <c r="E960" s="45"/>
      <c r="F960" s="45"/>
      <c r="G960" s="45"/>
      <c r="H960" s="45"/>
      <c r="I960" s="62">
        <f>SUM(H961:H963)*$E$120</f>
        <v>0</v>
      </c>
      <c r="J960" s="63" t="str">
        <f>+J961</f>
        <v>und</v>
      </c>
    </row>
    <row r="961" spans="2:10" x14ac:dyDescent="0.3">
      <c r="B961" s="75"/>
      <c r="C961" s="44" t="s">
        <v>255</v>
      </c>
      <c r="D961" s="45">
        <v>0</v>
      </c>
      <c r="E961" s="45"/>
      <c r="F961" s="45"/>
      <c r="G961" s="45"/>
      <c r="H961" s="45">
        <f>+D961</f>
        <v>0</v>
      </c>
      <c r="I961" s="45"/>
      <c r="J961" s="46" t="s">
        <v>35</v>
      </c>
    </row>
    <row r="962" spans="2:10" x14ac:dyDescent="0.3">
      <c r="B962" s="75"/>
      <c r="C962" s="44" t="s">
        <v>256</v>
      </c>
      <c r="D962" s="45">
        <v>0</v>
      </c>
      <c r="E962" s="45"/>
      <c r="F962" s="45"/>
      <c r="G962" s="45"/>
      <c r="H962" s="45">
        <f>+D962</f>
        <v>0</v>
      </c>
      <c r="I962" s="45"/>
      <c r="J962" s="46" t="s">
        <v>35</v>
      </c>
    </row>
    <row r="963" spans="2:10" x14ac:dyDescent="0.3">
      <c r="B963" s="75"/>
      <c r="C963" s="44" t="s">
        <v>257</v>
      </c>
      <c r="D963" s="45">
        <v>0</v>
      </c>
      <c r="E963" s="45"/>
      <c r="F963" s="45"/>
      <c r="G963" s="45"/>
      <c r="H963" s="45">
        <f>+D963</f>
        <v>0</v>
      </c>
      <c r="I963" s="45"/>
      <c r="J963" s="46" t="s">
        <v>35</v>
      </c>
    </row>
    <row r="964" spans="2:10" x14ac:dyDescent="0.3">
      <c r="B964" s="75" t="s">
        <v>280</v>
      </c>
      <c r="C964" s="48" t="s">
        <v>375</v>
      </c>
      <c r="D964" s="45"/>
      <c r="E964" s="45"/>
      <c r="F964" s="45"/>
      <c r="G964" s="45"/>
      <c r="H964" s="45"/>
      <c r="I964" s="62">
        <f>SUM(H965:H967)*$E$120</f>
        <v>1</v>
      </c>
      <c r="J964" s="63" t="str">
        <f>+J965</f>
        <v>und</v>
      </c>
    </row>
    <row r="965" spans="2:10" x14ac:dyDescent="0.3">
      <c r="B965" s="75"/>
      <c r="C965" s="44" t="s">
        <v>255</v>
      </c>
      <c r="D965" s="45">
        <v>0</v>
      </c>
      <c r="E965" s="45"/>
      <c r="F965" s="45"/>
      <c r="G965" s="45"/>
      <c r="H965" s="45">
        <f>+D965</f>
        <v>0</v>
      </c>
      <c r="I965" s="45"/>
      <c r="J965" s="46" t="s">
        <v>35</v>
      </c>
    </row>
    <row r="966" spans="2:10" x14ac:dyDescent="0.3">
      <c r="B966" s="75"/>
      <c r="C966" s="44" t="s">
        <v>256</v>
      </c>
      <c r="D966" s="45">
        <v>1</v>
      </c>
      <c r="E966" s="45"/>
      <c r="F966" s="45"/>
      <c r="G966" s="45"/>
      <c r="H966" s="45">
        <f>+D966</f>
        <v>1</v>
      </c>
      <c r="I966" s="45"/>
      <c r="J966" s="46" t="s">
        <v>35</v>
      </c>
    </row>
    <row r="967" spans="2:10" x14ac:dyDescent="0.3">
      <c r="B967" s="75"/>
      <c r="C967" s="44" t="s">
        <v>257</v>
      </c>
      <c r="D967" s="45">
        <v>0</v>
      </c>
      <c r="E967" s="45"/>
      <c r="F967" s="45"/>
      <c r="G967" s="45"/>
      <c r="H967" s="45">
        <f>+D967</f>
        <v>0</v>
      </c>
      <c r="I967" s="45"/>
      <c r="J967" s="46" t="s">
        <v>35</v>
      </c>
    </row>
    <row r="968" spans="2:10" x14ac:dyDescent="0.3">
      <c r="B968" s="75" t="s">
        <v>284</v>
      </c>
      <c r="C968" s="48" t="s">
        <v>269</v>
      </c>
      <c r="D968" s="45"/>
      <c r="E968" s="45"/>
      <c r="F968" s="45"/>
      <c r="G968" s="45"/>
      <c r="H968" s="45"/>
      <c r="I968" s="62">
        <f>SUM(H969:H971)*$E$120</f>
        <v>4</v>
      </c>
      <c r="J968" s="63" t="str">
        <f>+J969</f>
        <v>und</v>
      </c>
    </row>
    <row r="969" spans="2:10" x14ac:dyDescent="0.3">
      <c r="B969" s="75"/>
      <c r="C969" s="44" t="s">
        <v>367</v>
      </c>
      <c r="D969" s="45">
        <v>1</v>
      </c>
      <c r="E969" s="45"/>
      <c r="F969" s="45"/>
      <c r="G969" s="45"/>
      <c r="H969" s="45">
        <f>+D969</f>
        <v>1</v>
      </c>
      <c r="I969" s="45"/>
      <c r="J969" s="46" t="s">
        <v>35</v>
      </c>
    </row>
    <row r="970" spans="2:10" x14ac:dyDescent="0.3">
      <c r="B970" s="75"/>
      <c r="C970" s="44" t="s">
        <v>256</v>
      </c>
      <c r="D970" s="45">
        <v>3</v>
      </c>
      <c r="E970" s="45"/>
      <c r="F970" s="45"/>
      <c r="G970" s="45"/>
      <c r="H970" s="45">
        <f>+D970</f>
        <v>3</v>
      </c>
      <c r="I970" s="45"/>
      <c r="J970" s="46" t="s">
        <v>35</v>
      </c>
    </row>
    <row r="971" spans="2:10" x14ac:dyDescent="0.3">
      <c r="B971" s="75"/>
      <c r="C971" s="44" t="s">
        <v>257</v>
      </c>
      <c r="D971" s="45">
        <v>0</v>
      </c>
      <c r="E971" s="45"/>
      <c r="F971" s="45"/>
      <c r="G971" s="45"/>
      <c r="H971" s="45">
        <f>+D971</f>
        <v>0</v>
      </c>
      <c r="I971" s="45"/>
      <c r="J971" s="46" t="s">
        <v>35</v>
      </c>
    </row>
    <row r="972" spans="2:10" x14ac:dyDescent="0.3">
      <c r="B972" s="75" t="s">
        <v>282</v>
      </c>
      <c r="C972" s="48" t="s">
        <v>271</v>
      </c>
      <c r="D972" s="45"/>
      <c r="E972" s="45"/>
      <c r="F972" s="45"/>
      <c r="G972" s="45"/>
      <c r="H972" s="45"/>
      <c r="I972" s="62">
        <f>SUM(H973:H975)*$E$120</f>
        <v>4</v>
      </c>
      <c r="J972" s="63" t="str">
        <f>+J973</f>
        <v>und</v>
      </c>
    </row>
    <row r="973" spans="2:10" x14ac:dyDescent="0.3">
      <c r="B973" s="75"/>
      <c r="C973" s="44" t="s">
        <v>255</v>
      </c>
      <c r="D973" s="45">
        <v>1</v>
      </c>
      <c r="E973" s="45"/>
      <c r="F973" s="45"/>
      <c r="G973" s="45"/>
      <c r="H973" s="45">
        <f>+D973</f>
        <v>1</v>
      </c>
      <c r="I973" s="45"/>
      <c r="J973" s="46" t="s">
        <v>35</v>
      </c>
    </row>
    <row r="974" spans="2:10" x14ac:dyDescent="0.3">
      <c r="B974" s="75"/>
      <c r="C974" s="44" t="s">
        <v>256</v>
      </c>
      <c r="D974" s="45">
        <v>3</v>
      </c>
      <c r="E974" s="45"/>
      <c r="F974" s="45"/>
      <c r="G974" s="45"/>
      <c r="H974" s="45">
        <f>+D974</f>
        <v>3</v>
      </c>
      <c r="I974" s="45"/>
      <c r="J974" s="46" t="s">
        <v>35</v>
      </c>
    </row>
    <row r="975" spans="2:10" x14ac:dyDescent="0.3">
      <c r="B975" s="75"/>
      <c r="C975" s="44" t="s">
        <v>257</v>
      </c>
      <c r="D975" s="45">
        <v>0</v>
      </c>
      <c r="E975" s="45"/>
      <c r="F975" s="45"/>
      <c r="G975" s="45"/>
      <c r="H975" s="45">
        <f>+D975</f>
        <v>0</v>
      </c>
      <c r="I975" s="45"/>
      <c r="J975" s="46" t="s">
        <v>35</v>
      </c>
    </row>
    <row r="976" spans="2:10" x14ac:dyDescent="0.3">
      <c r="B976" s="75" t="s">
        <v>286</v>
      </c>
      <c r="C976" s="48" t="s">
        <v>380</v>
      </c>
      <c r="D976" s="45"/>
      <c r="E976" s="45"/>
      <c r="F976" s="45"/>
      <c r="G976" s="45"/>
      <c r="H976" s="45"/>
      <c r="I976" s="62">
        <f>SUM(H977:H979)*$E$120</f>
        <v>3</v>
      </c>
      <c r="J976" s="63" t="str">
        <f>+J977</f>
        <v>und</v>
      </c>
    </row>
    <row r="977" spans="2:10" x14ac:dyDescent="0.3">
      <c r="B977" s="75"/>
      <c r="C977" s="44" t="s">
        <v>255</v>
      </c>
      <c r="D977" s="45">
        <v>1</v>
      </c>
      <c r="E977" s="45"/>
      <c r="F977" s="45"/>
      <c r="G977" s="45"/>
      <c r="H977" s="45">
        <f>+D977</f>
        <v>1</v>
      </c>
      <c r="I977" s="45"/>
      <c r="J977" s="46" t="s">
        <v>35</v>
      </c>
    </row>
    <row r="978" spans="2:10" x14ac:dyDescent="0.3">
      <c r="B978" s="75"/>
      <c r="C978" s="44" t="s">
        <v>256</v>
      </c>
      <c r="D978" s="45">
        <v>2</v>
      </c>
      <c r="E978" s="45"/>
      <c r="F978" s="45"/>
      <c r="G978" s="45"/>
      <c r="H978" s="45">
        <f>+D978</f>
        <v>2</v>
      </c>
      <c r="I978" s="45"/>
      <c r="J978" s="46" t="s">
        <v>35</v>
      </c>
    </row>
    <row r="979" spans="2:10" x14ac:dyDescent="0.3">
      <c r="B979" s="75"/>
      <c r="C979" s="44" t="s">
        <v>257</v>
      </c>
      <c r="D979" s="45">
        <v>0</v>
      </c>
      <c r="E979" s="45"/>
      <c r="F979" s="45"/>
      <c r="G979" s="45"/>
      <c r="H979" s="45">
        <f>+D979</f>
        <v>0</v>
      </c>
      <c r="I979" s="45"/>
      <c r="J979" s="46" t="s">
        <v>35</v>
      </c>
    </row>
    <row r="980" spans="2:10" x14ac:dyDescent="0.3">
      <c r="B980" s="75" t="s">
        <v>290</v>
      </c>
      <c r="C980" s="48" t="s">
        <v>379</v>
      </c>
      <c r="D980" s="45"/>
      <c r="E980" s="45"/>
      <c r="F980" s="45"/>
      <c r="G980" s="45"/>
      <c r="H980" s="45"/>
      <c r="I980" s="62">
        <f>SUM(H981:H983)*$E$120</f>
        <v>2</v>
      </c>
      <c r="J980" s="63" t="str">
        <f>+J981</f>
        <v>und</v>
      </c>
    </row>
    <row r="981" spans="2:10" x14ac:dyDescent="0.3">
      <c r="B981" s="75"/>
      <c r="C981" s="44" t="s">
        <v>367</v>
      </c>
      <c r="D981" s="45">
        <v>1</v>
      </c>
      <c r="E981" s="45"/>
      <c r="F981" s="45"/>
      <c r="G981" s="45"/>
      <c r="H981" s="45">
        <f>+D981</f>
        <v>1</v>
      </c>
      <c r="I981" s="45"/>
      <c r="J981" s="46" t="s">
        <v>35</v>
      </c>
    </row>
    <row r="982" spans="2:10" x14ac:dyDescent="0.3">
      <c r="B982" s="75"/>
      <c r="C982" s="44" t="s">
        <v>655</v>
      </c>
      <c r="D982" s="45">
        <v>1</v>
      </c>
      <c r="E982" s="45"/>
      <c r="F982" s="45"/>
      <c r="G982" s="45"/>
      <c r="H982" s="45">
        <f>+D982</f>
        <v>1</v>
      </c>
      <c r="I982" s="45"/>
      <c r="J982" s="46" t="s">
        <v>35</v>
      </c>
    </row>
    <row r="983" spans="2:10" x14ac:dyDescent="0.3">
      <c r="B983" s="75"/>
      <c r="C983" s="44" t="s">
        <v>680</v>
      </c>
      <c r="D983" s="45">
        <v>0</v>
      </c>
      <c r="E983" s="45"/>
      <c r="F983" s="45"/>
      <c r="G983" s="45"/>
      <c r="H983" s="45">
        <f>+D983</f>
        <v>0</v>
      </c>
      <c r="I983" s="45"/>
      <c r="J983" s="46" t="s">
        <v>35</v>
      </c>
    </row>
    <row r="984" spans="2:10" x14ac:dyDescent="0.3">
      <c r="B984" s="75" t="s">
        <v>383</v>
      </c>
      <c r="C984" s="48" t="s">
        <v>275</v>
      </c>
      <c r="D984" s="45"/>
      <c r="E984" s="45"/>
      <c r="F984" s="45"/>
      <c r="G984" s="45"/>
      <c r="H984" s="45"/>
      <c r="I984" s="62">
        <f>SUM(H985:H987)*$E$120</f>
        <v>1</v>
      </c>
      <c r="J984" s="63" t="str">
        <f>+J985</f>
        <v>und</v>
      </c>
    </row>
    <row r="985" spans="2:10" x14ac:dyDescent="0.3">
      <c r="B985" s="75"/>
      <c r="C985" s="44" t="s">
        <v>255</v>
      </c>
      <c r="D985" s="45">
        <v>0</v>
      </c>
      <c r="E985" s="45"/>
      <c r="F985" s="45"/>
      <c r="G985" s="45"/>
      <c r="H985" s="45">
        <f>+D985</f>
        <v>0</v>
      </c>
      <c r="I985" s="45"/>
      <c r="J985" s="46" t="s">
        <v>35</v>
      </c>
    </row>
    <row r="986" spans="2:10" x14ac:dyDescent="0.3">
      <c r="B986" s="75"/>
      <c r="C986" s="44" t="s">
        <v>256</v>
      </c>
      <c r="D986" s="45">
        <v>1</v>
      </c>
      <c r="E986" s="45"/>
      <c r="F986" s="45"/>
      <c r="G986" s="45"/>
      <c r="H986" s="45">
        <f>+D986</f>
        <v>1</v>
      </c>
      <c r="I986" s="45"/>
      <c r="J986" s="46" t="s">
        <v>35</v>
      </c>
    </row>
    <row r="987" spans="2:10" x14ac:dyDescent="0.3">
      <c r="B987" s="75"/>
      <c r="C987" s="44" t="s">
        <v>257</v>
      </c>
      <c r="D987" s="45">
        <v>0</v>
      </c>
      <c r="E987" s="45"/>
      <c r="F987" s="45"/>
      <c r="G987" s="45"/>
      <c r="H987" s="45">
        <f>+D987</f>
        <v>0</v>
      </c>
      <c r="I987" s="45"/>
      <c r="J987" s="46" t="s">
        <v>35</v>
      </c>
    </row>
    <row r="988" spans="2:10" x14ac:dyDescent="0.3">
      <c r="B988" s="75" t="s">
        <v>384</v>
      </c>
      <c r="C988" s="48" t="s">
        <v>277</v>
      </c>
      <c r="D988" s="45"/>
      <c r="E988" s="45"/>
      <c r="F988" s="45"/>
      <c r="G988" s="45"/>
      <c r="H988" s="45"/>
      <c r="I988" s="62">
        <f>SUM(H989:H991)*$E$120</f>
        <v>4</v>
      </c>
      <c r="J988" s="63" t="str">
        <f>+J989</f>
        <v>und</v>
      </c>
    </row>
    <row r="989" spans="2:10" x14ac:dyDescent="0.3">
      <c r="B989" s="75"/>
      <c r="C989" s="44" t="s">
        <v>255</v>
      </c>
      <c r="D989" s="45">
        <v>1</v>
      </c>
      <c r="E989" s="45"/>
      <c r="F989" s="45"/>
      <c r="G989" s="45"/>
      <c r="H989" s="45">
        <f>+D989</f>
        <v>1</v>
      </c>
      <c r="I989" s="45"/>
      <c r="J989" s="46" t="s">
        <v>35</v>
      </c>
    </row>
    <row r="990" spans="2:10" x14ac:dyDescent="0.3">
      <c r="B990" s="75"/>
      <c r="C990" s="44" t="s">
        <v>256</v>
      </c>
      <c r="D990" s="45">
        <v>3</v>
      </c>
      <c r="E990" s="45"/>
      <c r="F990" s="45"/>
      <c r="G990" s="45"/>
      <c r="H990" s="45">
        <f>+D990</f>
        <v>3</v>
      </c>
      <c r="I990" s="45"/>
      <c r="J990" s="46" t="s">
        <v>35</v>
      </c>
    </row>
    <row r="991" spans="2:10" x14ac:dyDescent="0.3">
      <c r="B991" s="75"/>
      <c r="C991" s="44" t="s">
        <v>257</v>
      </c>
      <c r="D991" s="45">
        <v>0</v>
      </c>
      <c r="E991" s="45"/>
      <c r="F991" s="45"/>
      <c r="G991" s="45"/>
      <c r="H991" s="45">
        <f>+D991</f>
        <v>0</v>
      </c>
      <c r="I991" s="45"/>
      <c r="J991" s="46" t="s">
        <v>35</v>
      </c>
    </row>
    <row r="992" spans="2:10" x14ac:dyDescent="0.3">
      <c r="B992" s="75" t="s">
        <v>385</v>
      </c>
      <c r="C992" s="48" t="s">
        <v>279</v>
      </c>
      <c r="D992" s="45"/>
      <c r="E992" s="45"/>
      <c r="F992" s="45"/>
      <c r="G992" s="45"/>
      <c r="H992" s="45"/>
      <c r="I992" s="62">
        <f>SUM(H993:H995)*$E$120</f>
        <v>2</v>
      </c>
      <c r="J992" s="63" t="str">
        <f>+J993</f>
        <v>und</v>
      </c>
    </row>
    <row r="993" spans="2:10" x14ac:dyDescent="0.3">
      <c r="B993" s="75"/>
      <c r="C993" s="44" t="s">
        <v>376</v>
      </c>
      <c r="D993" s="45">
        <v>0</v>
      </c>
      <c r="E993" s="45"/>
      <c r="F993" s="45"/>
      <c r="G993" s="45"/>
      <c r="H993" s="45">
        <f>+D993</f>
        <v>0</v>
      </c>
      <c r="I993" s="45"/>
      <c r="J993" s="46" t="s">
        <v>35</v>
      </c>
    </row>
    <row r="994" spans="2:10" x14ac:dyDescent="0.3">
      <c r="B994" s="75"/>
      <c r="C994" s="44" t="s">
        <v>655</v>
      </c>
      <c r="D994" s="45">
        <v>2</v>
      </c>
      <c r="E994" s="45"/>
      <c r="F994" s="45"/>
      <c r="G994" s="45"/>
      <c r="H994" s="45">
        <f>+D994</f>
        <v>2</v>
      </c>
      <c r="I994" s="45"/>
      <c r="J994" s="46" t="s">
        <v>35</v>
      </c>
    </row>
    <row r="995" spans="2:10" x14ac:dyDescent="0.3">
      <c r="B995" s="75"/>
      <c r="C995" s="44" t="s">
        <v>656</v>
      </c>
      <c r="D995" s="45">
        <v>0</v>
      </c>
      <c r="E995" s="45"/>
      <c r="F995" s="45"/>
      <c r="G995" s="45"/>
      <c r="H995" s="45">
        <f>+D995</f>
        <v>0</v>
      </c>
      <c r="I995" s="45"/>
      <c r="J995" s="46" t="s">
        <v>35</v>
      </c>
    </row>
    <row r="996" spans="2:10" x14ac:dyDescent="0.3">
      <c r="B996" s="75" t="s">
        <v>386</v>
      </c>
      <c r="C996" s="48" t="s">
        <v>281</v>
      </c>
      <c r="D996" s="45"/>
      <c r="E996" s="45"/>
      <c r="F996" s="45"/>
      <c r="G996" s="45"/>
      <c r="H996" s="45"/>
      <c r="I996" s="62">
        <f>SUM(H997:H999)*$E$120</f>
        <v>4</v>
      </c>
      <c r="J996" s="63" t="str">
        <f>+J997</f>
        <v>und</v>
      </c>
    </row>
    <row r="997" spans="2:10" x14ac:dyDescent="0.3">
      <c r="B997" s="75"/>
      <c r="C997" s="44" t="s">
        <v>367</v>
      </c>
      <c r="D997" s="45">
        <v>1</v>
      </c>
      <c r="E997" s="45"/>
      <c r="F997" s="45"/>
      <c r="G997" s="45"/>
      <c r="H997" s="45">
        <f>+D997</f>
        <v>1</v>
      </c>
      <c r="I997" s="45"/>
      <c r="J997" s="46" t="s">
        <v>35</v>
      </c>
    </row>
    <row r="998" spans="2:10" x14ac:dyDescent="0.3">
      <c r="B998" s="75"/>
      <c r="C998" s="44" t="s">
        <v>256</v>
      </c>
      <c r="D998" s="45">
        <v>3</v>
      </c>
      <c r="E998" s="45"/>
      <c r="F998" s="45"/>
      <c r="G998" s="45"/>
      <c r="H998" s="45">
        <f>+D998</f>
        <v>3</v>
      </c>
      <c r="I998" s="45"/>
      <c r="J998" s="46" t="s">
        <v>35</v>
      </c>
    </row>
    <row r="999" spans="2:10" x14ac:dyDescent="0.3">
      <c r="B999" s="75"/>
      <c r="C999" s="44" t="s">
        <v>257</v>
      </c>
      <c r="D999" s="45">
        <v>0</v>
      </c>
      <c r="E999" s="45"/>
      <c r="F999" s="45"/>
      <c r="G999" s="45"/>
      <c r="H999" s="45">
        <f>+D999</f>
        <v>0</v>
      </c>
      <c r="I999" s="45"/>
      <c r="J999" s="46" t="s">
        <v>35</v>
      </c>
    </row>
    <row r="1000" spans="2:10" x14ac:dyDescent="0.3">
      <c r="B1000" s="75" t="s">
        <v>387</v>
      </c>
      <c r="C1000" s="48" t="s">
        <v>285</v>
      </c>
      <c r="D1000" s="45"/>
      <c r="E1000" s="45"/>
      <c r="F1000" s="45"/>
      <c r="G1000" s="45"/>
      <c r="H1000" s="45"/>
      <c r="I1000" s="62">
        <f>SUM(H1001:H1003)*$E$120</f>
        <v>1</v>
      </c>
      <c r="J1000" s="63" t="str">
        <f>+J1001</f>
        <v>und</v>
      </c>
    </row>
    <row r="1001" spans="2:10" x14ac:dyDescent="0.3">
      <c r="B1001" s="75"/>
      <c r="C1001" s="44" t="s">
        <v>657</v>
      </c>
      <c r="D1001" s="45">
        <v>0</v>
      </c>
      <c r="E1001" s="45"/>
      <c r="F1001" s="45"/>
      <c r="G1001" s="45"/>
      <c r="H1001" s="45">
        <f>+D1001</f>
        <v>0</v>
      </c>
      <c r="I1001" s="45"/>
      <c r="J1001" s="46" t="s">
        <v>35</v>
      </c>
    </row>
    <row r="1002" spans="2:10" x14ac:dyDescent="0.3">
      <c r="B1002" s="75"/>
      <c r="C1002" s="44" t="s">
        <v>658</v>
      </c>
      <c r="D1002" s="45">
        <v>1</v>
      </c>
      <c r="E1002" s="45"/>
      <c r="F1002" s="45"/>
      <c r="G1002" s="45"/>
      <c r="H1002" s="45">
        <f>+D1002</f>
        <v>1</v>
      </c>
      <c r="I1002" s="45"/>
      <c r="J1002" s="46" t="s">
        <v>35</v>
      </c>
    </row>
    <row r="1003" spans="2:10" x14ac:dyDescent="0.3">
      <c r="B1003" s="75"/>
      <c r="C1003" s="44" t="s">
        <v>659</v>
      </c>
      <c r="D1003" s="45">
        <v>0</v>
      </c>
      <c r="E1003" s="45"/>
      <c r="F1003" s="45"/>
      <c r="G1003" s="45"/>
      <c r="H1003" s="45">
        <f>+D1003</f>
        <v>0</v>
      </c>
      <c r="I1003" s="45"/>
      <c r="J1003" s="46" t="s">
        <v>35</v>
      </c>
    </row>
    <row r="1004" spans="2:10" x14ac:dyDescent="0.3">
      <c r="B1004" s="75" t="s">
        <v>388</v>
      </c>
      <c r="C1004" s="48" t="s">
        <v>283</v>
      </c>
      <c r="D1004" s="45"/>
      <c r="E1004" s="45"/>
      <c r="F1004" s="45"/>
      <c r="G1004" s="45"/>
      <c r="H1004" s="45"/>
      <c r="I1004" s="62">
        <f>SUM(H1005:H1007)*$E$120</f>
        <v>1</v>
      </c>
      <c r="J1004" s="63" t="str">
        <f>+J1005</f>
        <v>und</v>
      </c>
    </row>
    <row r="1005" spans="2:10" x14ac:dyDescent="0.3">
      <c r="B1005" s="75"/>
      <c r="C1005" s="44" t="s">
        <v>255</v>
      </c>
      <c r="D1005" s="45">
        <v>1</v>
      </c>
      <c r="E1005" s="45"/>
      <c r="F1005" s="45"/>
      <c r="G1005" s="45"/>
      <c r="H1005" s="45">
        <f>+D1005</f>
        <v>1</v>
      </c>
      <c r="I1005" s="45"/>
      <c r="J1005" s="46" t="s">
        <v>35</v>
      </c>
    </row>
    <row r="1006" spans="2:10" x14ac:dyDescent="0.3">
      <c r="B1006" s="75"/>
      <c r="C1006" s="44" t="s">
        <v>256</v>
      </c>
      <c r="D1006" s="45">
        <v>0</v>
      </c>
      <c r="E1006" s="45"/>
      <c r="F1006" s="45"/>
      <c r="G1006" s="45"/>
      <c r="H1006" s="45">
        <f>+D1006</f>
        <v>0</v>
      </c>
      <c r="I1006" s="45"/>
      <c r="J1006" s="46" t="s">
        <v>35</v>
      </c>
    </row>
    <row r="1007" spans="2:10" x14ac:dyDescent="0.3">
      <c r="B1007" s="75"/>
      <c r="C1007" s="44" t="s">
        <v>257</v>
      </c>
      <c r="D1007" s="45">
        <v>0</v>
      </c>
      <c r="E1007" s="45"/>
      <c r="F1007" s="45"/>
      <c r="G1007" s="45"/>
      <c r="H1007" s="45">
        <f>+D1007</f>
        <v>0</v>
      </c>
      <c r="I1007" s="45"/>
      <c r="J1007" s="46" t="s">
        <v>35</v>
      </c>
    </row>
    <row r="1008" spans="2:10" x14ac:dyDescent="0.3">
      <c r="B1008" s="75" t="s">
        <v>389</v>
      </c>
      <c r="C1008" s="48" t="s">
        <v>287</v>
      </c>
      <c r="D1008" s="45"/>
      <c r="E1008" s="45"/>
      <c r="F1008" s="45"/>
      <c r="G1008" s="45"/>
      <c r="H1008" s="45"/>
      <c r="I1008" s="62">
        <f>SUM(H1009:H1011)*$E$120</f>
        <v>0</v>
      </c>
      <c r="J1008" s="63" t="str">
        <f>+J1009</f>
        <v>und</v>
      </c>
    </row>
    <row r="1009" spans="2:10" x14ac:dyDescent="0.3">
      <c r="B1009" s="75"/>
      <c r="C1009" s="44" t="s">
        <v>255</v>
      </c>
      <c r="D1009" s="45">
        <v>0</v>
      </c>
      <c r="E1009" s="45"/>
      <c r="F1009" s="45"/>
      <c r="G1009" s="45"/>
      <c r="H1009" s="45">
        <f>+D1009</f>
        <v>0</v>
      </c>
      <c r="I1009" s="45"/>
      <c r="J1009" s="46" t="s">
        <v>35</v>
      </c>
    </row>
    <row r="1010" spans="2:10" x14ac:dyDescent="0.3">
      <c r="B1010" s="75"/>
      <c r="C1010" s="44" t="s">
        <v>256</v>
      </c>
      <c r="D1010" s="45">
        <v>0</v>
      </c>
      <c r="E1010" s="45"/>
      <c r="F1010" s="45"/>
      <c r="G1010" s="45"/>
      <c r="H1010" s="45">
        <f>+D1010</f>
        <v>0</v>
      </c>
      <c r="I1010" s="45"/>
      <c r="J1010" s="46" t="s">
        <v>35</v>
      </c>
    </row>
    <row r="1011" spans="2:10" x14ac:dyDescent="0.3">
      <c r="B1011" s="75"/>
      <c r="C1011" s="44" t="s">
        <v>257</v>
      </c>
      <c r="D1011" s="45">
        <v>0</v>
      </c>
      <c r="E1011" s="45"/>
      <c r="F1011" s="45"/>
      <c r="G1011" s="45"/>
      <c r="H1011" s="45">
        <f>+D1011</f>
        <v>0</v>
      </c>
      <c r="I1011" s="45"/>
      <c r="J1011" s="46" t="s">
        <v>35</v>
      </c>
    </row>
    <row r="1012" spans="2:10" x14ac:dyDescent="0.3">
      <c r="B1012" s="75" t="s">
        <v>648</v>
      </c>
      <c r="C1012" s="48" t="s">
        <v>291</v>
      </c>
      <c r="D1012" s="45"/>
      <c r="E1012" s="45"/>
      <c r="F1012" s="45"/>
      <c r="G1012" s="45"/>
      <c r="H1012" s="45"/>
      <c r="I1012" s="62">
        <f>SUM(H1013:H1015)*$E$120</f>
        <v>0</v>
      </c>
      <c r="J1012" s="63" t="str">
        <f>+J1013</f>
        <v>und</v>
      </c>
    </row>
    <row r="1013" spans="2:10" x14ac:dyDescent="0.3">
      <c r="B1013" s="75"/>
      <c r="C1013" s="44" t="s">
        <v>255</v>
      </c>
      <c r="D1013" s="45">
        <v>0</v>
      </c>
      <c r="E1013" s="45"/>
      <c r="F1013" s="45"/>
      <c r="G1013" s="45"/>
      <c r="H1013" s="45">
        <f>+D1013</f>
        <v>0</v>
      </c>
      <c r="I1013" s="45"/>
      <c r="J1013" s="46" t="s">
        <v>35</v>
      </c>
    </row>
    <row r="1014" spans="2:10" x14ac:dyDescent="0.3">
      <c r="B1014" s="75"/>
      <c r="C1014" s="44" t="s">
        <v>256</v>
      </c>
      <c r="D1014" s="45">
        <v>0</v>
      </c>
      <c r="E1014" s="45"/>
      <c r="F1014" s="45"/>
      <c r="G1014" s="45"/>
      <c r="H1014" s="45">
        <f>+D1014</f>
        <v>0</v>
      </c>
      <c r="I1014" s="45"/>
      <c r="J1014" s="46" t="s">
        <v>35</v>
      </c>
    </row>
    <row r="1015" spans="2:10" x14ac:dyDescent="0.3">
      <c r="B1015" s="75"/>
      <c r="C1015" s="44" t="s">
        <v>257</v>
      </c>
      <c r="D1015" s="45">
        <v>0</v>
      </c>
      <c r="E1015" s="45"/>
      <c r="F1015" s="45"/>
      <c r="G1015" s="45"/>
      <c r="H1015" s="45">
        <f>+D1015</f>
        <v>0</v>
      </c>
      <c r="I1015" s="45"/>
      <c r="J1015" s="46" t="s">
        <v>35</v>
      </c>
    </row>
    <row r="1016" spans="2:10" x14ac:dyDescent="0.3">
      <c r="B1016" s="100" t="s">
        <v>297</v>
      </c>
      <c r="C1016" s="101" t="s">
        <v>296</v>
      </c>
      <c r="D1016" s="103"/>
      <c r="E1016" s="45"/>
      <c r="F1016" s="45"/>
      <c r="G1016" s="45"/>
      <c r="H1016" s="45"/>
      <c r="I1016" s="62"/>
      <c r="J1016" s="63"/>
    </row>
    <row r="1017" spans="2:10" x14ac:dyDescent="0.3">
      <c r="B1017" s="75" t="s">
        <v>295</v>
      </c>
      <c r="C1017" s="48" t="s">
        <v>298</v>
      </c>
      <c r="D1017" s="103"/>
      <c r="E1017" s="45"/>
      <c r="F1017" s="45"/>
      <c r="G1017" s="45"/>
      <c r="H1017" s="45"/>
      <c r="I1017" s="62">
        <f>SUM(H1018:H1020)*$E$120</f>
        <v>17</v>
      </c>
      <c r="J1017" s="63" t="str">
        <f>+J1018</f>
        <v>und</v>
      </c>
    </row>
    <row r="1018" spans="2:10" x14ac:dyDescent="0.3">
      <c r="B1018" s="75"/>
      <c r="C1018" s="44" t="s">
        <v>255</v>
      </c>
      <c r="D1018" s="45">
        <f>+D900+D911+D918+D924+D928+D932</f>
        <v>4</v>
      </c>
      <c r="E1018" s="45"/>
      <c r="F1018" s="45"/>
      <c r="G1018" s="45"/>
      <c r="H1018" s="45">
        <f>+D1018</f>
        <v>4</v>
      </c>
      <c r="I1018" s="45"/>
      <c r="J1018" s="46" t="s">
        <v>35</v>
      </c>
    </row>
    <row r="1019" spans="2:10" x14ac:dyDescent="0.3">
      <c r="B1019" s="75"/>
      <c r="C1019" s="44" t="s">
        <v>256</v>
      </c>
      <c r="D1019" s="45">
        <f>+D902+D907+D913+D920+D925+D929+D933</f>
        <v>13</v>
      </c>
      <c r="E1019" s="45"/>
      <c r="F1019" s="45"/>
      <c r="G1019" s="45"/>
      <c r="H1019" s="45">
        <f>+D1019</f>
        <v>13</v>
      </c>
      <c r="I1019" s="45"/>
      <c r="J1019" s="46" t="s">
        <v>35</v>
      </c>
    </row>
    <row r="1020" spans="2:10" x14ac:dyDescent="0.3">
      <c r="B1020" s="75"/>
      <c r="C1020" s="44" t="s">
        <v>257</v>
      </c>
      <c r="D1020" s="45">
        <f>+D904+D908+D915+D922+D926+D930+D934</f>
        <v>0</v>
      </c>
      <c r="E1020" s="45"/>
      <c r="F1020" s="45"/>
      <c r="G1020" s="45"/>
      <c r="H1020" s="45">
        <f>+D1020</f>
        <v>0</v>
      </c>
      <c r="I1020" s="45"/>
      <c r="J1020" s="46" t="s">
        <v>35</v>
      </c>
    </row>
    <row r="1021" spans="2:10" x14ac:dyDescent="0.3">
      <c r="B1021" s="100" t="s">
        <v>299</v>
      </c>
      <c r="C1021" s="101" t="s">
        <v>300</v>
      </c>
      <c r="D1021" s="103"/>
      <c r="E1021" s="45"/>
      <c r="F1021" s="45"/>
      <c r="G1021" s="45"/>
      <c r="H1021" s="45"/>
      <c r="I1021" s="62"/>
      <c r="J1021" s="63"/>
    </row>
    <row r="1022" spans="2:10" x14ac:dyDescent="0.3">
      <c r="B1022" s="75" t="s">
        <v>497</v>
      </c>
      <c r="C1022" s="48" t="s">
        <v>301</v>
      </c>
      <c r="D1022" s="103"/>
      <c r="E1022" s="45"/>
      <c r="F1022" s="45"/>
      <c r="G1022" s="45"/>
      <c r="H1022" s="45"/>
      <c r="I1022" s="62">
        <f>SUM(H1023:H1025)*$E$120</f>
        <v>40</v>
      </c>
      <c r="J1022" s="63" t="str">
        <f>+J1023</f>
        <v>und</v>
      </c>
    </row>
    <row r="1023" spans="2:10" x14ac:dyDescent="0.3">
      <c r="B1023" s="75"/>
      <c r="C1023" s="44" t="s">
        <v>255</v>
      </c>
      <c r="D1023" s="45">
        <f>+D937+D941+D945+D949+D953+D957+D961+D965+D969+D973+D977+D981+D985+D989+D993+D997+D1001+D1005+D1009+D1013</f>
        <v>11</v>
      </c>
      <c r="E1023" s="45"/>
      <c r="F1023" s="45"/>
      <c r="G1023" s="45"/>
      <c r="H1023" s="45">
        <f>+D1023</f>
        <v>11</v>
      </c>
      <c r="I1023" s="45"/>
      <c r="J1023" s="46" t="s">
        <v>35</v>
      </c>
    </row>
    <row r="1024" spans="2:10" x14ac:dyDescent="0.3">
      <c r="B1024" s="75"/>
      <c r="C1024" s="44" t="s">
        <v>256</v>
      </c>
      <c r="D1024" s="45">
        <f>+D938+D946+D942+D950+D954+D958+D962+D966+D970+D974+D978+D982+D986+D990+D994+D998+D1002+D1006+D1010+D1014</f>
        <v>29</v>
      </c>
      <c r="E1024" s="45"/>
      <c r="F1024" s="45"/>
      <c r="G1024" s="45"/>
      <c r="H1024" s="45">
        <f>+D1024</f>
        <v>29</v>
      </c>
      <c r="I1024" s="45"/>
      <c r="J1024" s="46" t="s">
        <v>35</v>
      </c>
    </row>
    <row r="1025" spans="2:10" x14ac:dyDescent="0.3">
      <c r="B1025" s="75"/>
      <c r="C1025" s="44" t="s">
        <v>257</v>
      </c>
      <c r="D1025" s="45">
        <f>+D939+D947+D951+D955+D959+D963+D967+D971+D975+D979+D983+D991+D995+D999+D1003+D1007+D1011+D1015</f>
        <v>0</v>
      </c>
      <c r="E1025" s="45"/>
      <c r="F1025" s="45"/>
      <c r="G1025" s="45"/>
      <c r="H1025" s="45">
        <f>+D1025</f>
        <v>0</v>
      </c>
      <c r="I1025" s="45"/>
      <c r="J1025" s="46" t="s">
        <v>35</v>
      </c>
    </row>
    <row r="1026" spans="2:10" x14ac:dyDescent="0.3">
      <c r="B1026" s="96" t="s">
        <v>302</v>
      </c>
      <c r="C1026" s="97" t="s">
        <v>303</v>
      </c>
      <c r="D1026" s="103"/>
      <c r="E1026" s="45"/>
      <c r="F1026" s="45"/>
      <c r="G1026" s="45"/>
      <c r="H1026" s="45"/>
      <c r="I1026" s="45"/>
      <c r="J1026" s="46"/>
    </row>
    <row r="1027" spans="2:10" x14ac:dyDescent="0.3">
      <c r="B1027" s="100" t="s">
        <v>304</v>
      </c>
      <c r="C1027" s="101" t="s">
        <v>307</v>
      </c>
      <c r="D1027" s="103"/>
      <c r="E1027" s="45"/>
      <c r="F1027" s="45"/>
      <c r="G1027" s="45"/>
      <c r="H1027" s="45"/>
      <c r="I1027" s="45"/>
      <c r="J1027" s="46"/>
    </row>
    <row r="1028" spans="2:10" x14ac:dyDescent="0.3">
      <c r="B1028" s="75" t="s">
        <v>308</v>
      </c>
      <c r="C1028" s="48" t="s">
        <v>356</v>
      </c>
      <c r="D1028" s="103"/>
      <c r="E1028" s="45"/>
      <c r="F1028" s="45"/>
      <c r="G1028" s="45"/>
      <c r="H1028" s="45"/>
      <c r="I1028" s="62">
        <f>SUM(H1030:H1043)*$E$120</f>
        <v>19</v>
      </c>
      <c r="J1028" s="63" t="str">
        <f>+J1030</f>
        <v>Pto</v>
      </c>
    </row>
    <row r="1029" spans="2:10" x14ac:dyDescent="0.3">
      <c r="B1029" s="75"/>
      <c r="C1029" s="132" t="s">
        <v>255</v>
      </c>
      <c r="D1029" s="45"/>
      <c r="E1029" s="45"/>
      <c r="F1029" s="45"/>
      <c r="G1029" s="45"/>
      <c r="H1029" s="45"/>
      <c r="I1029" s="45"/>
      <c r="J1029" s="46"/>
    </row>
    <row r="1030" spans="2:10" x14ac:dyDescent="0.3">
      <c r="B1030" s="75"/>
      <c r="C1030" s="44" t="s">
        <v>629</v>
      </c>
      <c r="D1030" s="45">
        <v>1</v>
      </c>
      <c r="E1030" s="45"/>
      <c r="F1030" s="45"/>
      <c r="G1030" s="45"/>
      <c r="H1030" s="45">
        <f t="shared" ref="H1030:H1031" si="49">+D1030</f>
        <v>1</v>
      </c>
      <c r="I1030" s="45"/>
      <c r="J1030" s="46" t="s">
        <v>305</v>
      </c>
    </row>
    <row r="1031" spans="2:10" x14ac:dyDescent="0.3">
      <c r="B1031" s="75"/>
      <c r="C1031" s="44" t="s">
        <v>630</v>
      </c>
      <c r="D1031" s="45">
        <v>2</v>
      </c>
      <c r="E1031" s="45"/>
      <c r="F1031" s="45"/>
      <c r="G1031" s="45"/>
      <c r="H1031" s="45">
        <f t="shared" si="49"/>
        <v>2</v>
      </c>
      <c r="I1031" s="45"/>
      <c r="J1031" s="46" t="s">
        <v>305</v>
      </c>
    </row>
    <row r="1032" spans="2:10" x14ac:dyDescent="0.3">
      <c r="B1032" s="75"/>
      <c r="C1032" s="44" t="s">
        <v>628</v>
      </c>
      <c r="D1032" s="45">
        <v>1</v>
      </c>
      <c r="E1032" s="45"/>
      <c r="F1032" s="45"/>
      <c r="G1032" s="45"/>
      <c r="H1032" s="45">
        <f>+D1032</f>
        <v>1</v>
      </c>
      <c r="I1032" s="45"/>
      <c r="J1032" s="46" t="s">
        <v>305</v>
      </c>
    </row>
    <row r="1033" spans="2:10" x14ac:dyDescent="0.3">
      <c r="B1033" s="75"/>
      <c r="C1033" s="44" t="s">
        <v>638</v>
      </c>
      <c r="D1033" s="45">
        <v>1</v>
      </c>
      <c r="E1033" s="45"/>
      <c r="F1033" s="45"/>
      <c r="G1033" s="45"/>
      <c r="H1033" s="45">
        <f t="shared" ref="H1033" si="50">+D1033</f>
        <v>1</v>
      </c>
      <c r="I1033" s="45"/>
      <c r="J1033" s="46" t="s">
        <v>305</v>
      </c>
    </row>
    <row r="1034" spans="2:10" x14ac:dyDescent="0.3">
      <c r="B1034" s="75"/>
      <c r="C1034" s="132" t="s">
        <v>256</v>
      </c>
      <c r="D1034" s="45"/>
      <c r="E1034" s="45"/>
      <c r="F1034" s="45"/>
      <c r="G1034" s="45"/>
      <c r="H1034" s="45"/>
      <c r="I1034" s="45"/>
      <c r="J1034" s="46"/>
    </row>
    <row r="1035" spans="2:10" x14ac:dyDescent="0.3">
      <c r="B1035" s="75"/>
      <c r="C1035" s="44" t="s">
        <v>629</v>
      </c>
      <c r="D1035" s="45">
        <v>3</v>
      </c>
      <c r="E1035" s="45"/>
      <c r="F1035" s="45"/>
      <c r="G1035" s="45"/>
      <c r="H1035" s="45">
        <f t="shared" ref="H1035:H1036" si="51">+D1035</f>
        <v>3</v>
      </c>
      <c r="I1035" s="45"/>
      <c r="J1035" s="46" t="s">
        <v>305</v>
      </c>
    </row>
    <row r="1036" spans="2:10" x14ac:dyDescent="0.3">
      <c r="B1036" s="75"/>
      <c r="C1036" s="44" t="s">
        <v>630</v>
      </c>
      <c r="D1036" s="45">
        <v>2</v>
      </c>
      <c r="E1036" s="45"/>
      <c r="F1036" s="45"/>
      <c r="G1036" s="45"/>
      <c r="H1036" s="45">
        <f t="shared" si="51"/>
        <v>2</v>
      </c>
      <c r="I1036" s="45"/>
      <c r="J1036" s="46" t="s">
        <v>305</v>
      </c>
    </row>
    <row r="1037" spans="2:10" x14ac:dyDescent="0.3">
      <c r="B1037" s="75"/>
      <c r="C1037" s="44" t="s">
        <v>681</v>
      </c>
      <c r="D1037" s="45">
        <v>2</v>
      </c>
      <c r="E1037" s="45"/>
      <c r="F1037" s="45"/>
      <c r="G1037" s="45"/>
      <c r="H1037" s="45">
        <f>+D1037</f>
        <v>2</v>
      </c>
      <c r="I1037" s="45"/>
      <c r="J1037" s="46" t="s">
        <v>305</v>
      </c>
    </row>
    <row r="1038" spans="2:10" x14ac:dyDescent="0.3">
      <c r="B1038" s="75"/>
      <c r="C1038" s="44" t="s">
        <v>638</v>
      </c>
      <c r="D1038" s="45">
        <v>7</v>
      </c>
      <c r="E1038" s="45"/>
      <c r="F1038" s="45"/>
      <c r="G1038" s="45"/>
      <c r="H1038" s="45">
        <f t="shared" ref="H1038" si="52">+D1038</f>
        <v>7</v>
      </c>
      <c r="I1038" s="45"/>
      <c r="J1038" s="46" t="s">
        <v>305</v>
      </c>
    </row>
    <row r="1039" spans="2:10" x14ac:dyDescent="0.3">
      <c r="B1039" s="75"/>
      <c r="C1039" s="132" t="s">
        <v>257</v>
      </c>
      <c r="D1039" s="45"/>
      <c r="E1039" s="45"/>
      <c r="F1039" s="45"/>
      <c r="G1039" s="45"/>
      <c r="H1039" s="45"/>
      <c r="I1039" s="45"/>
      <c r="J1039" s="46"/>
    </row>
    <row r="1040" spans="2:10" x14ac:dyDescent="0.3">
      <c r="B1040" s="75"/>
      <c r="C1040" s="44" t="s">
        <v>629</v>
      </c>
      <c r="D1040" s="45">
        <v>0</v>
      </c>
      <c r="E1040" s="45"/>
      <c r="F1040" s="45"/>
      <c r="G1040" s="45"/>
      <c r="H1040" s="45">
        <f t="shared" ref="H1040:H1041" si="53">+D1040</f>
        <v>0</v>
      </c>
      <c r="I1040" s="45"/>
      <c r="J1040" s="46" t="s">
        <v>305</v>
      </c>
    </row>
    <row r="1041" spans="2:10" x14ac:dyDescent="0.3">
      <c r="B1041" s="75"/>
      <c r="C1041" s="44" t="s">
        <v>630</v>
      </c>
      <c r="D1041" s="45">
        <v>0</v>
      </c>
      <c r="E1041" s="45"/>
      <c r="F1041" s="45"/>
      <c r="G1041" s="45"/>
      <c r="H1041" s="45">
        <f t="shared" si="53"/>
        <v>0</v>
      </c>
      <c r="I1041" s="45"/>
      <c r="J1041" s="46" t="s">
        <v>305</v>
      </c>
    </row>
    <row r="1042" spans="2:10" x14ac:dyDescent="0.3">
      <c r="B1042" s="75"/>
      <c r="C1042" s="44" t="s">
        <v>628</v>
      </c>
      <c r="D1042" s="45">
        <v>0</v>
      </c>
      <c r="E1042" s="45"/>
      <c r="F1042" s="45"/>
      <c r="G1042" s="45"/>
      <c r="H1042" s="45">
        <f>+D1042</f>
        <v>0</v>
      </c>
      <c r="I1042" s="45"/>
      <c r="J1042" s="46" t="s">
        <v>305</v>
      </c>
    </row>
    <row r="1043" spans="2:10" x14ac:dyDescent="0.3">
      <c r="B1043" s="75"/>
      <c r="C1043" s="44" t="s">
        <v>666</v>
      </c>
      <c r="D1043" s="45">
        <v>0</v>
      </c>
      <c r="E1043" s="45"/>
      <c r="F1043" s="45"/>
      <c r="G1043" s="45"/>
      <c r="H1043" s="45">
        <f t="shared" ref="H1043" si="54">+D1043</f>
        <v>0</v>
      </c>
      <c r="I1043" s="45"/>
      <c r="J1043" s="46" t="s">
        <v>305</v>
      </c>
    </row>
    <row r="1044" spans="2:10" x14ac:dyDescent="0.3">
      <c r="B1044" s="75" t="s">
        <v>309</v>
      </c>
      <c r="C1044" s="48" t="s">
        <v>357</v>
      </c>
      <c r="D1044" s="103"/>
      <c r="E1044" s="45"/>
      <c r="F1044" s="45"/>
      <c r="G1044" s="45"/>
      <c r="H1044" s="45"/>
      <c r="I1044" s="62">
        <f>SUM(H1045:H1047)*$E$120</f>
        <v>1</v>
      </c>
      <c r="J1044" s="63" t="str">
        <f>+J1045</f>
        <v>Pto</v>
      </c>
    </row>
    <row r="1045" spans="2:10" x14ac:dyDescent="0.3">
      <c r="B1045" s="75"/>
      <c r="C1045" s="44" t="s">
        <v>682</v>
      </c>
      <c r="D1045" s="45">
        <v>0</v>
      </c>
      <c r="E1045" s="45"/>
      <c r="F1045" s="45"/>
      <c r="G1045" s="45"/>
      <c r="H1045" s="45">
        <f>+D1045</f>
        <v>0</v>
      </c>
      <c r="I1045" s="45"/>
      <c r="J1045" s="46" t="s">
        <v>305</v>
      </c>
    </row>
    <row r="1046" spans="2:10" x14ac:dyDescent="0.3">
      <c r="B1046" s="75"/>
      <c r="C1046" s="44" t="s">
        <v>683</v>
      </c>
      <c r="D1046" s="45">
        <v>1</v>
      </c>
      <c r="E1046" s="45"/>
      <c r="F1046" s="45"/>
      <c r="G1046" s="45"/>
      <c r="H1046" s="45">
        <f>+D1046</f>
        <v>1</v>
      </c>
      <c r="I1046" s="45"/>
      <c r="J1046" s="46" t="s">
        <v>305</v>
      </c>
    </row>
    <row r="1047" spans="2:10" x14ac:dyDescent="0.3">
      <c r="B1047" s="75"/>
      <c r="C1047" s="44" t="s">
        <v>257</v>
      </c>
      <c r="D1047" s="45">
        <v>0</v>
      </c>
      <c r="E1047" s="45"/>
      <c r="F1047" s="45"/>
      <c r="G1047" s="45"/>
      <c r="H1047" s="45">
        <f>+D1047</f>
        <v>0</v>
      </c>
      <c r="I1047" s="45"/>
      <c r="J1047" s="46" t="s">
        <v>305</v>
      </c>
    </row>
    <row r="1048" spans="2:10" x14ac:dyDescent="0.3">
      <c r="B1048" s="100" t="s">
        <v>306</v>
      </c>
      <c r="C1048" s="101" t="s">
        <v>310</v>
      </c>
      <c r="D1048" s="103"/>
      <c r="E1048" s="45"/>
      <c r="F1048" s="45"/>
      <c r="G1048" s="45"/>
      <c r="H1048" s="45"/>
      <c r="I1048" s="45"/>
      <c r="J1048" s="46"/>
    </row>
    <row r="1049" spans="2:10" x14ac:dyDescent="0.3">
      <c r="B1049" s="75" t="s">
        <v>311</v>
      </c>
      <c r="C1049" s="48" t="s">
        <v>358</v>
      </c>
      <c r="D1049" s="103"/>
      <c r="E1049" s="45"/>
      <c r="F1049" s="45"/>
      <c r="G1049" s="45"/>
      <c r="H1049" s="45"/>
      <c r="I1049" s="62">
        <f>SUM(H1050:H1063)*$E$120</f>
        <v>23.1</v>
      </c>
      <c r="J1049" s="63" t="str">
        <f>+J1051</f>
        <v>ml</v>
      </c>
    </row>
    <row r="1050" spans="2:10" x14ac:dyDescent="0.3">
      <c r="B1050" s="75"/>
      <c r="C1050" s="133" t="s">
        <v>255</v>
      </c>
      <c r="D1050" s="45"/>
      <c r="E1050" s="45"/>
      <c r="F1050" s="45"/>
      <c r="G1050" s="45"/>
      <c r="H1050" s="45"/>
      <c r="I1050" s="45"/>
      <c r="J1050" s="46"/>
    </row>
    <row r="1051" spans="2:10" x14ac:dyDescent="0.3">
      <c r="B1051" s="75"/>
      <c r="C1051" s="44" t="s">
        <v>667</v>
      </c>
      <c r="D1051" s="45">
        <v>1</v>
      </c>
      <c r="E1051" s="45">
        <v>0.5</v>
      </c>
      <c r="F1051" s="45"/>
      <c r="G1051" s="45"/>
      <c r="H1051" s="45">
        <f t="shared" ref="H1051:H1053" si="55">IF(AND(F1051=0,G1051=0),D1051*E1051,IF(AND(E1051=0,G1051=0),D1051*F1051,IF(AND(E1051=0,F1051=0),D1051*G1051,IF(AND(E1051=0),D1051*F1051*G1051,IF(AND(F1051=0),D1051*E1051*G1051,IF(AND(G1051=0),D1051*E1051*F1051,D1051*E1051*F1051*G1051))))))</f>
        <v>0.5</v>
      </c>
      <c r="I1051" s="45"/>
      <c r="J1051" s="46" t="str">
        <f t="shared" ref="J1051:J1053" si="56">IF(AND(E1051=0,F1051&lt;&gt;0,G1051&lt;&gt;0),"m2",IF(AND(F1051=0,E1051&lt;&gt;0,G1051&lt;&gt;0),"m2",IF(AND(G1051=0,E1051&lt;&gt;0,F1051&lt;&gt;0),"m2",IF(AND(F1051=0,G1051=0),"ml",IF(AND(E1051=0,G1051=0),"ml",IF(AND(E1051=0,F1051=0),"ml",IF(AND(E1051&lt;&gt;0,F1051&lt;&gt;0,G1051&lt;&gt;0),"m3",0)))))))</f>
        <v>ml</v>
      </c>
    </row>
    <row r="1052" spans="2:10" x14ac:dyDescent="0.3">
      <c r="B1052" s="75"/>
      <c r="C1052" s="44" t="s">
        <v>668</v>
      </c>
      <c r="D1052" s="45">
        <v>2</v>
      </c>
      <c r="E1052" s="45">
        <v>1</v>
      </c>
      <c r="F1052" s="45"/>
      <c r="G1052" s="45"/>
      <c r="H1052" s="45">
        <f t="shared" si="55"/>
        <v>2</v>
      </c>
      <c r="I1052" s="45"/>
      <c r="J1052" s="46" t="str">
        <f t="shared" si="56"/>
        <v>ml</v>
      </c>
    </row>
    <row r="1053" spans="2:10" x14ac:dyDescent="0.3">
      <c r="B1053" s="75"/>
      <c r="C1053" s="44" t="s">
        <v>669</v>
      </c>
      <c r="D1053" s="45">
        <v>1</v>
      </c>
      <c r="E1053" s="45">
        <v>1.5</v>
      </c>
      <c r="F1053" s="45"/>
      <c r="G1053" s="45"/>
      <c r="H1053" s="45">
        <f t="shared" si="55"/>
        <v>1.5</v>
      </c>
      <c r="I1053" s="45"/>
      <c r="J1053" s="46" t="str">
        <f t="shared" si="56"/>
        <v>ml</v>
      </c>
    </row>
    <row r="1054" spans="2:10" x14ac:dyDescent="0.3">
      <c r="B1054" s="75"/>
      <c r="C1054" s="44" t="s">
        <v>628</v>
      </c>
      <c r="D1054" s="45">
        <v>1</v>
      </c>
      <c r="E1054" s="45">
        <v>2</v>
      </c>
      <c r="F1054" s="45"/>
      <c r="G1054" s="45"/>
      <c r="H1054" s="45">
        <f t="shared" ref="H1054" si="57">IF(AND(F1054=0,G1054=0),D1054*E1054,IF(AND(E1054=0,G1054=0),D1054*F1054,IF(AND(E1054=0,F1054=0),D1054*G1054,IF(AND(E1054=0),D1054*F1054*G1054,IF(AND(F1054=0),D1054*E1054*G1054,IF(AND(G1054=0),D1054*E1054*F1054,D1054*E1054*F1054*G1054))))))</f>
        <v>2</v>
      </c>
      <c r="I1054" s="45"/>
      <c r="J1054" s="46" t="str">
        <f t="shared" ref="J1054" si="58">IF(AND(E1054=0,F1054&lt;&gt;0,G1054&lt;&gt;0),"m2",IF(AND(F1054=0,E1054&lt;&gt;0,G1054&lt;&gt;0),"m2",IF(AND(G1054=0,E1054&lt;&gt;0,F1054&lt;&gt;0),"m2",IF(AND(F1054=0,G1054=0),"ml",IF(AND(E1054=0,G1054=0),"ml",IF(AND(E1054=0,F1054=0),"ml",IF(AND(E1054&lt;&gt;0,F1054&lt;&gt;0,G1054&lt;&gt;0),"m3",0)))))))</f>
        <v>ml</v>
      </c>
    </row>
    <row r="1055" spans="2:10" x14ac:dyDescent="0.3">
      <c r="B1055" s="75"/>
      <c r="C1055" s="133" t="s">
        <v>256</v>
      </c>
      <c r="D1055" s="45"/>
      <c r="E1055" s="45"/>
      <c r="F1055" s="45"/>
      <c r="G1055" s="45"/>
      <c r="H1055" s="45"/>
      <c r="I1055" s="45"/>
      <c r="J1055" s="46" t="str">
        <f>IF(AND(E1055=0,F1055&lt;&gt;0,G1055&lt;&gt;0),"m2",IF(AND(F1055=0,E1055&lt;&gt;0,G1055&lt;&gt;0),"m2",IF(AND(G1055=0,E1055&lt;&gt;0,F1055&lt;&gt;0),"m2",IF(AND(F1055=0,G1055=0),"ml",IF(AND(E1055=0,G1055=0),"ml",IF(AND(E1055=0,F1055=0),"ml",IF(AND(E1055&lt;&gt;0,F1055&lt;&gt;0,G1055&lt;&gt;0),"m3",0)))))))</f>
        <v>ml</v>
      </c>
    </row>
    <row r="1056" spans="2:10" x14ac:dyDescent="0.3">
      <c r="B1056" s="75"/>
      <c r="C1056" s="44" t="s">
        <v>667</v>
      </c>
      <c r="D1056" s="45">
        <v>3</v>
      </c>
      <c r="E1056" s="45">
        <v>0.5</v>
      </c>
      <c r="F1056" s="45"/>
      <c r="G1056" s="45"/>
      <c r="H1056" s="45">
        <f t="shared" ref="H1056:H1059" si="59">IF(AND(F1056=0,G1056=0),D1056*E1056,IF(AND(E1056=0,G1056=0),D1056*F1056,IF(AND(E1056=0,F1056=0),D1056*G1056,IF(AND(E1056=0),D1056*F1056*G1056,IF(AND(F1056=0),D1056*E1056*G1056,IF(AND(G1056=0),D1056*E1056*F1056,D1056*E1056*F1056*G1056))))))</f>
        <v>1.5</v>
      </c>
      <c r="I1056" s="45"/>
      <c r="J1056" s="46" t="str">
        <f t="shared" ref="J1056:J1059" si="60">IF(AND(E1056=0,F1056&lt;&gt;0,G1056&lt;&gt;0),"m2",IF(AND(F1056=0,E1056&lt;&gt;0,G1056&lt;&gt;0),"m2",IF(AND(G1056=0,E1056&lt;&gt;0,F1056&lt;&gt;0),"m2",IF(AND(F1056=0,G1056=0),"ml",IF(AND(E1056=0,G1056=0),"ml",IF(AND(E1056=0,F1056=0),"ml",IF(AND(E1056&lt;&gt;0,F1056&lt;&gt;0,G1056&lt;&gt;0),"m3",0)))))))</f>
        <v>ml</v>
      </c>
    </row>
    <row r="1057" spans="2:10" x14ac:dyDescent="0.3">
      <c r="B1057" s="75"/>
      <c r="C1057" s="44" t="s">
        <v>668</v>
      </c>
      <c r="D1057" s="45">
        <v>3</v>
      </c>
      <c r="E1057" s="45">
        <v>1</v>
      </c>
      <c r="F1057" s="45"/>
      <c r="G1057" s="45"/>
      <c r="H1057" s="45">
        <f t="shared" si="59"/>
        <v>3</v>
      </c>
      <c r="I1057" s="45"/>
      <c r="J1057" s="46" t="str">
        <f t="shared" si="60"/>
        <v>ml</v>
      </c>
    </row>
    <row r="1058" spans="2:10" x14ac:dyDescent="0.3">
      <c r="B1058" s="75"/>
      <c r="C1058" s="44" t="s">
        <v>681</v>
      </c>
      <c r="D1058" s="45">
        <v>3</v>
      </c>
      <c r="E1058" s="45">
        <v>1.2</v>
      </c>
      <c r="F1058" s="45"/>
      <c r="G1058" s="45"/>
      <c r="H1058" s="45">
        <f t="shared" ref="H1058" si="61">IF(AND(F1058=0,G1058=0),D1058*E1058,IF(AND(E1058=0,G1058=0),D1058*F1058,IF(AND(E1058=0,F1058=0),D1058*G1058,IF(AND(E1058=0),D1058*F1058*G1058,IF(AND(F1058=0),D1058*E1058*G1058,IF(AND(G1058=0),D1058*E1058*F1058,D1058*E1058*F1058*G1058))))))</f>
        <v>3.5999999999999996</v>
      </c>
      <c r="I1058" s="45"/>
      <c r="J1058" s="46" t="str">
        <f t="shared" ref="J1058" si="62">IF(AND(E1058=0,F1058&lt;&gt;0,G1058&lt;&gt;0),"m2",IF(AND(F1058=0,E1058&lt;&gt;0,G1058&lt;&gt;0),"m2",IF(AND(G1058=0,E1058&lt;&gt;0,F1058&lt;&gt;0),"m2",IF(AND(F1058=0,G1058=0),"ml",IF(AND(E1058=0,G1058=0),"ml",IF(AND(E1058=0,F1058=0),"ml",IF(AND(E1058&lt;&gt;0,F1058&lt;&gt;0,G1058&lt;&gt;0),"m3",0)))))))</f>
        <v>ml</v>
      </c>
    </row>
    <row r="1059" spans="2:10" x14ac:dyDescent="0.3">
      <c r="B1059" s="75"/>
      <c r="C1059" s="44" t="s">
        <v>669</v>
      </c>
      <c r="D1059" s="45">
        <v>6</v>
      </c>
      <c r="E1059" s="45">
        <v>1.5</v>
      </c>
      <c r="F1059" s="45"/>
      <c r="G1059" s="45"/>
      <c r="H1059" s="45">
        <f t="shared" si="59"/>
        <v>9</v>
      </c>
      <c r="I1059" s="45"/>
      <c r="J1059" s="46" t="str">
        <f t="shared" si="60"/>
        <v>ml</v>
      </c>
    </row>
    <row r="1060" spans="2:10" x14ac:dyDescent="0.3">
      <c r="B1060" s="75"/>
      <c r="C1060" s="133" t="s">
        <v>257</v>
      </c>
      <c r="D1060" s="45"/>
      <c r="E1060" s="45"/>
      <c r="F1060" s="45"/>
      <c r="G1060" s="45"/>
      <c r="H1060" s="45"/>
      <c r="I1060" s="45"/>
      <c r="J1060" s="46" t="str">
        <f>IF(AND(E1060=0,F1060&lt;&gt;0,G1060&lt;&gt;0),"m2",IF(AND(F1060=0,E1060&lt;&gt;0,G1060&lt;&gt;0),"m2",IF(AND(G1060=0,E1060&lt;&gt;0,F1060&lt;&gt;0),"m2",IF(AND(F1060=0,G1060=0),"ml",IF(AND(E1060=0,G1060=0),"ml",IF(AND(E1060=0,F1060=0),"ml",IF(AND(E1060&lt;&gt;0,F1060&lt;&gt;0,G1060&lt;&gt;0),"m3",0)))))))</f>
        <v>ml</v>
      </c>
    </row>
    <row r="1061" spans="2:10" x14ac:dyDescent="0.3">
      <c r="B1061" s="75"/>
      <c r="C1061" s="44" t="s">
        <v>667</v>
      </c>
      <c r="D1061" s="45">
        <v>0</v>
      </c>
      <c r="E1061" s="45"/>
      <c r="F1061" s="45"/>
      <c r="G1061" s="45"/>
      <c r="H1061" s="45">
        <f t="shared" ref="H1061:H1063" si="63">IF(AND(F1061=0,G1061=0),D1061*E1061,IF(AND(E1061=0,G1061=0),D1061*F1061,IF(AND(E1061=0,F1061=0),D1061*G1061,IF(AND(E1061=0),D1061*F1061*G1061,IF(AND(F1061=0),D1061*E1061*G1061,IF(AND(G1061=0),D1061*E1061*F1061,D1061*E1061*F1061*G1061))))))</f>
        <v>0</v>
      </c>
      <c r="I1061" s="45"/>
      <c r="J1061" s="46" t="str">
        <f t="shared" ref="J1061:J1063" si="64">IF(AND(E1061=0,F1061&lt;&gt;0,G1061&lt;&gt;0),"m2",IF(AND(F1061=0,E1061&lt;&gt;0,G1061&lt;&gt;0),"m2",IF(AND(G1061=0,E1061&lt;&gt;0,F1061&lt;&gt;0),"m2",IF(AND(F1061=0,G1061=0),"ml",IF(AND(E1061=0,G1061=0),"ml",IF(AND(E1061=0,F1061=0),"ml",IF(AND(E1061&lt;&gt;0,F1061&lt;&gt;0,G1061&lt;&gt;0),"m3",0)))))))</f>
        <v>ml</v>
      </c>
    </row>
    <row r="1062" spans="2:10" x14ac:dyDescent="0.3">
      <c r="B1062" s="75"/>
      <c r="C1062" s="44" t="s">
        <v>668</v>
      </c>
      <c r="D1062" s="45">
        <v>0</v>
      </c>
      <c r="E1062" s="45"/>
      <c r="F1062" s="45"/>
      <c r="G1062" s="45"/>
      <c r="H1062" s="45">
        <f t="shared" si="63"/>
        <v>0</v>
      </c>
      <c r="I1062" s="45"/>
      <c r="J1062" s="46" t="str">
        <f t="shared" si="64"/>
        <v>ml</v>
      </c>
    </row>
    <row r="1063" spans="2:10" x14ac:dyDescent="0.3">
      <c r="B1063" s="75"/>
      <c r="C1063" s="44" t="s">
        <v>669</v>
      </c>
      <c r="D1063" s="45">
        <v>0</v>
      </c>
      <c r="E1063" s="45"/>
      <c r="F1063" s="45"/>
      <c r="G1063" s="45"/>
      <c r="H1063" s="45">
        <f t="shared" si="63"/>
        <v>0</v>
      </c>
      <c r="I1063" s="45"/>
      <c r="J1063" s="46" t="str">
        <f t="shared" si="64"/>
        <v>ml</v>
      </c>
    </row>
    <row r="1064" spans="2:10" x14ac:dyDescent="0.3">
      <c r="B1064" s="75" t="s">
        <v>312</v>
      </c>
      <c r="C1064" s="48" t="s">
        <v>359</v>
      </c>
      <c r="D1064" s="103"/>
      <c r="E1064" s="45"/>
      <c r="F1064" s="45"/>
      <c r="G1064" s="45"/>
      <c r="H1064" s="45"/>
      <c r="I1064" s="62">
        <f>SUM(H1065:H1072)*$E$120</f>
        <v>28.599999999999998</v>
      </c>
      <c r="J1064" s="63" t="str">
        <f>+J1066</f>
        <v>ml</v>
      </c>
    </row>
    <row r="1065" spans="2:10" x14ac:dyDescent="0.3">
      <c r="B1065" s="75"/>
      <c r="C1065" s="133" t="s">
        <v>255</v>
      </c>
      <c r="D1065" s="45"/>
      <c r="E1065" s="45"/>
      <c r="F1065" s="45"/>
      <c r="G1065" s="45"/>
      <c r="H1065" s="45"/>
      <c r="I1065" s="45"/>
      <c r="J1065" s="46"/>
    </row>
    <row r="1066" spans="2:10" x14ac:dyDescent="0.3">
      <c r="B1066" s="75"/>
      <c r="C1066" s="44" t="s">
        <v>684</v>
      </c>
      <c r="D1066" s="45">
        <v>1</v>
      </c>
      <c r="E1066" s="45">
        <v>4.2</v>
      </c>
      <c r="F1066" s="45"/>
      <c r="G1066" s="45"/>
      <c r="H1066" s="45">
        <f t="shared" ref="H1066:H1072" si="65">IF(AND(F1066=0,G1066=0),D1066*E1066,IF(AND(E1066=0,G1066=0),D1066*F1066,IF(AND(E1066=0,F1066=0),D1066*G1066,IF(AND(E1066=0),D1066*F1066*G1066,IF(AND(F1066=0),D1066*E1066*G1066,IF(AND(G1066=0),D1066*E1066*F1066,D1066*E1066*F1066*G1066))))))</f>
        <v>4.2</v>
      </c>
      <c r="I1066" s="45"/>
      <c r="J1066" s="46" t="str">
        <f t="shared" ref="J1066:J1072" si="66">IF(AND(E1066=0,F1066&lt;&gt;0,G1066&lt;&gt;0),"m2",IF(AND(F1066=0,E1066&lt;&gt;0,G1066&lt;&gt;0),"m2",IF(AND(G1066=0,E1066&lt;&gt;0,F1066&lt;&gt;0),"m2",IF(AND(F1066=0,G1066=0),"ml",IF(AND(E1066=0,G1066=0),"ml",IF(AND(E1066=0,F1066=0),"ml",IF(AND(E1066&lt;&gt;0,F1066&lt;&gt;0,G1066&lt;&gt;0),"m3",0)))))))</f>
        <v>ml</v>
      </c>
    </row>
    <row r="1067" spans="2:10" x14ac:dyDescent="0.3">
      <c r="B1067" s="75"/>
      <c r="C1067" s="44" t="s">
        <v>518</v>
      </c>
      <c r="D1067" s="45">
        <v>2</v>
      </c>
      <c r="E1067" s="45">
        <v>3.25</v>
      </c>
      <c r="F1067" s="45"/>
      <c r="G1067" s="45"/>
      <c r="H1067" s="45">
        <f t="shared" si="65"/>
        <v>6.5</v>
      </c>
      <c r="I1067" s="45"/>
      <c r="J1067" s="46" t="str">
        <f t="shared" si="66"/>
        <v>ml</v>
      </c>
    </row>
    <row r="1068" spans="2:10" x14ac:dyDescent="0.3">
      <c r="B1068" s="75"/>
      <c r="C1068" s="133" t="s">
        <v>256</v>
      </c>
      <c r="D1068" s="45"/>
      <c r="E1068" s="45"/>
      <c r="F1068" s="45"/>
      <c r="G1068" s="45"/>
      <c r="H1068" s="45">
        <f t="shared" si="65"/>
        <v>0</v>
      </c>
      <c r="I1068" s="45"/>
      <c r="J1068" s="46" t="str">
        <f t="shared" si="66"/>
        <v>ml</v>
      </c>
    </row>
    <row r="1069" spans="2:10" x14ac:dyDescent="0.3">
      <c r="B1069" s="75"/>
      <c r="C1069" s="44" t="s">
        <v>668</v>
      </c>
      <c r="D1069" s="45">
        <v>1</v>
      </c>
      <c r="E1069" s="45">
        <v>13.2</v>
      </c>
      <c r="F1069" s="45"/>
      <c r="G1069" s="45"/>
      <c r="H1069" s="45">
        <f t="shared" si="65"/>
        <v>13.2</v>
      </c>
      <c r="I1069" s="45"/>
      <c r="J1069" s="46" t="str">
        <f t="shared" si="66"/>
        <v>ml</v>
      </c>
    </row>
    <row r="1070" spans="2:10" x14ac:dyDescent="0.3">
      <c r="B1070" s="75"/>
      <c r="C1070" s="44" t="s">
        <v>667</v>
      </c>
      <c r="D1070" s="45">
        <v>1</v>
      </c>
      <c r="E1070" s="45">
        <f>3.2+1.5</f>
        <v>4.7</v>
      </c>
      <c r="F1070" s="45"/>
      <c r="G1070" s="45"/>
      <c r="H1070" s="45">
        <f t="shared" si="65"/>
        <v>4.7</v>
      </c>
      <c r="I1070" s="45"/>
      <c r="J1070" s="46" t="str">
        <f t="shared" si="66"/>
        <v>ml</v>
      </c>
    </row>
    <row r="1071" spans="2:10" x14ac:dyDescent="0.3">
      <c r="B1071" s="75"/>
      <c r="C1071" s="133" t="s">
        <v>257</v>
      </c>
      <c r="D1071" s="45"/>
      <c r="E1071" s="45"/>
      <c r="F1071" s="45"/>
      <c r="G1071" s="45"/>
      <c r="H1071" s="45">
        <f t="shared" si="65"/>
        <v>0</v>
      </c>
      <c r="I1071" s="45"/>
      <c r="J1071" s="46" t="str">
        <f t="shared" si="66"/>
        <v>ml</v>
      </c>
    </row>
    <row r="1072" spans="2:10" x14ac:dyDescent="0.3">
      <c r="B1072" s="75"/>
      <c r="C1072" s="44" t="s">
        <v>668</v>
      </c>
      <c r="D1072" s="45"/>
      <c r="E1072" s="45"/>
      <c r="F1072" s="45"/>
      <c r="G1072" s="45"/>
      <c r="H1072" s="45">
        <f t="shared" si="65"/>
        <v>0</v>
      </c>
      <c r="I1072" s="45"/>
      <c r="J1072" s="46" t="str">
        <f t="shared" si="66"/>
        <v>ml</v>
      </c>
    </row>
    <row r="1073" spans="2:10" x14ac:dyDescent="0.3">
      <c r="B1073" s="75" t="s">
        <v>313</v>
      </c>
      <c r="C1073" s="48" t="s">
        <v>360</v>
      </c>
      <c r="D1073" s="103"/>
      <c r="E1073" s="45"/>
      <c r="F1073" s="45"/>
      <c r="G1073" s="45"/>
      <c r="H1073" s="45"/>
      <c r="I1073" s="62">
        <f>SUM(H1074:H1081)*$E$120</f>
        <v>27.9</v>
      </c>
      <c r="J1073" s="63" t="str">
        <f>+J1075</f>
        <v>ml</v>
      </c>
    </row>
    <row r="1074" spans="2:10" x14ac:dyDescent="0.3">
      <c r="B1074" s="75"/>
      <c r="C1074" s="133" t="s">
        <v>255</v>
      </c>
      <c r="D1074" s="45"/>
      <c r="E1074" s="45"/>
      <c r="F1074" s="45"/>
      <c r="G1074" s="45"/>
      <c r="H1074" s="45"/>
      <c r="I1074" s="45"/>
      <c r="J1074" s="46"/>
    </row>
    <row r="1075" spans="2:10" x14ac:dyDescent="0.3">
      <c r="B1075" s="75"/>
      <c r="C1075" s="44" t="s">
        <v>667</v>
      </c>
      <c r="D1075" s="45"/>
      <c r="E1075" s="45"/>
      <c r="F1075" s="45"/>
      <c r="G1075" s="45"/>
      <c r="H1075" s="45">
        <f t="shared" ref="H1075:H1081" si="67">IF(AND(F1075=0,G1075=0),D1075*E1075,IF(AND(E1075=0,G1075=0),D1075*F1075,IF(AND(E1075=0,F1075=0),D1075*G1075,IF(AND(E1075=0),D1075*F1075*G1075,IF(AND(F1075=0),D1075*E1075*G1075,IF(AND(G1075=0),D1075*E1075*F1075,D1075*E1075*F1075*G1075))))))</f>
        <v>0</v>
      </c>
      <c r="I1075" s="45"/>
      <c r="J1075" s="46" t="str">
        <f t="shared" ref="J1075:J1081" si="68">IF(AND(E1075=0,F1075&lt;&gt;0,G1075&lt;&gt;0),"m2",IF(AND(F1075=0,E1075&lt;&gt;0,G1075&lt;&gt;0),"m2",IF(AND(G1075=0,E1075&lt;&gt;0,F1075&lt;&gt;0),"m2",IF(AND(F1075=0,G1075=0),"ml",IF(AND(E1075=0,G1075=0),"ml",IF(AND(E1075=0,F1075=0),"ml",IF(AND(E1075&lt;&gt;0,F1075&lt;&gt;0,G1075&lt;&gt;0),"m3",0)))))))</f>
        <v>ml</v>
      </c>
    </row>
    <row r="1076" spans="2:10" x14ac:dyDescent="0.3">
      <c r="B1076" s="75"/>
      <c r="C1076" s="133" t="s">
        <v>256</v>
      </c>
      <c r="D1076" s="45"/>
      <c r="E1076" s="45"/>
      <c r="F1076" s="45"/>
      <c r="G1076" s="45"/>
      <c r="H1076" s="45">
        <f t="shared" si="67"/>
        <v>0</v>
      </c>
      <c r="I1076" s="45"/>
      <c r="J1076" s="46" t="str">
        <f t="shared" si="68"/>
        <v>ml</v>
      </c>
    </row>
    <row r="1077" spans="2:10" x14ac:dyDescent="0.3">
      <c r="B1077" s="75"/>
      <c r="C1077" s="44" t="s">
        <v>667</v>
      </c>
      <c r="D1077" s="45">
        <v>1</v>
      </c>
      <c r="E1077" s="45">
        <f>5+2.3+3.4</f>
        <v>10.7</v>
      </c>
      <c r="F1077" s="45"/>
      <c r="G1077" s="45"/>
      <c r="H1077" s="45">
        <f t="shared" ref="H1077" si="69">IF(AND(F1077=0,G1077=0),D1077*E1077,IF(AND(E1077=0,G1077=0),D1077*F1077,IF(AND(E1077=0,F1077=0),D1077*G1077,IF(AND(E1077=0),D1077*F1077*G1077,IF(AND(F1077=0),D1077*E1077*G1077,IF(AND(G1077=0),D1077*E1077*F1077,D1077*E1077*F1077*G1077))))))</f>
        <v>10.7</v>
      </c>
      <c r="I1077" s="45"/>
      <c r="J1077" s="46" t="str">
        <f t="shared" ref="J1077" si="70">IF(AND(E1077=0,F1077&lt;&gt;0,G1077&lt;&gt;0),"m2",IF(AND(F1077=0,E1077&lt;&gt;0,G1077&lt;&gt;0),"m2",IF(AND(G1077=0,E1077&lt;&gt;0,F1077&lt;&gt;0),"m2",IF(AND(F1077=0,G1077=0),"ml",IF(AND(E1077=0,G1077=0),"ml",IF(AND(E1077=0,F1077=0),"ml",IF(AND(E1077&lt;&gt;0,F1077&lt;&gt;0,G1077&lt;&gt;0),"m3",0)))))))</f>
        <v>ml</v>
      </c>
    </row>
    <row r="1078" spans="2:10" x14ac:dyDescent="0.3">
      <c r="B1078" s="75"/>
      <c r="C1078" s="44" t="s">
        <v>685</v>
      </c>
      <c r="D1078" s="45">
        <v>1</v>
      </c>
      <c r="E1078" s="45">
        <f>10.7+6.5</f>
        <v>17.2</v>
      </c>
      <c r="F1078" s="45"/>
      <c r="G1078" s="45"/>
      <c r="H1078" s="45">
        <f t="shared" si="67"/>
        <v>17.2</v>
      </c>
      <c r="I1078" s="45"/>
      <c r="J1078" s="46" t="str">
        <f t="shared" si="68"/>
        <v>ml</v>
      </c>
    </row>
    <row r="1079" spans="2:10" x14ac:dyDescent="0.3">
      <c r="B1079" s="75"/>
      <c r="C1079" s="133" t="s">
        <v>257</v>
      </c>
      <c r="D1079" s="45"/>
      <c r="E1079" s="45"/>
      <c r="F1079" s="45"/>
      <c r="G1079" s="45"/>
      <c r="H1079" s="45">
        <f t="shared" si="67"/>
        <v>0</v>
      </c>
      <c r="I1079" s="45"/>
      <c r="J1079" s="46" t="str">
        <f t="shared" si="68"/>
        <v>ml</v>
      </c>
    </row>
    <row r="1080" spans="2:10" x14ac:dyDescent="0.3">
      <c r="B1080" s="75"/>
      <c r="C1080" s="44" t="s">
        <v>667</v>
      </c>
      <c r="D1080" s="45"/>
      <c r="E1080" s="45"/>
      <c r="F1080" s="45"/>
      <c r="G1080" s="45"/>
      <c r="H1080" s="45">
        <f t="shared" si="67"/>
        <v>0</v>
      </c>
      <c r="I1080" s="45"/>
      <c r="J1080" s="46" t="str">
        <f t="shared" si="68"/>
        <v>ml</v>
      </c>
    </row>
    <row r="1081" spans="2:10" x14ac:dyDescent="0.3">
      <c r="B1081" s="75"/>
      <c r="C1081" s="44" t="s">
        <v>668</v>
      </c>
      <c r="D1081" s="45"/>
      <c r="E1081" s="45"/>
      <c r="F1081" s="45"/>
      <c r="G1081" s="45"/>
      <c r="H1081" s="45">
        <f t="shared" si="67"/>
        <v>0</v>
      </c>
      <c r="I1081" s="45"/>
      <c r="J1081" s="46" t="str">
        <f t="shared" si="68"/>
        <v>ml</v>
      </c>
    </row>
    <row r="1082" spans="2:10" x14ac:dyDescent="0.3">
      <c r="B1082" s="75" t="s">
        <v>315</v>
      </c>
      <c r="C1082" s="48" t="s">
        <v>361</v>
      </c>
      <c r="D1082" s="103"/>
      <c r="E1082" s="45"/>
      <c r="F1082" s="45"/>
      <c r="G1082" s="45"/>
      <c r="H1082" s="45"/>
      <c r="I1082" s="62">
        <f>SUM(H1083:H1088)*$E$120</f>
        <v>13</v>
      </c>
      <c r="J1082" s="63" t="str">
        <f>+J1083</f>
        <v>ml</v>
      </c>
    </row>
    <row r="1083" spans="2:10" x14ac:dyDescent="0.3">
      <c r="B1083" s="75"/>
      <c r="C1083" s="133" t="s">
        <v>255</v>
      </c>
      <c r="D1083" s="45"/>
      <c r="E1083" s="45"/>
      <c r="F1083" s="45"/>
      <c r="G1083" s="45"/>
      <c r="H1083" s="45"/>
      <c r="I1083" s="45"/>
      <c r="J1083" s="46" t="str">
        <f>IF(AND(E1083=0,F1083&lt;&gt;0,G1083&lt;&gt;0),"m2",IF(AND(F1083=0,E1083&lt;&gt;0,G1083&lt;&gt;0),"m2",IF(AND(G1083=0,E1083&lt;&gt;0,F1083&lt;&gt;0),"m2",IF(AND(F1083=0,G1083=0),"ml",IF(AND(E1083=0,G1083=0),"ml",IF(AND(E1083=0,F1083=0),"ml",IF(AND(E1083&lt;&gt;0,F1083&lt;&gt;0,G1083&lt;&gt;0),"m3",0)))))))</f>
        <v>ml</v>
      </c>
    </row>
    <row r="1084" spans="2:10" x14ac:dyDescent="0.3">
      <c r="B1084" s="75"/>
      <c r="C1084" s="44" t="s">
        <v>556</v>
      </c>
      <c r="D1084" s="45"/>
      <c r="E1084" s="45"/>
      <c r="F1084" s="45"/>
      <c r="G1084" s="45"/>
      <c r="H1084" s="45">
        <f>IF(AND(F1084=0,G1084=0),D1084*E1084,IF(AND(E1084=0,G1084=0),D1084*F1084,IF(AND(E1084=0,F1084=0),D1084*G1084,IF(AND(E1084=0),D1084*F1084*G1084,IF(AND(F1084=0),D1084*E1084*G1084,IF(AND(G1084=0),D1084*E1084*F1084,D1084*E1084*F1084*G1084))))))</f>
        <v>0</v>
      </c>
      <c r="I1084" s="45"/>
      <c r="J1084" s="46" t="str">
        <f>IF(AND(E1084=0,F1084&lt;&gt;0,G1084&lt;&gt;0),"m2",IF(AND(F1084=0,E1084&lt;&gt;0,G1084&lt;&gt;0),"m2",IF(AND(G1084=0,E1084&lt;&gt;0,F1084&lt;&gt;0),"m2",IF(AND(F1084=0,G1084=0),"ml",IF(AND(E1084=0,G1084=0),"ml",IF(AND(E1084=0,F1084=0),"ml",IF(AND(E1084&lt;&gt;0,F1084&lt;&gt;0,G1084&lt;&gt;0),"m3",0)))))))</f>
        <v>ml</v>
      </c>
    </row>
    <row r="1085" spans="2:10" x14ac:dyDescent="0.3">
      <c r="B1085" s="75"/>
      <c r="C1085" s="133" t="s">
        <v>256</v>
      </c>
      <c r="D1085" s="45"/>
      <c r="E1085" s="45"/>
      <c r="F1085" s="45"/>
      <c r="G1085" s="45"/>
      <c r="H1085" s="45"/>
      <c r="I1085" s="45"/>
      <c r="J1085" s="46"/>
    </row>
    <row r="1086" spans="2:10" x14ac:dyDescent="0.3">
      <c r="B1086" s="75"/>
      <c r="C1086" s="44" t="s">
        <v>556</v>
      </c>
      <c r="D1086" s="45">
        <v>2</v>
      </c>
      <c r="E1086" s="45">
        <v>3.25</v>
      </c>
      <c r="F1086" s="45"/>
      <c r="G1086" s="45"/>
      <c r="H1086" s="45">
        <f>IF(AND(F1086=0,G1086=0),D1086*E1086,IF(AND(E1086=0,G1086=0),D1086*F1086,IF(AND(E1086=0,F1086=0),D1086*G1086,IF(AND(E1086=0),D1086*F1086*G1086,IF(AND(F1086=0),D1086*E1086*G1086,IF(AND(G1086=0),D1086*E1086*F1086,D1086*E1086*F1086*G1086))))))</f>
        <v>6.5</v>
      </c>
      <c r="I1086" s="45"/>
      <c r="J1086" s="46" t="str">
        <f>IF(AND(E1086=0,F1086&lt;&gt;0,G1086&lt;&gt;0),"m2",IF(AND(F1086=0,E1086&lt;&gt;0,G1086&lt;&gt;0),"m2",IF(AND(G1086=0,E1086&lt;&gt;0,F1086&lt;&gt;0),"m2",IF(AND(F1086=0,G1086=0),"ml",IF(AND(E1086=0,G1086=0),"ml",IF(AND(E1086=0,F1086=0),"ml",IF(AND(E1086&lt;&gt;0,F1086&lt;&gt;0,G1086&lt;&gt;0),"m3",0)))))))</f>
        <v>ml</v>
      </c>
    </row>
    <row r="1087" spans="2:10" x14ac:dyDescent="0.3">
      <c r="B1087" s="75"/>
      <c r="C1087" s="133" t="s">
        <v>257</v>
      </c>
      <c r="D1087" s="45"/>
      <c r="E1087" s="45"/>
      <c r="F1087" s="45"/>
      <c r="G1087" s="45"/>
      <c r="H1087" s="45"/>
      <c r="I1087" s="45"/>
      <c r="J1087" s="46"/>
    </row>
    <row r="1088" spans="2:10" x14ac:dyDescent="0.3">
      <c r="C1088" s="44" t="s">
        <v>556</v>
      </c>
      <c r="D1088" s="45">
        <v>2</v>
      </c>
      <c r="E1088" s="45">
        <v>3.25</v>
      </c>
      <c r="F1088" s="45"/>
      <c r="G1088" s="45"/>
      <c r="H1088" s="45">
        <f>IF(AND(F1088=0,G1088=0),D1088*E1088,IF(AND(E1088=0,G1088=0),D1088*F1088,IF(AND(E1088=0,F1088=0),D1088*G1088,IF(AND(E1088=0),D1088*F1088*G1088,IF(AND(F1088=0),D1088*E1088*G1088,IF(AND(G1088=0),D1088*E1088*F1088,D1088*E1088*F1088*G1088))))))</f>
        <v>6.5</v>
      </c>
      <c r="I1088" s="45"/>
      <c r="J1088" s="46" t="str">
        <f>IF(AND(E1088=0,F1088&lt;&gt;0,G1088&lt;&gt;0),"m2",IF(AND(F1088=0,E1088&lt;&gt;0,G1088&lt;&gt;0),"m2",IF(AND(G1088=0,E1088&lt;&gt;0,F1088&lt;&gt;0),"m2",IF(AND(F1088=0,G1088=0),"ml",IF(AND(E1088=0,G1088=0),"ml",IF(AND(E1088=0,F1088=0),"ml",IF(AND(E1088&lt;&gt;0,F1088&lt;&gt;0,G1088&lt;&gt;0),"m3",0)))))))</f>
        <v>ml</v>
      </c>
    </row>
    <row r="1089" spans="2:10" x14ac:dyDescent="0.3">
      <c r="B1089" s="75" t="s">
        <v>316</v>
      </c>
      <c r="C1089" s="48" t="s">
        <v>362</v>
      </c>
      <c r="D1089" s="103"/>
      <c r="E1089" s="45"/>
      <c r="F1089" s="45"/>
      <c r="G1089" s="45"/>
      <c r="H1089" s="45"/>
      <c r="I1089" s="62">
        <f>SUM(H1090:H1092)*$E$120</f>
        <v>6.5</v>
      </c>
      <c r="J1089" s="63" t="str">
        <f>+J1090</f>
        <v>ml</v>
      </c>
    </row>
    <row r="1090" spans="2:10" x14ac:dyDescent="0.3">
      <c r="B1090" s="75"/>
      <c r="C1090" s="133" t="s">
        <v>255</v>
      </c>
      <c r="D1090" s="45"/>
      <c r="E1090" s="45"/>
      <c r="F1090" s="45"/>
      <c r="G1090" s="45"/>
      <c r="H1090" s="45">
        <f>IF(AND(F1090=0,G1090=0),D1090*E1090,IF(AND(E1090=0,G1090=0),D1090*F1090,IF(AND(E1090=0,F1090=0),D1090*G1090,IF(AND(E1090=0),D1090*F1090*G1090,IF(AND(F1090=0),D1090*E1090*G1090,IF(AND(G1090=0),D1090*E1090*F1090,D1090*E1090*F1090*G1090))))))</f>
        <v>0</v>
      </c>
      <c r="I1090" s="45"/>
      <c r="J1090" s="46" t="str">
        <f>IF(AND(E1090=0,F1090&lt;&gt;0,G1090&lt;&gt;0),"m2",IF(AND(F1090=0,E1090&lt;&gt;0,G1090&lt;&gt;0),"m2",IF(AND(G1090=0,E1090&lt;&gt;0,F1090&lt;&gt;0),"m2",IF(AND(F1090=0,G1090=0),"ml",IF(AND(E1090=0,G1090=0),"ml",IF(AND(E1090=0,F1090=0),"ml",IF(AND(E1090&lt;&gt;0,F1090&lt;&gt;0,G1090&lt;&gt;0),"m3",0)))))))</f>
        <v>ml</v>
      </c>
    </row>
    <row r="1091" spans="2:10" x14ac:dyDescent="0.3">
      <c r="B1091" s="75"/>
      <c r="C1091" s="133" t="s">
        <v>256</v>
      </c>
      <c r="D1091" s="45"/>
      <c r="E1091" s="45"/>
      <c r="F1091" s="45"/>
      <c r="G1091" s="45"/>
      <c r="H1091" s="45">
        <f>IF(AND(F1091=0,G1091=0),D1091*E1091,IF(AND(E1091=0,G1091=0),D1091*F1091,IF(AND(E1091=0,F1091=0),D1091*G1091,IF(AND(E1091=0),D1091*F1091*G1091,IF(AND(F1091=0),D1091*E1091*G1091,IF(AND(G1091=0),D1091*E1091*F1091,D1091*E1091*F1091*G1091))))))</f>
        <v>0</v>
      </c>
      <c r="I1091" s="45"/>
      <c r="J1091" s="46" t="str">
        <f>IF(AND(E1091=0,F1091&lt;&gt;0,G1091&lt;&gt;0),"m2",IF(AND(F1091=0,E1091&lt;&gt;0,G1091&lt;&gt;0),"m2",IF(AND(G1091=0,E1091&lt;&gt;0,F1091&lt;&gt;0),"m2",IF(AND(F1091=0,G1091=0),"ml",IF(AND(E1091=0,G1091=0),"ml",IF(AND(E1091=0,F1091=0),"ml",IF(AND(E1091&lt;&gt;0,F1091&lt;&gt;0,G1091&lt;&gt;0),"m3",0)))))))</f>
        <v>ml</v>
      </c>
    </row>
    <row r="1092" spans="2:10" x14ac:dyDescent="0.3">
      <c r="B1092" s="75"/>
      <c r="C1092" s="133" t="s">
        <v>257</v>
      </c>
      <c r="D1092" s="45">
        <v>2</v>
      </c>
      <c r="E1092" s="45">
        <v>3.25</v>
      </c>
      <c r="F1092" s="45"/>
      <c r="G1092" s="45"/>
      <c r="H1092" s="45">
        <f>IF(AND(F1092=0,G1092=0),D1092*E1092,IF(AND(E1092=0,G1092=0),D1092*F1092,IF(AND(E1092=0,F1092=0),D1092*G1092,IF(AND(E1092=0),D1092*F1092*G1092,IF(AND(F1092=0),D1092*E1092*G1092,IF(AND(G1092=0),D1092*E1092*F1092,D1092*E1092*F1092*G1092))))))</f>
        <v>6.5</v>
      </c>
      <c r="I1092" s="45"/>
      <c r="J1092" s="46" t="str">
        <f>IF(AND(E1092=0,F1092&lt;&gt;0,G1092&lt;&gt;0),"m2",IF(AND(F1092=0,E1092&lt;&gt;0,G1092&lt;&gt;0),"m2",IF(AND(G1092=0,E1092&lt;&gt;0,F1092&lt;&gt;0),"m2",IF(AND(F1092=0,G1092=0),"ml",IF(AND(E1092=0,G1092=0),"ml",IF(AND(E1092=0,F1092=0),"ml",IF(AND(E1092&lt;&gt;0,F1092&lt;&gt;0,G1092&lt;&gt;0),"m3",0)))))))</f>
        <v>ml</v>
      </c>
    </row>
    <row r="1093" spans="2:10" x14ac:dyDescent="0.3">
      <c r="B1093" s="75" t="s">
        <v>318</v>
      </c>
      <c r="C1093" s="48" t="s">
        <v>319</v>
      </c>
      <c r="D1093" s="103"/>
      <c r="E1093" s="45"/>
      <c r="F1093" s="45"/>
      <c r="G1093" s="45"/>
      <c r="H1093" s="45"/>
      <c r="I1093" s="62">
        <f>SUM(H1094:H1096)*$E$120</f>
        <v>77.5</v>
      </c>
      <c r="J1093" s="63" t="str">
        <f>+J1094</f>
        <v>ml</v>
      </c>
    </row>
    <row r="1094" spans="2:10" x14ac:dyDescent="0.3">
      <c r="B1094" s="75"/>
      <c r="C1094" s="133" t="s">
        <v>255</v>
      </c>
      <c r="D1094" s="45"/>
      <c r="E1094" s="45"/>
      <c r="F1094" s="45"/>
      <c r="G1094" s="45"/>
      <c r="H1094" s="45">
        <f>IF(AND(F1094=0,G1094=0),D1094*E1094,IF(AND(E1094=0,G1094=0),D1094*F1094,IF(AND(E1094=0,F1094=0),D1094*G1094,IF(AND(E1094=0),D1094*F1094*G1094,IF(AND(F1094=0),D1094*E1094*G1094,IF(AND(G1094=0),D1094*E1094*F1094,D1094*E1094*F1094*G1094))))))</f>
        <v>0</v>
      </c>
      <c r="I1094" s="45"/>
      <c r="J1094" s="46" t="str">
        <f>IF(AND(E1094=0,F1094&lt;&gt;0,G1094&lt;&gt;0),"m2",IF(AND(F1094=0,E1094&lt;&gt;0,G1094&lt;&gt;0),"m2",IF(AND(G1094=0,E1094&lt;&gt;0,F1094&lt;&gt;0),"m2",IF(AND(F1094=0,G1094=0),"ml",IF(AND(E1094=0,G1094=0),"ml",IF(AND(E1094=0,F1094=0),"ml",IF(AND(E1094&lt;&gt;0,F1094&lt;&gt;0,G1094&lt;&gt;0),"m3",0)))))))</f>
        <v>ml</v>
      </c>
    </row>
    <row r="1095" spans="2:10" x14ac:dyDescent="0.3">
      <c r="B1095" s="75"/>
      <c r="C1095" s="133" t="s">
        <v>256</v>
      </c>
      <c r="D1095" s="45"/>
      <c r="E1095" s="45"/>
      <c r="F1095" s="45"/>
      <c r="G1095" s="45"/>
      <c r="H1095" s="45">
        <f>IF(AND(F1095=0,G1095=0),D1095*E1095,IF(AND(E1095=0,G1095=0),D1095*F1095,IF(AND(E1095=0,F1095=0),D1095*G1095,IF(AND(E1095=0),D1095*F1095*G1095,IF(AND(F1095=0),D1095*E1095*G1095,IF(AND(G1095=0),D1095*E1095*F1095,D1095*E1095*F1095*G1095))))))</f>
        <v>0</v>
      </c>
      <c r="I1095" s="45"/>
      <c r="J1095" s="46" t="str">
        <f>IF(AND(E1095=0,F1095&lt;&gt;0,G1095&lt;&gt;0),"m2",IF(AND(F1095=0,E1095&lt;&gt;0,G1095&lt;&gt;0),"m2",IF(AND(G1095=0,E1095&lt;&gt;0,F1095&lt;&gt;0),"m2",IF(AND(F1095=0,G1095=0),"ml",IF(AND(E1095=0,G1095=0),"ml",IF(AND(E1095=0,F1095=0),"ml",IF(AND(E1095&lt;&gt;0,F1095&lt;&gt;0,G1095&lt;&gt;0),"m3",0)))))))</f>
        <v>ml</v>
      </c>
    </row>
    <row r="1096" spans="2:10" x14ac:dyDescent="0.3">
      <c r="B1096" s="75"/>
      <c r="C1096" s="133" t="s">
        <v>670</v>
      </c>
      <c r="D1096" s="45">
        <v>1</v>
      </c>
      <c r="E1096" s="45"/>
      <c r="F1096" s="45">
        <f>35.5+42</f>
        <v>77.5</v>
      </c>
      <c r="G1096" s="45"/>
      <c r="H1096" s="45">
        <f>IF(AND(F1096=0,G1096=0),D1096*E1096,IF(AND(E1096=0,G1096=0),D1096*F1096,IF(AND(E1096=0,F1096=0),D1096*G1096,IF(AND(E1096=0),D1096*F1096*G1096,IF(AND(F1096=0),D1096*E1096*G1096,IF(AND(G1096=0),D1096*E1096*F1096,D1096*E1096*F1096*G1096))))))</f>
        <v>77.5</v>
      </c>
      <c r="I1096" s="45"/>
      <c r="J1096" s="46" t="str">
        <f>IF(AND(E1096=0,F1096&lt;&gt;0,G1096&lt;&gt;0),"m2",IF(AND(F1096=0,E1096&lt;&gt;0,G1096&lt;&gt;0),"m2",IF(AND(G1096=0,E1096&lt;&gt;0,F1096&lt;&gt;0),"m2",IF(AND(F1096=0,G1096=0),"ml",IF(AND(E1096=0,G1096=0),"ml",IF(AND(E1096=0,F1096=0),"ml",IF(AND(E1096&lt;&gt;0,F1096&lt;&gt;0,G1096&lt;&gt;0),"m3",0)))))))</f>
        <v>ml</v>
      </c>
    </row>
    <row r="1097" spans="2:10" x14ac:dyDescent="0.3">
      <c r="B1097" s="100" t="s">
        <v>320</v>
      </c>
      <c r="C1097" s="101" t="s">
        <v>321</v>
      </c>
      <c r="D1097" s="103"/>
      <c r="E1097" s="45"/>
      <c r="F1097" s="45"/>
      <c r="G1097" s="45"/>
      <c r="H1097" s="45"/>
      <c r="I1097" s="45"/>
      <c r="J1097" s="46"/>
    </row>
    <row r="1098" spans="2:10" x14ac:dyDescent="0.3">
      <c r="B1098" s="75" t="s">
        <v>322</v>
      </c>
      <c r="C1098" s="48" t="s">
        <v>672</v>
      </c>
      <c r="D1098" s="103"/>
      <c r="E1098" s="45"/>
      <c r="F1098" s="45"/>
      <c r="G1098" s="45"/>
      <c r="H1098" s="45"/>
      <c r="I1098" s="62">
        <f>SUM(H1099:H1101)*$E$120</f>
        <v>0</v>
      </c>
      <c r="J1098" s="63" t="str">
        <f>+J1099</f>
        <v>ml</v>
      </c>
    </row>
    <row r="1099" spans="2:10" x14ac:dyDescent="0.3">
      <c r="B1099" s="75"/>
      <c r="C1099" s="133" t="s">
        <v>255</v>
      </c>
      <c r="D1099" s="45"/>
      <c r="E1099" s="45"/>
      <c r="F1099" s="45"/>
      <c r="G1099" s="45"/>
      <c r="H1099" s="45">
        <f>IF(AND(F1099=0,G1099=0),D1099*E1099,IF(AND(E1099=0,G1099=0),D1099*F1099,IF(AND(E1099=0,F1099=0),D1099*G1099,IF(AND(E1099=0),D1099*F1099*G1099,IF(AND(F1099=0),D1099*E1099*G1099,IF(AND(G1099=0),D1099*E1099*F1099,D1099*E1099*F1099*G1099))))))</f>
        <v>0</v>
      </c>
      <c r="I1099" s="45"/>
      <c r="J1099" s="46" t="str">
        <f>IF(AND(E1099=0,F1099&lt;&gt;0,G1099&lt;&gt;0),"m2",IF(AND(F1099=0,E1099&lt;&gt;0,G1099&lt;&gt;0),"m2",IF(AND(G1099=0,E1099&lt;&gt;0,F1099&lt;&gt;0),"m2",IF(AND(F1099=0,G1099=0),"ml",IF(AND(E1099=0,G1099=0),"ml",IF(AND(E1099=0,F1099=0),"ml",IF(AND(E1099&lt;&gt;0,F1099&lt;&gt;0,G1099&lt;&gt;0),"m3",0)))))))</f>
        <v>ml</v>
      </c>
    </row>
    <row r="1100" spans="2:10" x14ac:dyDescent="0.3">
      <c r="B1100" s="75"/>
      <c r="C1100" s="133" t="s">
        <v>256</v>
      </c>
      <c r="D1100" s="45"/>
      <c r="E1100" s="45"/>
      <c r="F1100" s="45"/>
      <c r="G1100" s="45"/>
      <c r="H1100" s="45">
        <f>IF(AND(F1100=0,G1100=0),D1100*E1100,IF(AND(E1100=0,G1100=0),D1100*F1100,IF(AND(E1100=0,F1100=0),D1100*G1100,IF(AND(E1100=0),D1100*F1100*G1100,IF(AND(F1100=0),D1100*E1100*G1100,IF(AND(G1100=0),D1100*E1100*F1100,D1100*E1100*F1100*G1100))))))</f>
        <v>0</v>
      </c>
      <c r="I1100" s="45"/>
      <c r="J1100" s="46" t="str">
        <f>IF(AND(E1100=0,F1100&lt;&gt;0,G1100&lt;&gt;0),"m2",IF(AND(F1100=0,E1100&lt;&gt;0,G1100&lt;&gt;0),"m2",IF(AND(G1100=0,E1100&lt;&gt;0,F1100&lt;&gt;0),"m2",IF(AND(F1100=0,G1100=0),"ml",IF(AND(E1100=0,G1100=0),"ml",IF(AND(E1100=0,F1100=0),"ml",IF(AND(E1100&lt;&gt;0,F1100&lt;&gt;0,G1100&lt;&gt;0),"m3",0)))))))</f>
        <v>ml</v>
      </c>
    </row>
    <row r="1101" spans="2:10" x14ac:dyDescent="0.3">
      <c r="B1101" s="75"/>
      <c r="C1101" s="133" t="s">
        <v>257</v>
      </c>
      <c r="D1101" s="45"/>
      <c r="E1101" s="45"/>
      <c r="F1101" s="45"/>
      <c r="G1101" s="45"/>
      <c r="H1101" s="45">
        <f>IF(AND(F1101=0,G1101=0),D1101*E1101,IF(AND(E1101=0,G1101=0),D1101*F1101,IF(AND(E1101=0,F1101=0),D1101*G1101,IF(AND(E1101=0),D1101*F1101*G1101,IF(AND(F1101=0),D1101*E1101*G1101,IF(AND(G1101=0),D1101*E1101*F1101,D1101*E1101*F1101*G1101))))))</f>
        <v>0</v>
      </c>
      <c r="I1101" s="45"/>
      <c r="J1101" s="46" t="str">
        <f>IF(AND(E1101=0,F1101&lt;&gt;0,G1101&lt;&gt;0),"m2",IF(AND(F1101=0,E1101&lt;&gt;0,G1101&lt;&gt;0),"m2",IF(AND(G1101=0,E1101&lt;&gt;0,F1101&lt;&gt;0),"m2",IF(AND(F1101=0,G1101=0),"ml",IF(AND(E1101=0,G1101=0),"ml",IF(AND(E1101=0,F1101=0),"ml",IF(AND(E1101&lt;&gt;0,F1101&lt;&gt;0,G1101&lt;&gt;0),"m3",0)))))))</f>
        <v>ml</v>
      </c>
    </row>
    <row r="1102" spans="2:10" x14ac:dyDescent="0.3">
      <c r="B1102" s="75" t="s">
        <v>673</v>
      </c>
      <c r="C1102" s="48" t="s">
        <v>317</v>
      </c>
      <c r="D1102" s="103"/>
      <c r="E1102" s="45"/>
      <c r="F1102" s="45"/>
      <c r="G1102" s="45"/>
      <c r="H1102" s="45"/>
      <c r="I1102" s="62">
        <f>SUM(H1103:H1107)*$E$120</f>
        <v>0</v>
      </c>
      <c r="J1102" s="63" t="str">
        <f>+J1103</f>
        <v>ml</v>
      </c>
    </row>
    <row r="1103" spans="2:10" x14ac:dyDescent="0.3">
      <c r="B1103" s="75"/>
      <c r="C1103" s="133" t="s">
        <v>255</v>
      </c>
      <c r="D1103" s="45"/>
      <c r="E1103" s="45"/>
      <c r="F1103" s="45"/>
      <c r="G1103" s="45"/>
      <c r="H1103" s="45">
        <f>IF(AND(F1103=0,G1103=0),D1103*E1103,IF(AND(E1103=0,G1103=0),D1103*F1103,IF(AND(E1103=0,F1103=0),D1103*G1103,IF(AND(E1103=0),D1103*F1103*G1103,IF(AND(F1103=0),D1103*E1103*G1103,IF(AND(G1103=0),D1103*E1103*F1103,D1103*E1103*F1103*G1103))))))</f>
        <v>0</v>
      </c>
      <c r="I1103" s="45"/>
      <c r="J1103" s="46" t="str">
        <f>IF(AND(E1103=0,F1103&lt;&gt;0,G1103&lt;&gt;0),"m2",IF(AND(F1103=0,E1103&lt;&gt;0,G1103&lt;&gt;0),"m2",IF(AND(G1103=0,E1103&lt;&gt;0,F1103&lt;&gt;0),"m2",IF(AND(F1103=0,G1103=0),"ml",IF(AND(E1103=0,G1103=0),"ml",IF(AND(E1103=0,F1103=0),"ml",IF(AND(E1103&lt;&gt;0,F1103&lt;&gt;0,G1103&lt;&gt;0),"m3",0)))))))</f>
        <v>ml</v>
      </c>
    </row>
    <row r="1104" spans="2:10" x14ac:dyDescent="0.3">
      <c r="B1104" s="75"/>
      <c r="C1104" s="44" t="s">
        <v>671</v>
      </c>
      <c r="D1104" s="45"/>
      <c r="E1104" s="45"/>
      <c r="F1104" s="45"/>
      <c r="G1104" s="45"/>
      <c r="H1104" s="45">
        <f>IF(AND(F1104=0,G1104=0),D1104*E1104,IF(AND(E1104=0,G1104=0),D1104*F1104,IF(AND(E1104=0,F1104=0),D1104*G1104,IF(AND(E1104=0),D1104*F1104*G1104,IF(AND(F1104=0),D1104*E1104*G1104,IF(AND(G1104=0),D1104*E1104*F1104,D1104*E1104*F1104*G1104))))))</f>
        <v>0</v>
      </c>
      <c r="I1104" s="45"/>
      <c r="J1104" s="46" t="str">
        <f>IF(AND(E1104=0,F1104&lt;&gt;0,G1104&lt;&gt;0),"m2",IF(AND(F1104=0,E1104&lt;&gt;0,G1104&lt;&gt;0),"m2",IF(AND(G1104=0,E1104&lt;&gt;0,F1104&lt;&gt;0),"m2",IF(AND(F1104=0,G1104=0),"ml",IF(AND(E1104=0,G1104=0),"ml",IF(AND(E1104=0,F1104=0),"ml",IF(AND(E1104&lt;&gt;0,F1104&lt;&gt;0,G1104&lt;&gt;0),"m3",0)))))))</f>
        <v>ml</v>
      </c>
    </row>
    <row r="1105" spans="2:10" x14ac:dyDescent="0.3">
      <c r="B1105" s="75"/>
      <c r="C1105" s="44" t="s">
        <v>556</v>
      </c>
      <c r="D1105" s="45"/>
      <c r="E1105" s="45"/>
      <c r="F1105" s="45"/>
      <c r="G1105" s="45"/>
      <c r="H1105" s="45">
        <f>IF(AND(F1105=0,G1105=0),D1105*E1105,IF(AND(E1105=0,G1105=0),D1105*F1105,IF(AND(E1105=0,F1105=0),D1105*G1105,IF(AND(E1105=0),D1105*F1105*G1105,IF(AND(F1105=0),D1105*E1105*G1105,IF(AND(G1105=0),D1105*E1105*F1105,D1105*E1105*F1105*G1105))))))</f>
        <v>0</v>
      </c>
      <c r="I1105" s="45"/>
      <c r="J1105" s="46" t="str">
        <f>IF(AND(E1105=0,F1105&lt;&gt;0,G1105&lt;&gt;0),"m2",IF(AND(F1105=0,E1105&lt;&gt;0,G1105&lt;&gt;0),"m2",IF(AND(G1105=0,E1105&lt;&gt;0,F1105&lt;&gt;0),"m2",IF(AND(F1105=0,G1105=0),"ml",IF(AND(E1105=0,G1105=0),"ml",IF(AND(E1105=0,F1105=0),"ml",IF(AND(E1105&lt;&gt;0,F1105&lt;&gt;0,G1105&lt;&gt;0),"m3",0)))))))</f>
        <v>ml</v>
      </c>
    </row>
    <row r="1106" spans="2:10" x14ac:dyDescent="0.3">
      <c r="B1106" s="75"/>
      <c r="C1106" s="133" t="s">
        <v>256</v>
      </c>
      <c r="D1106" s="45"/>
      <c r="E1106" s="45"/>
      <c r="F1106" s="45"/>
      <c r="G1106" s="45"/>
      <c r="H1106" s="45">
        <f>IF(AND(F1106=0,G1106=0),D1106*E1106,IF(AND(E1106=0,G1106=0),D1106*F1106,IF(AND(E1106=0,F1106=0),D1106*G1106,IF(AND(E1106=0),D1106*F1106*G1106,IF(AND(F1106=0),D1106*E1106*G1106,IF(AND(G1106=0),D1106*E1106*F1106,D1106*E1106*F1106*G1106))))))</f>
        <v>0</v>
      </c>
      <c r="I1106" s="45"/>
      <c r="J1106" s="46" t="str">
        <f>IF(AND(E1106=0,F1106&lt;&gt;0,G1106&lt;&gt;0),"m2",IF(AND(F1106=0,E1106&lt;&gt;0,G1106&lt;&gt;0),"m2",IF(AND(G1106=0,E1106&lt;&gt;0,F1106&lt;&gt;0),"m2",IF(AND(F1106=0,G1106=0),"ml",IF(AND(E1106=0,G1106=0),"ml",IF(AND(E1106=0,F1106=0),"ml",IF(AND(E1106&lt;&gt;0,F1106&lt;&gt;0,G1106&lt;&gt;0),"m3",0)))))))</f>
        <v>ml</v>
      </c>
    </row>
    <row r="1107" spans="2:10" x14ac:dyDescent="0.3">
      <c r="B1107" s="75"/>
      <c r="C1107" s="133" t="s">
        <v>257</v>
      </c>
      <c r="D1107" s="45"/>
      <c r="E1107" s="45"/>
      <c r="F1107" s="45"/>
      <c r="G1107" s="45"/>
      <c r="H1107" s="45">
        <f>IF(AND(F1107=0,G1107=0),D1107*E1107,IF(AND(E1107=0,G1107=0),D1107*F1107,IF(AND(E1107=0,F1107=0),D1107*G1107,IF(AND(E1107=0),D1107*F1107*G1107,IF(AND(F1107=0),D1107*E1107*G1107,IF(AND(G1107=0),D1107*E1107*F1107,D1107*E1107*F1107*G1107))))))</f>
        <v>0</v>
      </c>
      <c r="I1107" s="45"/>
      <c r="J1107" s="46" t="str">
        <f>IF(AND(E1107=0,F1107&lt;&gt;0,G1107&lt;&gt;0),"m2",IF(AND(F1107=0,E1107&lt;&gt;0,G1107&lt;&gt;0),"m2",IF(AND(G1107=0,E1107&lt;&gt;0,F1107&lt;&gt;0),"m2",IF(AND(F1107=0,G1107=0),"ml",IF(AND(E1107=0,G1107=0),"ml",IF(AND(E1107=0,F1107=0),"ml",IF(AND(E1107&lt;&gt;0,F1107&lt;&gt;0,G1107&lt;&gt;0),"m3",0)))))))</f>
        <v>ml</v>
      </c>
    </row>
    <row r="1108" spans="2:10" x14ac:dyDescent="0.3">
      <c r="B1108" s="100" t="s">
        <v>323</v>
      </c>
      <c r="C1108" s="101" t="s">
        <v>324</v>
      </c>
      <c r="D1108" s="103"/>
      <c r="E1108" s="45"/>
      <c r="F1108" s="45"/>
      <c r="G1108" s="45"/>
      <c r="H1108" s="45"/>
      <c r="I1108" s="45"/>
      <c r="J1108" s="46"/>
    </row>
    <row r="1109" spans="2:10" x14ac:dyDescent="0.3">
      <c r="B1109" s="75" t="s">
        <v>325</v>
      </c>
      <c r="C1109" s="48" t="s">
        <v>326</v>
      </c>
      <c r="D1109" s="103"/>
      <c r="E1109" s="45"/>
      <c r="F1109" s="45"/>
      <c r="G1109" s="45"/>
      <c r="H1109" s="45"/>
      <c r="I1109" s="62">
        <f>SUM(H1110:H1112)*$E$120</f>
        <v>20</v>
      </c>
      <c r="J1109" s="63" t="str">
        <f>+J1110</f>
        <v>und</v>
      </c>
    </row>
    <row r="1110" spans="2:10" x14ac:dyDescent="0.3">
      <c r="B1110" s="75"/>
      <c r="C1110" s="133" t="s">
        <v>255</v>
      </c>
      <c r="D1110" s="45">
        <v>10</v>
      </c>
      <c r="E1110" s="45"/>
      <c r="F1110" s="45"/>
      <c r="G1110" s="45"/>
      <c r="H1110" s="45">
        <f>+D1110</f>
        <v>10</v>
      </c>
      <c r="I1110" s="45"/>
      <c r="J1110" s="46" t="s">
        <v>35</v>
      </c>
    </row>
    <row r="1111" spans="2:10" x14ac:dyDescent="0.3">
      <c r="B1111" s="75"/>
      <c r="C1111" s="133" t="s">
        <v>256</v>
      </c>
      <c r="D1111" s="45">
        <v>10</v>
      </c>
      <c r="E1111" s="45"/>
      <c r="F1111" s="45"/>
      <c r="G1111" s="45"/>
      <c r="H1111" s="45">
        <f>+D1111</f>
        <v>10</v>
      </c>
      <c r="I1111" s="45"/>
      <c r="J1111" s="46" t="s">
        <v>35</v>
      </c>
    </row>
    <row r="1112" spans="2:10" x14ac:dyDescent="0.3">
      <c r="B1112" s="75"/>
      <c r="C1112" s="133" t="s">
        <v>257</v>
      </c>
      <c r="D1112" s="45">
        <v>0</v>
      </c>
      <c r="E1112" s="45"/>
      <c r="F1112" s="45"/>
      <c r="G1112" s="45"/>
      <c r="H1112" s="45">
        <f>+D1112</f>
        <v>0</v>
      </c>
      <c r="I1112" s="45"/>
      <c r="J1112" s="46" t="s">
        <v>35</v>
      </c>
    </row>
    <row r="1113" spans="2:10" x14ac:dyDescent="0.3">
      <c r="B1113" s="75" t="s">
        <v>327</v>
      </c>
      <c r="C1113" s="48" t="s">
        <v>328</v>
      </c>
      <c r="D1113" s="103"/>
      <c r="E1113" s="45"/>
      <c r="F1113" s="45"/>
      <c r="G1113" s="45"/>
      <c r="H1113" s="45"/>
      <c r="I1113" s="62">
        <f>SUM(H1114:H1116)*$E$120</f>
        <v>4</v>
      </c>
      <c r="J1113" s="63" t="str">
        <f>+J1114</f>
        <v>und</v>
      </c>
    </row>
    <row r="1114" spans="2:10" x14ac:dyDescent="0.3">
      <c r="B1114" s="75"/>
      <c r="C1114" s="133" t="s">
        <v>255</v>
      </c>
      <c r="D1114" s="45">
        <v>2</v>
      </c>
      <c r="E1114" s="45"/>
      <c r="F1114" s="45"/>
      <c r="G1114" s="45"/>
      <c r="H1114" s="45">
        <f>+D1114</f>
        <v>2</v>
      </c>
      <c r="I1114" s="45"/>
      <c r="J1114" s="46" t="s">
        <v>35</v>
      </c>
    </row>
    <row r="1115" spans="2:10" x14ac:dyDescent="0.3">
      <c r="B1115" s="75"/>
      <c r="C1115" s="133" t="s">
        <v>256</v>
      </c>
      <c r="D1115" s="45">
        <v>2</v>
      </c>
      <c r="E1115" s="45"/>
      <c r="F1115" s="45"/>
      <c r="G1115" s="45"/>
      <c r="H1115" s="45">
        <f>+D1115</f>
        <v>2</v>
      </c>
      <c r="I1115" s="45"/>
      <c r="J1115" s="46" t="s">
        <v>35</v>
      </c>
    </row>
    <row r="1116" spans="2:10" x14ac:dyDescent="0.3">
      <c r="B1116" s="75"/>
      <c r="C1116" s="133" t="s">
        <v>257</v>
      </c>
      <c r="D1116" s="45">
        <v>0</v>
      </c>
      <c r="E1116" s="45"/>
      <c r="F1116" s="45"/>
      <c r="G1116" s="45"/>
      <c r="H1116" s="45">
        <f>+D1116</f>
        <v>0</v>
      </c>
      <c r="I1116" s="45"/>
      <c r="J1116" s="46" t="s">
        <v>35</v>
      </c>
    </row>
    <row r="1117" spans="2:10" x14ac:dyDescent="0.3">
      <c r="B1117" s="75" t="s">
        <v>329</v>
      </c>
      <c r="C1117" s="48" t="s">
        <v>330</v>
      </c>
      <c r="D1117" s="103"/>
      <c r="E1117" s="45"/>
      <c r="F1117" s="45"/>
      <c r="G1117" s="45"/>
      <c r="H1117" s="45"/>
      <c r="I1117" s="62">
        <f>SUM(H1118:H1120)*$E$120</f>
        <v>3</v>
      </c>
      <c r="J1117" s="63" t="str">
        <f>+J1118</f>
        <v>und</v>
      </c>
    </row>
    <row r="1118" spans="2:10" x14ac:dyDescent="0.3">
      <c r="B1118" s="75"/>
      <c r="C1118" s="133" t="s">
        <v>255</v>
      </c>
      <c r="D1118" s="45">
        <v>0</v>
      </c>
      <c r="E1118" s="45"/>
      <c r="F1118" s="45"/>
      <c r="G1118" s="45"/>
      <c r="H1118" s="45">
        <f>+D1118</f>
        <v>0</v>
      </c>
      <c r="I1118" s="45"/>
      <c r="J1118" s="46" t="s">
        <v>35</v>
      </c>
    </row>
    <row r="1119" spans="2:10" x14ac:dyDescent="0.3">
      <c r="B1119" s="75"/>
      <c r="C1119" s="133" t="s">
        <v>256</v>
      </c>
      <c r="D1119" s="45">
        <v>3</v>
      </c>
      <c r="E1119" s="45"/>
      <c r="F1119" s="45"/>
      <c r="G1119" s="45"/>
      <c r="H1119" s="45">
        <f>+D1119</f>
        <v>3</v>
      </c>
      <c r="I1119" s="45"/>
      <c r="J1119" s="46" t="s">
        <v>35</v>
      </c>
    </row>
    <row r="1120" spans="2:10" x14ac:dyDescent="0.3">
      <c r="B1120" s="75"/>
      <c r="C1120" s="133" t="s">
        <v>257</v>
      </c>
      <c r="D1120" s="45">
        <v>0</v>
      </c>
      <c r="E1120" s="45"/>
      <c r="F1120" s="45"/>
      <c r="G1120" s="45"/>
      <c r="H1120" s="45">
        <f>+D1120</f>
        <v>0</v>
      </c>
      <c r="I1120" s="45"/>
      <c r="J1120" s="46" t="s">
        <v>35</v>
      </c>
    </row>
    <row r="1121" spans="2:10" x14ac:dyDescent="0.3">
      <c r="B1121" s="75" t="s">
        <v>331</v>
      </c>
      <c r="C1121" s="48" t="s">
        <v>332</v>
      </c>
      <c r="D1121" s="103"/>
      <c r="E1121" s="45"/>
      <c r="F1121" s="45"/>
      <c r="G1121" s="45"/>
      <c r="H1121" s="45"/>
      <c r="I1121" s="62">
        <f>SUM(H1122:H1125)*$E$120</f>
        <v>4</v>
      </c>
      <c r="J1121" s="63" t="str">
        <f>+J1122</f>
        <v>und</v>
      </c>
    </row>
    <row r="1122" spans="2:10" x14ac:dyDescent="0.3">
      <c r="B1122" s="75"/>
      <c r="C1122" s="133" t="s">
        <v>255</v>
      </c>
      <c r="D1122" s="45"/>
      <c r="E1122" s="45"/>
      <c r="F1122" s="45"/>
      <c r="G1122" s="45"/>
      <c r="H1122" s="45">
        <f>+D1122</f>
        <v>0</v>
      </c>
      <c r="I1122" s="45"/>
      <c r="J1122" s="46" t="s">
        <v>35</v>
      </c>
    </row>
    <row r="1123" spans="2:10" x14ac:dyDescent="0.3">
      <c r="B1123" s="75"/>
      <c r="C1123" s="133" t="s">
        <v>256</v>
      </c>
      <c r="D1123" s="45"/>
      <c r="E1123" s="45"/>
      <c r="F1123" s="45"/>
      <c r="G1123" s="45"/>
      <c r="H1123" s="45">
        <f>+D1123</f>
        <v>0</v>
      </c>
      <c r="I1123" s="45"/>
      <c r="J1123" s="46" t="s">
        <v>35</v>
      </c>
    </row>
    <row r="1124" spans="2:10" x14ac:dyDescent="0.3">
      <c r="B1124" s="75"/>
      <c r="C1124" s="133" t="s">
        <v>257</v>
      </c>
      <c r="D1124" s="45"/>
      <c r="E1124" s="45"/>
      <c r="F1124" s="45"/>
      <c r="G1124" s="45"/>
      <c r="H1124" s="45">
        <f>+D1124</f>
        <v>0</v>
      </c>
      <c r="I1124" s="45"/>
      <c r="J1124" s="46" t="s">
        <v>35</v>
      </c>
    </row>
    <row r="1125" spans="2:10" x14ac:dyDescent="0.3">
      <c r="B1125" s="75"/>
      <c r="C1125" s="133" t="s">
        <v>674</v>
      </c>
      <c r="D1125" s="45">
        <v>4</v>
      </c>
      <c r="E1125" s="45"/>
      <c r="F1125" s="45"/>
      <c r="G1125" s="45"/>
      <c r="H1125" s="45">
        <f>+D1125</f>
        <v>4</v>
      </c>
      <c r="I1125" s="45"/>
      <c r="J1125" s="46" t="s">
        <v>35</v>
      </c>
    </row>
    <row r="1126" spans="2:10" x14ac:dyDescent="0.3">
      <c r="B1126" s="75" t="s">
        <v>333</v>
      </c>
      <c r="C1126" s="48" t="s">
        <v>334</v>
      </c>
      <c r="D1126" s="103"/>
      <c r="E1126" s="45"/>
      <c r="F1126" s="45"/>
      <c r="G1126" s="45"/>
      <c r="H1126" s="45"/>
      <c r="I1126" s="62">
        <f>SUM(H1127:H1129)*$E$120</f>
        <v>0</v>
      </c>
      <c r="J1126" s="63" t="str">
        <f>+J1127</f>
        <v>und</v>
      </c>
    </row>
    <row r="1127" spans="2:10" x14ac:dyDescent="0.3">
      <c r="B1127" s="75"/>
      <c r="C1127" s="133" t="s">
        <v>255</v>
      </c>
      <c r="D1127" s="45"/>
      <c r="E1127" s="45"/>
      <c r="F1127" s="45"/>
      <c r="G1127" s="45"/>
      <c r="H1127" s="45">
        <f>+D1127</f>
        <v>0</v>
      </c>
      <c r="I1127" s="45"/>
      <c r="J1127" s="46" t="s">
        <v>35</v>
      </c>
    </row>
    <row r="1128" spans="2:10" x14ac:dyDescent="0.3">
      <c r="B1128" s="75"/>
      <c r="C1128" s="133" t="s">
        <v>256</v>
      </c>
      <c r="D1128" s="45"/>
      <c r="E1128" s="45"/>
      <c r="F1128" s="45"/>
      <c r="G1128" s="45"/>
      <c r="H1128" s="45">
        <f>+D1128</f>
        <v>0</v>
      </c>
      <c r="I1128" s="45"/>
      <c r="J1128" s="46" t="s">
        <v>35</v>
      </c>
    </row>
    <row r="1129" spans="2:10" x14ac:dyDescent="0.3">
      <c r="B1129" s="75"/>
      <c r="C1129" s="133" t="s">
        <v>257</v>
      </c>
      <c r="D1129" s="45"/>
      <c r="E1129" s="45"/>
      <c r="F1129" s="45"/>
      <c r="G1129" s="45"/>
      <c r="H1129" s="45">
        <f>+D1129</f>
        <v>0</v>
      </c>
      <c r="I1129" s="45"/>
      <c r="J1129" s="46" t="s">
        <v>35</v>
      </c>
    </row>
    <row r="1130" spans="2:10" x14ac:dyDescent="0.3">
      <c r="B1130" s="75" t="s">
        <v>336</v>
      </c>
      <c r="C1130" s="48" t="s">
        <v>397</v>
      </c>
      <c r="D1130" s="103"/>
      <c r="E1130" s="45"/>
      <c r="F1130" s="45"/>
      <c r="G1130" s="45"/>
      <c r="H1130" s="45"/>
      <c r="I1130" s="62">
        <f>SUM(H1131:H1134)*$E$120</f>
        <v>10</v>
      </c>
      <c r="J1130" s="63" t="str">
        <f>+J1131</f>
        <v>und</v>
      </c>
    </row>
    <row r="1131" spans="2:10" x14ac:dyDescent="0.3">
      <c r="B1131" s="75"/>
      <c r="C1131" s="133" t="s">
        <v>255</v>
      </c>
      <c r="D1131" s="45"/>
      <c r="E1131" s="45"/>
      <c r="F1131" s="45"/>
      <c r="G1131" s="45"/>
      <c r="H1131" s="45">
        <f>+D1131</f>
        <v>0</v>
      </c>
      <c r="I1131" s="45"/>
      <c r="J1131" s="46" t="s">
        <v>35</v>
      </c>
    </row>
    <row r="1132" spans="2:10" x14ac:dyDescent="0.3">
      <c r="B1132" s="75"/>
      <c r="C1132" s="133" t="s">
        <v>256</v>
      </c>
      <c r="D1132" s="45"/>
      <c r="E1132" s="45"/>
      <c r="F1132" s="45"/>
      <c r="G1132" s="45"/>
      <c r="H1132" s="45">
        <f>+D1132</f>
        <v>0</v>
      </c>
      <c r="I1132" s="45"/>
      <c r="J1132" s="46" t="s">
        <v>35</v>
      </c>
    </row>
    <row r="1133" spans="2:10" x14ac:dyDescent="0.3">
      <c r="B1133" s="75"/>
      <c r="C1133" s="133" t="s">
        <v>257</v>
      </c>
      <c r="D1133" s="45"/>
      <c r="E1133" s="45"/>
      <c r="F1133" s="45"/>
      <c r="G1133" s="45"/>
      <c r="H1133" s="45">
        <f>+D1133</f>
        <v>0</v>
      </c>
      <c r="I1133" s="45"/>
      <c r="J1133" s="46" t="s">
        <v>35</v>
      </c>
    </row>
    <row r="1134" spans="2:10" x14ac:dyDescent="0.3">
      <c r="B1134" s="75"/>
      <c r="C1134" s="133" t="s">
        <v>674</v>
      </c>
      <c r="D1134" s="45">
        <v>10</v>
      </c>
      <c r="E1134" s="45"/>
      <c r="F1134" s="45"/>
      <c r="G1134" s="45"/>
      <c r="H1134" s="45">
        <f>+D1134</f>
        <v>10</v>
      </c>
      <c r="I1134" s="45"/>
      <c r="J1134" s="46" t="s">
        <v>35</v>
      </c>
    </row>
    <row r="1135" spans="2:10" x14ac:dyDescent="0.3">
      <c r="B1135" s="75" t="s">
        <v>341</v>
      </c>
      <c r="C1135" s="48" t="s">
        <v>337</v>
      </c>
      <c r="D1135" s="103"/>
      <c r="E1135" s="45"/>
      <c r="F1135" s="45"/>
      <c r="G1135" s="45"/>
      <c r="H1135" s="45"/>
      <c r="I1135" s="62">
        <f>SUM(H1136:H1138)*$E$120</f>
        <v>1</v>
      </c>
      <c r="J1135" s="63" t="str">
        <f>+J1136</f>
        <v>und</v>
      </c>
    </row>
    <row r="1136" spans="2:10" x14ac:dyDescent="0.3">
      <c r="B1136" s="75"/>
      <c r="C1136" s="133" t="s">
        <v>255</v>
      </c>
      <c r="D1136" s="45"/>
      <c r="E1136" s="45"/>
      <c r="F1136" s="45"/>
      <c r="G1136" s="45"/>
      <c r="H1136" s="45">
        <f>+D1136</f>
        <v>0</v>
      </c>
      <c r="I1136" s="45"/>
      <c r="J1136" s="46" t="s">
        <v>35</v>
      </c>
    </row>
    <row r="1137" spans="2:10" x14ac:dyDescent="0.3">
      <c r="B1137" s="75"/>
      <c r="C1137" s="133" t="s">
        <v>256</v>
      </c>
      <c r="D1137" s="45">
        <v>1</v>
      </c>
      <c r="E1137" s="45"/>
      <c r="F1137" s="45"/>
      <c r="G1137" s="45"/>
      <c r="H1137" s="45">
        <f>+D1137</f>
        <v>1</v>
      </c>
      <c r="I1137" s="45"/>
      <c r="J1137" s="46" t="s">
        <v>35</v>
      </c>
    </row>
    <row r="1138" spans="2:10" x14ac:dyDescent="0.3">
      <c r="B1138" s="75"/>
      <c r="C1138" s="133" t="s">
        <v>257</v>
      </c>
      <c r="D1138" s="45"/>
      <c r="E1138" s="45"/>
      <c r="F1138" s="45"/>
      <c r="G1138" s="45"/>
      <c r="H1138" s="45">
        <f>+D1138</f>
        <v>0</v>
      </c>
      <c r="I1138" s="45"/>
      <c r="J1138" s="46" t="s">
        <v>35</v>
      </c>
    </row>
    <row r="1139" spans="2:10" x14ac:dyDescent="0.3">
      <c r="B1139" s="75" t="s">
        <v>342</v>
      </c>
      <c r="C1139" s="48" t="s">
        <v>335</v>
      </c>
      <c r="D1139" s="103"/>
      <c r="E1139" s="45"/>
      <c r="F1139" s="45"/>
      <c r="G1139" s="45"/>
      <c r="H1139" s="45"/>
      <c r="I1139" s="62">
        <f>SUM(H1140:H1142)*$E$120</f>
        <v>9</v>
      </c>
      <c r="J1139" s="63" t="str">
        <f>+J1140</f>
        <v>und</v>
      </c>
    </row>
    <row r="1140" spans="2:10" x14ac:dyDescent="0.3">
      <c r="B1140" s="75"/>
      <c r="C1140" s="133" t="s">
        <v>255</v>
      </c>
      <c r="D1140" s="45">
        <v>3</v>
      </c>
      <c r="E1140" s="45"/>
      <c r="F1140" s="45"/>
      <c r="G1140" s="45"/>
      <c r="H1140" s="45">
        <f>+D1140</f>
        <v>3</v>
      </c>
      <c r="I1140" s="45"/>
      <c r="J1140" s="46" t="s">
        <v>35</v>
      </c>
    </row>
    <row r="1141" spans="2:10" x14ac:dyDescent="0.3">
      <c r="B1141" s="75"/>
      <c r="C1141" s="133" t="s">
        <v>256</v>
      </c>
      <c r="D1141" s="45">
        <v>6</v>
      </c>
      <c r="E1141" s="45"/>
      <c r="F1141" s="45"/>
      <c r="G1141" s="45"/>
      <c r="H1141" s="45">
        <f>+D1141</f>
        <v>6</v>
      </c>
      <c r="I1141" s="45"/>
      <c r="J1141" s="46" t="s">
        <v>35</v>
      </c>
    </row>
    <row r="1142" spans="2:10" x14ac:dyDescent="0.3">
      <c r="B1142" s="75"/>
      <c r="C1142" s="133" t="s">
        <v>257</v>
      </c>
      <c r="D1142" s="45"/>
      <c r="E1142" s="45"/>
      <c r="F1142" s="45"/>
      <c r="G1142" s="45"/>
      <c r="H1142" s="45">
        <f>+D1142</f>
        <v>0</v>
      </c>
      <c r="I1142" s="45"/>
      <c r="J1142" s="46" t="s">
        <v>35</v>
      </c>
    </row>
    <row r="1143" spans="2:10" x14ac:dyDescent="0.3">
      <c r="B1143" s="75" t="s">
        <v>343</v>
      </c>
      <c r="C1143" s="48" t="s">
        <v>338</v>
      </c>
      <c r="D1143" s="103"/>
      <c r="E1143" s="45"/>
      <c r="F1143" s="45"/>
      <c r="G1143" s="45"/>
      <c r="H1143" s="45"/>
      <c r="I1143" s="62">
        <f>SUM(H1144:H1146)*$E$120</f>
        <v>8</v>
      </c>
      <c r="J1143" s="63" t="str">
        <f>+J1144</f>
        <v>und</v>
      </c>
    </row>
    <row r="1144" spans="2:10" x14ac:dyDescent="0.3">
      <c r="B1144" s="75"/>
      <c r="C1144" s="133" t="s">
        <v>255</v>
      </c>
      <c r="D1144" s="45"/>
      <c r="E1144" s="45"/>
      <c r="F1144" s="45"/>
      <c r="G1144" s="45"/>
      <c r="H1144" s="45">
        <f>+D1144</f>
        <v>0</v>
      </c>
      <c r="I1144" s="45"/>
      <c r="J1144" s="46" t="s">
        <v>35</v>
      </c>
    </row>
    <row r="1145" spans="2:10" x14ac:dyDescent="0.3">
      <c r="B1145" s="75"/>
      <c r="C1145" s="133" t="s">
        <v>256</v>
      </c>
      <c r="D1145" s="45">
        <v>8</v>
      </c>
      <c r="E1145" s="45"/>
      <c r="F1145" s="45"/>
      <c r="G1145" s="45"/>
      <c r="H1145" s="45">
        <f>+D1145</f>
        <v>8</v>
      </c>
      <c r="I1145" s="45"/>
      <c r="J1145" s="46" t="s">
        <v>35</v>
      </c>
    </row>
    <row r="1146" spans="2:10" x14ac:dyDescent="0.3">
      <c r="B1146" s="75"/>
      <c r="C1146" s="133" t="s">
        <v>257</v>
      </c>
      <c r="D1146" s="45"/>
      <c r="E1146" s="45"/>
      <c r="F1146" s="45"/>
      <c r="G1146" s="45"/>
      <c r="H1146" s="45">
        <f>+D1146</f>
        <v>0</v>
      </c>
      <c r="I1146" s="45"/>
      <c r="J1146" s="46" t="s">
        <v>35</v>
      </c>
    </row>
    <row r="1147" spans="2:10" x14ac:dyDescent="0.3">
      <c r="B1147" s="75" t="s">
        <v>344</v>
      </c>
      <c r="C1147" s="48" t="s">
        <v>339</v>
      </c>
      <c r="D1147" s="103"/>
      <c r="E1147" s="45"/>
      <c r="F1147" s="45"/>
      <c r="G1147" s="45"/>
      <c r="H1147" s="45"/>
      <c r="I1147" s="62">
        <f>SUM(H1148:H1150)*$E$120</f>
        <v>2</v>
      </c>
      <c r="J1147" s="63" t="str">
        <f>+J1148</f>
        <v>und</v>
      </c>
    </row>
    <row r="1148" spans="2:10" x14ac:dyDescent="0.3">
      <c r="B1148" s="75"/>
      <c r="C1148" s="133" t="s">
        <v>255</v>
      </c>
      <c r="D1148" s="45"/>
      <c r="E1148" s="45"/>
      <c r="F1148" s="45"/>
      <c r="G1148" s="45"/>
      <c r="H1148" s="45">
        <f>+D1148</f>
        <v>0</v>
      </c>
      <c r="I1148" s="45"/>
      <c r="J1148" s="46" t="s">
        <v>35</v>
      </c>
    </row>
    <row r="1149" spans="2:10" x14ac:dyDescent="0.3">
      <c r="B1149" s="75"/>
      <c r="C1149" s="133" t="s">
        <v>256</v>
      </c>
      <c r="D1149" s="45">
        <v>2</v>
      </c>
      <c r="E1149" s="45"/>
      <c r="F1149" s="45"/>
      <c r="G1149" s="45"/>
      <c r="H1149" s="45">
        <f>+D1149</f>
        <v>2</v>
      </c>
      <c r="I1149" s="45"/>
      <c r="J1149" s="46" t="s">
        <v>35</v>
      </c>
    </row>
    <row r="1150" spans="2:10" x14ac:dyDescent="0.3">
      <c r="B1150" s="75"/>
      <c r="C1150" s="133" t="s">
        <v>257</v>
      </c>
      <c r="D1150" s="45"/>
      <c r="E1150" s="45"/>
      <c r="F1150" s="45"/>
      <c r="G1150" s="45"/>
      <c r="H1150" s="45">
        <f>+D1150</f>
        <v>0</v>
      </c>
      <c r="I1150" s="45"/>
      <c r="J1150" s="46" t="s">
        <v>35</v>
      </c>
    </row>
    <row r="1151" spans="2:10" x14ac:dyDescent="0.3">
      <c r="B1151" s="75" t="s">
        <v>345</v>
      </c>
      <c r="C1151" s="48" t="s">
        <v>340</v>
      </c>
      <c r="D1151" s="103"/>
      <c r="E1151" s="45"/>
      <c r="F1151" s="45"/>
      <c r="G1151" s="45"/>
      <c r="H1151" s="45"/>
      <c r="I1151" s="62">
        <f>SUM(H1152:H1155)*$E$120</f>
        <v>2</v>
      </c>
      <c r="J1151" s="63" t="str">
        <f>+J1152</f>
        <v>und</v>
      </c>
    </row>
    <row r="1152" spans="2:10" x14ac:dyDescent="0.3">
      <c r="B1152" s="75"/>
      <c r="C1152" s="133" t="s">
        <v>255</v>
      </c>
      <c r="D1152" s="45"/>
      <c r="E1152" s="45"/>
      <c r="F1152" s="45"/>
      <c r="G1152" s="45"/>
      <c r="H1152" s="45">
        <f>+D1152</f>
        <v>0</v>
      </c>
      <c r="I1152" s="45"/>
      <c r="J1152" s="46" t="s">
        <v>35</v>
      </c>
    </row>
    <row r="1153" spans="2:10" x14ac:dyDescent="0.3">
      <c r="B1153" s="75"/>
      <c r="C1153" s="133" t="s">
        <v>256</v>
      </c>
      <c r="D1153" s="45"/>
      <c r="E1153" s="45"/>
      <c r="F1153" s="45"/>
      <c r="G1153" s="45"/>
      <c r="H1153" s="45">
        <f>+D1153</f>
        <v>0</v>
      </c>
      <c r="I1153" s="45"/>
      <c r="J1153" s="46" t="s">
        <v>35</v>
      </c>
    </row>
    <row r="1154" spans="2:10" x14ac:dyDescent="0.3">
      <c r="B1154" s="75"/>
      <c r="C1154" s="133" t="s">
        <v>257</v>
      </c>
      <c r="D1154" s="45">
        <v>2</v>
      </c>
      <c r="E1154" s="45"/>
      <c r="F1154" s="45"/>
      <c r="G1154" s="45"/>
      <c r="H1154" s="45">
        <f>+D1154</f>
        <v>2</v>
      </c>
      <c r="I1154" s="45"/>
      <c r="J1154" s="46" t="s">
        <v>35</v>
      </c>
    </row>
    <row r="1155" spans="2:10" x14ac:dyDescent="0.3">
      <c r="B1155" s="75"/>
      <c r="C1155" s="133" t="s">
        <v>674</v>
      </c>
      <c r="D1155" s="45"/>
      <c r="E1155" s="45"/>
      <c r="F1155" s="45"/>
      <c r="G1155" s="45"/>
      <c r="H1155" s="45">
        <f>+D1155</f>
        <v>0</v>
      </c>
      <c r="I1155" s="45"/>
      <c r="J1155" s="46" t="s">
        <v>35</v>
      </c>
    </row>
    <row r="1156" spans="2:10" x14ac:dyDescent="0.3">
      <c r="B1156" s="75" t="s">
        <v>350</v>
      </c>
      <c r="C1156" s="48" t="s">
        <v>354</v>
      </c>
      <c r="D1156" s="103"/>
      <c r="E1156" s="45"/>
      <c r="F1156" s="45"/>
      <c r="G1156" s="45"/>
      <c r="H1156" s="45"/>
      <c r="I1156" s="62">
        <f>SUM(H1157:H1159)*$E$120</f>
        <v>13</v>
      </c>
      <c r="J1156" s="63" t="str">
        <f>+J1157</f>
        <v>und</v>
      </c>
    </row>
    <row r="1157" spans="2:10" x14ac:dyDescent="0.3">
      <c r="B1157" s="75"/>
      <c r="C1157" s="133" t="s">
        <v>255</v>
      </c>
      <c r="D1157" s="45">
        <v>4</v>
      </c>
      <c r="E1157" s="45"/>
      <c r="F1157" s="45"/>
      <c r="G1157" s="45"/>
      <c r="H1157" s="45">
        <f>+D1157</f>
        <v>4</v>
      </c>
      <c r="I1157" s="45"/>
      <c r="J1157" s="46" t="s">
        <v>35</v>
      </c>
    </row>
    <row r="1158" spans="2:10" x14ac:dyDescent="0.3">
      <c r="B1158" s="75"/>
      <c r="C1158" s="133" t="s">
        <v>256</v>
      </c>
      <c r="D1158" s="45">
        <v>9</v>
      </c>
      <c r="E1158" s="45"/>
      <c r="F1158" s="45"/>
      <c r="G1158" s="45"/>
      <c r="H1158" s="45">
        <f>+D1158</f>
        <v>9</v>
      </c>
      <c r="I1158" s="45"/>
      <c r="J1158" s="46" t="s">
        <v>35</v>
      </c>
    </row>
    <row r="1159" spans="2:10" x14ac:dyDescent="0.3">
      <c r="B1159" s="75"/>
      <c r="C1159" s="133" t="s">
        <v>257</v>
      </c>
      <c r="D1159" s="45"/>
      <c r="E1159" s="45"/>
      <c r="F1159" s="45"/>
      <c r="G1159" s="45"/>
      <c r="H1159" s="45">
        <f>+D1159</f>
        <v>0</v>
      </c>
      <c r="I1159" s="45"/>
      <c r="J1159" s="46" t="s">
        <v>35</v>
      </c>
    </row>
    <row r="1160" spans="2:10" x14ac:dyDescent="0.3">
      <c r="B1160" s="75" t="s">
        <v>351</v>
      </c>
      <c r="C1160" s="48" t="s">
        <v>346</v>
      </c>
      <c r="D1160" s="103"/>
      <c r="E1160" s="45"/>
      <c r="F1160" s="45"/>
      <c r="G1160" s="45"/>
      <c r="H1160" s="45"/>
      <c r="I1160" s="62">
        <f>SUM(H1161:H1163)*$E$120</f>
        <v>6</v>
      </c>
      <c r="J1160" s="63" t="str">
        <f>+J1161</f>
        <v>und</v>
      </c>
    </row>
    <row r="1161" spans="2:10" x14ac:dyDescent="0.3">
      <c r="B1161" s="75"/>
      <c r="C1161" s="133" t="s">
        <v>255</v>
      </c>
      <c r="D1161" s="45">
        <v>6</v>
      </c>
      <c r="E1161" s="45"/>
      <c r="F1161" s="45"/>
      <c r="G1161" s="45"/>
      <c r="H1161" s="45">
        <f>+D1161</f>
        <v>6</v>
      </c>
      <c r="I1161" s="45"/>
      <c r="J1161" s="46" t="s">
        <v>35</v>
      </c>
    </row>
    <row r="1162" spans="2:10" x14ac:dyDescent="0.3">
      <c r="B1162" s="75"/>
      <c r="C1162" s="133" t="s">
        <v>256</v>
      </c>
      <c r="D1162" s="45"/>
      <c r="E1162" s="45"/>
      <c r="F1162" s="45"/>
      <c r="G1162" s="45"/>
      <c r="H1162" s="45">
        <f>+D1162</f>
        <v>0</v>
      </c>
      <c r="I1162" s="45"/>
      <c r="J1162" s="46" t="s">
        <v>35</v>
      </c>
    </row>
    <row r="1163" spans="2:10" x14ac:dyDescent="0.3">
      <c r="B1163" s="75"/>
      <c r="C1163" s="133" t="s">
        <v>257</v>
      </c>
      <c r="D1163" s="45"/>
      <c r="E1163" s="45"/>
      <c r="F1163" s="45"/>
      <c r="G1163" s="45"/>
      <c r="H1163" s="45">
        <f>+D1163</f>
        <v>0</v>
      </c>
      <c r="I1163" s="45"/>
      <c r="J1163" s="46" t="s">
        <v>35</v>
      </c>
    </row>
    <row r="1164" spans="2:10" x14ac:dyDescent="0.3">
      <c r="B1164" s="75" t="s">
        <v>352</v>
      </c>
      <c r="C1164" s="48" t="s">
        <v>347</v>
      </c>
      <c r="D1164" s="103"/>
      <c r="E1164" s="45"/>
      <c r="F1164" s="45"/>
      <c r="G1164" s="45"/>
      <c r="H1164" s="45"/>
      <c r="I1164" s="62">
        <f>SUM(H1165:H1167)*$E$120</f>
        <v>2</v>
      </c>
      <c r="J1164" s="63" t="str">
        <f>+J1165</f>
        <v>und</v>
      </c>
    </row>
    <row r="1165" spans="2:10" x14ac:dyDescent="0.3">
      <c r="B1165" s="75"/>
      <c r="C1165" s="133" t="s">
        <v>255</v>
      </c>
      <c r="D1165" s="45"/>
      <c r="E1165" s="45"/>
      <c r="F1165" s="45"/>
      <c r="G1165" s="45"/>
      <c r="H1165" s="45">
        <f>+D1165</f>
        <v>0</v>
      </c>
      <c r="I1165" s="45"/>
      <c r="J1165" s="46" t="s">
        <v>35</v>
      </c>
    </row>
    <row r="1166" spans="2:10" x14ac:dyDescent="0.3">
      <c r="B1166" s="75"/>
      <c r="C1166" s="133" t="s">
        <v>256</v>
      </c>
      <c r="D1166" s="45">
        <v>2</v>
      </c>
      <c r="E1166" s="45"/>
      <c r="F1166" s="45"/>
      <c r="G1166" s="45"/>
      <c r="H1166" s="45">
        <f>+D1166</f>
        <v>2</v>
      </c>
      <c r="I1166" s="45"/>
      <c r="J1166" s="46" t="s">
        <v>35</v>
      </c>
    </row>
    <row r="1167" spans="2:10" x14ac:dyDescent="0.3">
      <c r="B1167" s="75"/>
      <c r="C1167" s="133" t="s">
        <v>257</v>
      </c>
      <c r="D1167" s="45"/>
      <c r="E1167" s="45"/>
      <c r="F1167" s="45"/>
      <c r="G1167" s="45"/>
      <c r="H1167" s="45">
        <f>+D1167</f>
        <v>0</v>
      </c>
      <c r="I1167" s="45"/>
      <c r="J1167" s="46" t="s">
        <v>35</v>
      </c>
    </row>
    <row r="1168" spans="2:10" x14ac:dyDescent="0.3">
      <c r="B1168" s="75" t="s">
        <v>353</v>
      </c>
      <c r="C1168" s="48" t="s">
        <v>348</v>
      </c>
      <c r="D1168" s="103"/>
      <c r="E1168" s="45"/>
      <c r="F1168" s="45"/>
      <c r="G1168" s="45"/>
      <c r="H1168" s="45"/>
      <c r="I1168" s="62">
        <f>SUM(H1169:H1171)*$E$120</f>
        <v>2</v>
      </c>
      <c r="J1168" s="63" t="str">
        <f>+J1169</f>
        <v>und</v>
      </c>
    </row>
    <row r="1169" spans="2:10" x14ac:dyDescent="0.3">
      <c r="B1169" s="75"/>
      <c r="C1169" s="133" t="s">
        <v>255</v>
      </c>
      <c r="D1169" s="45"/>
      <c r="E1169" s="45"/>
      <c r="F1169" s="45"/>
      <c r="G1169" s="45"/>
      <c r="H1169" s="45">
        <f>+D1169</f>
        <v>0</v>
      </c>
      <c r="I1169" s="45"/>
      <c r="J1169" s="46" t="s">
        <v>35</v>
      </c>
    </row>
    <row r="1170" spans="2:10" x14ac:dyDescent="0.3">
      <c r="B1170" s="75"/>
      <c r="C1170" s="133" t="s">
        <v>256</v>
      </c>
      <c r="D1170" s="45">
        <v>2</v>
      </c>
      <c r="E1170" s="45"/>
      <c r="F1170" s="45"/>
      <c r="G1170" s="45"/>
      <c r="H1170" s="45">
        <f>+D1170</f>
        <v>2</v>
      </c>
      <c r="I1170" s="45"/>
      <c r="J1170" s="46" t="s">
        <v>35</v>
      </c>
    </row>
    <row r="1171" spans="2:10" x14ac:dyDescent="0.3">
      <c r="B1171" s="75"/>
      <c r="C1171" s="133" t="s">
        <v>257</v>
      </c>
      <c r="D1171" s="45"/>
      <c r="E1171" s="45"/>
      <c r="F1171" s="45"/>
      <c r="G1171" s="45"/>
      <c r="H1171" s="45">
        <f>+D1171</f>
        <v>0</v>
      </c>
      <c r="I1171" s="45"/>
      <c r="J1171" s="46" t="s">
        <v>35</v>
      </c>
    </row>
    <row r="1172" spans="2:10" x14ac:dyDescent="0.3">
      <c r="B1172" s="75" t="s">
        <v>364</v>
      </c>
      <c r="C1172" s="48" t="s">
        <v>349</v>
      </c>
      <c r="D1172" s="103"/>
      <c r="E1172" s="45"/>
      <c r="F1172" s="45"/>
      <c r="G1172" s="45"/>
      <c r="H1172" s="45"/>
      <c r="I1172" s="62">
        <f>SUM(H1173:H1175)*$E$120</f>
        <v>2</v>
      </c>
      <c r="J1172" s="63" t="str">
        <f>+J1173</f>
        <v>und</v>
      </c>
    </row>
    <row r="1173" spans="2:10" x14ac:dyDescent="0.3">
      <c r="B1173" s="75"/>
      <c r="C1173" s="133" t="s">
        <v>255</v>
      </c>
      <c r="D1173" s="45"/>
      <c r="E1173" s="45"/>
      <c r="F1173" s="45"/>
      <c r="G1173" s="45"/>
      <c r="H1173" s="45">
        <f>+D1173</f>
        <v>0</v>
      </c>
      <c r="I1173" s="45"/>
      <c r="J1173" s="46" t="s">
        <v>35</v>
      </c>
    </row>
    <row r="1174" spans="2:10" x14ac:dyDescent="0.3">
      <c r="B1174" s="75"/>
      <c r="C1174" s="133" t="s">
        <v>256</v>
      </c>
      <c r="D1174" s="45">
        <v>2</v>
      </c>
      <c r="E1174" s="45"/>
      <c r="F1174" s="45"/>
      <c r="G1174" s="45"/>
      <c r="H1174" s="45">
        <f>+D1174</f>
        <v>2</v>
      </c>
      <c r="I1174" s="45"/>
      <c r="J1174" s="46" t="s">
        <v>35</v>
      </c>
    </row>
    <row r="1175" spans="2:10" x14ac:dyDescent="0.3">
      <c r="B1175" s="75"/>
      <c r="C1175" s="133" t="s">
        <v>257</v>
      </c>
      <c r="D1175" s="45"/>
      <c r="E1175" s="45"/>
      <c r="F1175" s="45"/>
      <c r="G1175" s="45"/>
      <c r="H1175" s="45">
        <f>+D1175</f>
        <v>0</v>
      </c>
      <c r="I1175" s="45"/>
      <c r="J1175" s="46" t="s">
        <v>35</v>
      </c>
    </row>
    <row r="1176" spans="2:10" x14ac:dyDescent="0.3">
      <c r="B1176" s="75" t="s">
        <v>399</v>
      </c>
      <c r="C1176" s="48" t="s">
        <v>363</v>
      </c>
      <c r="D1176" s="103"/>
      <c r="E1176" s="45"/>
      <c r="F1176" s="45"/>
      <c r="G1176" s="45"/>
      <c r="H1176" s="45"/>
      <c r="I1176" s="62">
        <f>SUM(H1177:H1179)*$E$120</f>
        <v>4</v>
      </c>
      <c r="J1176" s="63" t="str">
        <f>+J1177</f>
        <v>und</v>
      </c>
    </row>
    <row r="1177" spans="2:10" x14ac:dyDescent="0.3">
      <c r="B1177" s="75"/>
      <c r="C1177" s="133" t="s">
        <v>255</v>
      </c>
      <c r="D1177" s="45">
        <v>2</v>
      </c>
      <c r="E1177" s="45"/>
      <c r="F1177" s="45"/>
      <c r="G1177" s="45"/>
      <c r="H1177" s="45">
        <f>+D1177</f>
        <v>2</v>
      </c>
      <c r="I1177" s="45"/>
      <c r="J1177" s="46" t="s">
        <v>35</v>
      </c>
    </row>
    <row r="1178" spans="2:10" x14ac:dyDescent="0.3">
      <c r="B1178" s="75"/>
      <c r="C1178" s="133" t="s">
        <v>256</v>
      </c>
      <c r="D1178" s="45">
        <v>2</v>
      </c>
      <c r="E1178" s="45"/>
      <c r="F1178" s="45"/>
      <c r="G1178" s="45"/>
      <c r="H1178" s="45">
        <f>+D1178</f>
        <v>2</v>
      </c>
      <c r="I1178" s="45"/>
      <c r="J1178" s="46" t="s">
        <v>35</v>
      </c>
    </row>
    <row r="1179" spans="2:10" x14ac:dyDescent="0.3">
      <c r="B1179" s="75"/>
      <c r="C1179" s="133" t="s">
        <v>257</v>
      </c>
      <c r="D1179" s="45"/>
      <c r="E1179" s="45"/>
      <c r="F1179" s="45"/>
      <c r="G1179" s="45"/>
      <c r="H1179" s="45">
        <f>+D1179</f>
        <v>0</v>
      </c>
      <c r="I1179" s="45"/>
      <c r="J1179" s="46" t="s">
        <v>35</v>
      </c>
    </row>
    <row r="1180" spans="2:10" x14ac:dyDescent="0.3">
      <c r="B1180" s="75" t="s">
        <v>400</v>
      </c>
      <c r="C1180" s="48" t="s">
        <v>391</v>
      </c>
      <c r="D1180" s="103"/>
      <c r="E1180" s="45"/>
      <c r="F1180" s="45"/>
      <c r="G1180" s="45"/>
      <c r="H1180" s="45"/>
      <c r="I1180" s="62">
        <f>SUM(H1181:H1183)*$E$120</f>
        <v>2</v>
      </c>
      <c r="J1180" s="63" t="str">
        <f>+J1181</f>
        <v>und</v>
      </c>
    </row>
    <row r="1181" spans="2:10" x14ac:dyDescent="0.3">
      <c r="B1181" s="75"/>
      <c r="C1181" s="133" t="s">
        <v>255</v>
      </c>
      <c r="D1181" s="45">
        <v>1</v>
      </c>
      <c r="E1181" s="45"/>
      <c r="F1181" s="45"/>
      <c r="G1181" s="45"/>
      <c r="H1181" s="45">
        <f>+D1181</f>
        <v>1</v>
      </c>
      <c r="I1181" s="45"/>
      <c r="J1181" s="46" t="s">
        <v>35</v>
      </c>
    </row>
    <row r="1182" spans="2:10" x14ac:dyDescent="0.3">
      <c r="B1182" s="75"/>
      <c r="C1182" s="133" t="s">
        <v>256</v>
      </c>
      <c r="D1182" s="45">
        <v>1</v>
      </c>
      <c r="E1182" s="45"/>
      <c r="F1182" s="45"/>
      <c r="G1182" s="45"/>
      <c r="H1182" s="45">
        <f>+D1182</f>
        <v>1</v>
      </c>
      <c r="I1182" s="45"/>
      <c r="J1182" s="46" t="s">
        <v>35</v>
      </c>
    </row>
    <row r="1183" spans="2:10" x14ac:dyDescent="0.3">
      <c r="B1183" s="75"/>
      <c r="C1183" s="133" t="s">
        <v>257</v>
      </c>
      <c r="D1183" s="45"/>
      <c r="E1183" s="45"/>
      <c r="F1183" s="45"/>
      <c r="G1183" s="45"/>
      <c r="H1183" s="45">
        <f>+D1183</f>
        <v>0</v>
      </c>
      <c r="I1183" s="45"/>
      <c r="J1183" s="46" t="s">
        <v>35</v>
      </c>
    </row>
    <row r="1184" spans="2:10" x14ac:dyDescent="0.3">
      <c r="B1184" s="75" t="s">
        <v>401</v>
      </c>
      <c r="C1184" s="48" t="s">
        <v>392</v>
      </c>
      <c r="D1184" s="103"/>
      <c r="E1184" s="45"/>
      <c r="F1184" s="45"/>
      <c r="G1184" s="45"/>
      <c r="H1184" s="45"/>
      <c r="I1184" s="62">
        <f>SUM(H1185:H1187)*$E$120</f>
        <v>6</v>
      </c>
      <c r="J1184" s="63" t="str">
        <f>+J1185</f>
        <v>und</v>
      </c>
    </row>
    <row r="1185" spans="2:10" x14ac:dyDescent="0.3">
      <c r="B1185" s="75"/>
      <c r="C1185" s="133" t="s">
        <v>255</v>
      </c>
      <c r="D1185" s="45">
        <v>3</v>
      </c>
      <c r="E1185" s="45"/>
      <c r="F1185" s="45"/>
      <c r="G1185" s="45"/>
      <c r="H1185" s="45">
        <f>+D1185</f>
        <v>3</v>
      </c>
      <c r="I1185" s="45"/>
      <c r="J1185" s="46" t="s">
        <v>35</v>
      </c>
    </row>
    <row r="1186" spans="2:10" x14ac:dyDescent="0.3">
      <c r="B1186" s="75"/>
      <c r="C1186" s="133" t="s">
        <v>256</v>
      </c>
      <c r="D1186" s="45">
        <v>3</v>
      </c>
      <c r="E1186" s="45"/>
      <c r="F1186" s="45"/>
      <c r="G1186" s="45"/>
      <c r="H1186" s="45">
        <f>+D1186</f>
        <v>3</v>
      </c>
      <c r="I1186" s="45"/>
      <c r="J1186" s="46" t="s">
        <v>35</v>
      </c>
    </row>
    <row r="1187" spans="2:10" x14ac:dyDescent="0.3">
      <c r="B1187" s="75"/>
      <c r="C1187" s="133" t="s">
        <v>257</v>
      </c>
      <c r="D1187" s="45"/>
      <c r="E1187" s="45"/>
      <c r="F1187" s="45"/>
      <c r="G1187" s="45"/>
      <c r="H1187" s="45">
        <f>+D1187</f>
        <v>0</v>
      </c>
      <c r="I1187" s="45"/>
      <c r="J1187" s="46" t="s">
        <v>35</v>
      </c>
    </row>
    <row r="1188" spans="2:10" x14ac:dyDescent="0.3">
      <c r="B1188" s="75" t="s">
        <v>402</v>
      </c>
      <c r="C1188" s="48" t="s">
        <v>393</v>
      </c>
      <c r="D1188" s="103"/>
      <c r="E1188" s="45"/>
      <c r="F1188" s="45"/>
      <c r="G1188" s="45"/>
      <c r="H1188" s="45"/>
      <c r="I1188" s="62">
        <f>SUM(H1189:H1191)*$E$120</f>
        <v>4</v>
      </c>
      <c r="J1188" s="63" t="str">
        <f>+J1189</f>
        <v>und</v>
      </c>
    </row>
    <row r="1189" spans="2:10" x14ac:dyDescent="0.3">
      <c r="B1189" s="75"/>
      <c r="C1189" s="133" t="s">
        <v>255</v>
      </c>
      <c r="D1189" s="45">
        <v>2</v>
      </c>
      <c r="E1189" s="45"/>
      <c r="F1189" s="45"/>
      <c r="G1189" s="45"/>
      <c r="H1189" s="45">
        <f>+D1189</f>
        <v>2</v>
      </c>
      <c r="I1189" s="45"/>
      <c r="J1189" s="46" t="s">
        <v>35</v>
      </c>
    </row>
    <row r="1190" spans="2:10" x14ac:dyDescent="0.3">
      <c r="B1190" s="75"/>
      <c r="C1190" s="133" t="s">
        <v>256</v>
      </c>
      <c r="D1190" s="45">
        <v>2</v>
      </c>
      <c r="E1190" s="45"/>
      <c r="F1190" s="45"/>
      <c r="G1190" s="45"/>
      <c r="H1190" s="45">
        <f>+D1190</f>
        <v>2</v>
      </c>
      <c r="I1190" s="45"/>
      <c r="J1190" s="46" t="s">
        <v>35</v>
      </c>
    </row>
    <row r="1191" spans="2:10" x14ac:dyDescent="0.3">
      <c r="B1191" s="75"/>
      <c r="C1191" s="133" t="s">
        <v>257</v>
      </c>
      <c r="D1191" s="45"/>
      <c r="E1191" s="45"/>
      <c r="F1191" s="45"/>
      <c r="G1191" s="45"/>
      <c r="H1191" s="45">
        <f>+D1191</f>
        <v>0</v>
      </c>
      <c r="I1191" s="45"/>
      <c r="J1191" s="46" t="s">
        <v>35</v>
      </c>
    </row>
    <row r="1192" spans="2:10" x14ac:dyDescent="0.3">
      <c r="B1192" s="75" t="s">
        <v>403</v>
      </c>
      <c r="C1192" s="48" t="s">
        <v>394</v>
      </c>
      <c r="D1192" s="103"/>
      <c r="E1192" s="45"/>
      <c r="F1192" s="45"/>
      <c r="G1192" s="45"/>
      <c r="H1192" s="45"/>
      <c r="I1192" s="62">
        <f>SUM(H1193:H1195)*$E$120</f>
        <v>2</v>
      </c>
      <c r="J1192" s="63" t="str">
        <f>+J1193</f>
        <v>und</v>
      </c>
    </row>
    <row r="1193" spans="2:10" x14ac:dyDescent="0.3">
      <c r="B1193" s="75"/>
      <c r="C1193" s="133" t="s">
        <v>255</v>
      </c>
      <c r="D1193" s="45">
        <v>1</v>
      </c>
      <c r="E1193" s="45"/>
      <c r="F1193" s="45"/>
      <c r="G1193" s="45"/>
      <c r="H1193" s="45">
        <f>+D1193</f>
        <v>1</v>
      </c>
      <c r="I1193" s="45"/>
      <c r="J1193" s="46" t="s">
        <v>35</v>
      </c>
    </row>
    <row r="1194" spans="2:10" x14ac:dyDescent="0.3">
      <c r="B1194" s="75"/>
      <c r="C1194" s="133" t="s">
        <v>256</v>
      </c>
      <c r="D1194" s="45">
        <v>1</v>
      </c>
      <c r="E1194" s="45"/>
      <c r="F1194" s="45"/>
      <c r="G1194" s="45"/>
      <c r="H1194" s="45">
        <f>+D1194</f>
        <v>1</v>
      </c>
      <c r="I1194" s="45"/>
      <c r="J1194" s="46" t="s">
        <v>35</v>
      </c>
    </row>
    <row r="1195" spans="2:10" x14ac:dyDescent="0.3">
      <c r="B1195" s="75"/>
      <c r="C1195" s="133" t="s">
        <v>257</v>
      </c>
      <c r="D1195" s="45"/>
      <c r="E1195" s="45"/>
      <c r="F1195" s="45"/>
      <c r="G1195" s="45"/>
      <c r="H1195" s="45">
        <f>+D1195</f>
        <v>0</v>
      </c>
      <c r="I1195" s="45"/>
      <c r="J1195" s="46" t="s">
        <v>35</v>
      </c>
    </row>
    <row r="1196" spans="2:10" x14ac:dyDescent="0.3">
      <c r="B1196" s="100" t="s">
        <v>404</v>
      </c>
      <c r="C1196" s="101" t="s">
        <v>405</v>
      </c>
      <c r="D1196" s="103"/>
      <c r="E1196" s="45"/>
      <c r="F1196" s="45"/>
      <c r="G1196" s="45"/>
      <c r="H1196" s="45"/>
      <c r="I1196" s="45"/>
      <c r="J1196" s="46"/>
    </row>
    <row r="1197" spans="2:10" x14ac:dyDescent="0.3">
      <c r="B1197" s="75" t="s">
        <v>406</v>
      </c>
      <c r="C1197" s="48" t="s">
        <v>408</v>
      </c>
      <c r="D1197" s="103"/>
      <c r="E1197" s="45"/>
      <c r="F1197" s="45"/>
      <c r="G1197" s="45"/>
      <c r="H1197" s="45"/>
      <c r="I1197" s="62">
        <f>SUM(H1198:H1200)*$E$120</f>
        <v>3</v>
      </c>
      <c r="J1197" s="63" t="str">
        <f>+J1198</f>
        <v>und</v>
      </c>
    </row>
    <row r="1198" spans="2:10" x14ac:dyDescent="0.3">
      <c r="B1198" s="75"/>
      <c r="C1198" s="44" t="s">
        <v>255</v>
      </c>
      <c r="D1198" s="45">
        <v>1</v>
      </c>
      <c r="E1198" s="45"/>
      <c r="F1198" s="45"/>
      <c r="G1198" s="45"/>
      <c r="H1198" s="45">
        <f>+D1198</f>
        <v>1</v>
      </c>
      <c r="I1198" s="45"/>
      <c r="J1198" s="46" t="s">
        <v>35</v>
      </c>
    </row>
    <row r="1199" spans="2:10" x14ac:dyDescent="0.3">
      <c r="B1199" s="75"/>
      <c r="C1199" s="44" t="s">
        <v>256</v>
      </c>
      <c r="D1199" s="45">
        <v>2</v>
      </c>
      <c r="E1199" s="45"/>
      <c r="F1199" s="45"/>
      <c r="G1199" s="45"/>
      <c r="H1199" s="45">
        <f>+D1199</f>
        <v>2</v>
      </c>
      <c r="I1199" s="45"/>
      <c r="J1199" s="46" t="s">
        <v>35</v>
      </c>
    </row>
    <row r="1200" spans="2:10" x14ac:dyDescent="0.3">
      <c r="B1200" s="75"/>
      <c r="C1200" s="44" t="s">
        <v>257</v>
      </c>
      <c r="D1200" s="45"/>
      <c r="E1200" s="45"/>
      <c r="F1200" s="45"/>
      <c r="G1200" s="45"/>
      <c r="H1200" s="45">
        <f>+D1200</f>
        <v>0</v>
      </c>
      <c r="I1200" s="45"/>
      <c r="J1200" s="46" t="s">
        <v>35</v>
      </c>
    </row>
    <row r="1201" spans="2:10" x14ac:dyDescent="0.3">
      <c r="B1201" s="75" t="s">
        <v>409</v>
      </c>
      <c r="C1201" s="48" t="s">
        <v>407</v>
      </c>
      <c r="D1201" s="103"/>
      <c r="E1201" s="45"/>
      <c r="F1201" s="45"/>
      <c r="G1201" s="45"/>
      <c r="H1201" s="45"/>
      <c r="I1201" s="62">
        <f>SUM(H1202:H1204)*$E$120</f>
        <v>2</v>
      </c>
      <c r="J1201" s="63" t="str">
        <f>+J1202</f>
        <v>und</v>
      </c>
    </row>
    <row r="1202" spans="2:10" x14ac:dyDescent="0.3">
      <c r="B1202" s="75"/>
      <c r="C1202" s="44" t="s">
        <v>255</v>
      </c>
      <c r="D1202" s="45"/>
      <c r="E1202" s="45"/>
      <c r="F1202" s="45"/>
      <c r="G1202" s="45"/>
      <c r="H1202" s="45">
        <f>+D1202</f>
        <v>0</v>
      </c>
      <c r="I1202" s="45"/>
      <c r="J1202" s="46" t="s">
        <v>35</v>
      </c>
    </row>
    <row r="1203" spans="2:10" x14ac:dyDescent="0.3">
      <c r="B1203" s="75"/>
      <c r="C1203" s="44" t="s">
        <v>256</v>
      </c>
      <c r="D1203" s="45">
        <v>2</v>
      </c>
      <c r="E1203" s="45"/>
      <c r="F1203" s="45"/>
      <c r="G1203" s="45"/>
      <c r="H1203" s="45">
        <f>+D1203</f>
        <v>2</v>
      </c>
      <c r="I1203" s="45"/>
      <c r="J1203" s="46" t="s">
        <v>35</v>
      </c>
    </row>
    <row r="1204" spans="2:10" x14ac:dyDescent="0.3">
      <c r="B1204" s="75"/>
      <c r="C1204" s="44" t="s">
        <v>257</v>
      </c>
      <c r="D1204" s="45"/>
      <c r="E1204" s="45"/>
      <c r="F1204" s="45"/>
      <c r="G1204" s="45"/>
      <c r="H1204" s="45">
        <f>+D1204</f>
        <v>0</v>
      </c>
      <c r="I1204" s="45"/>
      <c r="J1204" s="46" t="s">
        <v>35</v>
      </c>
    </row>
    <row r="1205" spans="2:10" x14ac:dyDescent="0.3">
      <c r="B1205" s="75" t="s">
        <v>432</v>
      </c>
      <c r="C1205" s="48" t="s">
        <v>410</v>
      </c>
      <c r="D1205" s="103"/>
      <c r="E1205" s="45"/>
      <c r="F1205" s="45"/>
      <c r="G1205" s="45"/>
      <c r="H1205" s="45"/>
      <c r="I1205" s="62">
        <f>SUM(H1206:H1208)*$E$120</f>
        <v>2</v>
      </c>
      <c r="J1205" s="63" t="str">
        <f>+J1206</f>
        <v>und</v>
      </c>
    </row>
    <row r="1206" spans="2:10" x14ac:dyDescent="0.3">
      <c r="B1206" s="75"/>
      <c r="C1206" s="44" t="s">
        <v>255</v>
      </c>
      <c r="D1206" s="45"/>
      <c r="E1206" s="45"/>
      <c r="F1206" s="45"/>
      <c r="G1206" s="45"/>
      <c r="H1206" s="45">
        <f>+D1206</f>
        <v>0</v>
      </c>
      <c r="I1206" s="45"/>
      <c r="J1206" s="46" t="s">
        <v>35</v>
      </c>
    </row>
    <row r="1207" spans="2:10" x14ac:dyDescent="0.3">
      <c r="B1207" s="75"/>
      <c r="C1207" s="44" t="s">
        <v>256</v>
      </c>
      <c r="D1207" s="45">
        <v>2</v>
      </c>
      <c r="E1207" s="45"/>
      <c r="F1207" s="45"/>
      <c r="G1207" s="45"/>
      <c r="H1207" s="45">
        <f>+D1207</f>
        <v>2</v>
      </c>
      <c r="I1207" s="45"/>
      <c r="J1207" s="46" t="s">
        <v>35</v>
      </c>
    </row>
    <row r="1208" spans="2:10" x14ac:dyDescent="0.3">
      <c r="B1208" s="75"/>
      <c r="C1208" s="44" t="s">
        <v>257</v>
      </c>
      <c r="D1208" s="45"/>
      <c r="E1208" s="45"/>
      <c r="F1208" s="45"/>
      <c r="G1208" s="45"/>
      <c r="H1208" s="45">
        <f>+D1208</f>
        <v>0</v>
      </c>
      <c r="I1208" s="45"/>
      <c r="J1208" s="46" t="s">
        <v>35</v>
      </c>
    </row>
    <row r="1209" spans="2:10" x14ac:dyDescent="0.3">
      <c r="B1209" s="100" t="s">
        <v>411</v>
      </c>
      <c r="C1209" s="101" t="s">
        <v>412</v>
      </c>
      <c r="D1209" s="103"/>
      <c r="E1209" s="45"/>
      <c r="F1209" s="45"/>
      <c r="G1209" s="45"/>
      <c r="H1209" s="45"/>
      <c r="I1209" s="45"/>
      <c r="J1209" s="46"/>
    </row>
    <row r="1210" spans="2:10" x14ac:dyDescent="0.3">
      <c r="B1210" s="75" t="s">
        <v>413</v>
      </c>
      <c r="C1210" s="48" t="s">
        <v>414</v>
      </c>
      <c r="D1210" s="103"/>
      <c r="E1210" s="45"/>
      <c r="F1210" s="45"/>
      <c r="G1210" s="45"/>
      <c r="H1210" s="45"/>
      <c r="I1210" s="62">
        <f>SUM(H1211:H1212)*$E$120</f>
        <v>0</v>
      </c>
      <c r="J1210" s="63" t="str">
        <f>+J1211</f>
        <v>Glb</v>
      </c>
    </row>
    <row r="1211" spans="2:10" x14ac:dyDescent="0.3">
      <c r="B1211" s="75"/>
      <c r="C1211" s="44" t="s">
        <v>415</v>
      </c>
      <c r="D1211" s="45"/>
      <c r="E1211" s="45"/>
      <c r="F1211" s="45"/>
      <c r="G1211" s="45"/>
      <c r="H1211" s="45">
        <f>+D1211</f>
        <v>0</v>
      </c>
      <c r="I1211" s="45"/>
      <c r="J1211" s="46" t="s">
        <v>416</v>
      </c>
    </row>
    <row r="1212" spans="2:10" x14ac:dyDescent="0.3">
      <c r="B1212" s="75" t="s">
        <v>433</v>
      </c>
      <c r="C1212" s="48" t="s">
        <v>417</v>
      </c>
      <c r="D1212" s="103"/>
      <c r="E1212" s="45"/>
      <c r="F1212" s="45"/>
      <c r="G1212" s="45"/>
      <c r="H1212" s="45"/>
      <c r="I1212" s="62">
        <f>SUM(H1213:H1214)*$E$120</f>
        <v>0</v>
      </c>
      <c r="J1212" s="63" t="str">
        <f>+J1213</f>
        <v>Glb</v>
      </c>
    </row>
    <row r="1213" spans="2:10" x14ac:dyDescent="0.3">
      <c r="B1213" s="75"/>
      <c r="C1213" s="44" t="s">
        <v>418</v>
      </c>
      <c r="D1213" s="45"/>
      <c r="E1213" s="45"/>
      <c r="F1213" s="45"/>
      <c r="G1213" s="45"/>
      <c r="H1213" s="45">
        <f>+D1213</f>
        <v>0</v>
      </c>
      <c r="I1213" s="45"/>
      <c r="J1213" s="46" t="s">
        <v>416</v>
      </c>
    </row>
    <row r="1214" spans="2:10" x14ac:dyDescent="0.3">
      <c r="B1214" s="100" t="s">
        <v>419</v>
      </c>
      <c r="C1214" s="101" t="s">
        <v>420</v>
      </c>
      <c r="D1214" s="103"/>
      <c r="E1214" s="45"/>
      <c r="F1214" s="45"/>
      <c r="G1214" s="45"/>
      <c r="H1214" s="45"/>
      <c r="I1214" s="45"/>
      <c r="J1214" s="46"/>
    </row>
    <row r="1215" spans="2:10" x14ac:dyDescent="0.3">
      <c r="B1215" s="75" t="s">
        <v>422</v>
      </c>
      <c r="C1215" s="48" t="s">
        <v>421</v>
      </c>
      <c r="D1215" s="103"/>
      <c r="E1215" s="45"/>
      <c r="F1215" s="45"/>
      <c r="G1215" s="45"/>
      <c r="H1215" s="45"/>
      <c r="I1215" s="62">
        <f>SUM(H1216:H1217)*$E$120</f>
        <v>0</v>
      </c>
      <c r="J1215" s="63" t="str">
        <f>+J1216</f>
        <v>und</v>
      </c>
    </row>
    <row r="1216" spans="2:10" x14ac:dyDescent="0.3">
      <c r="B1216" s="75"/>
      <c r="C1216" s="44" t="s">
        <v>418</v>
      </c>
      <c r="D1216" s="45"/>
      <c r="E1216" s="45"/>
      <c r="F1216" s="45"/>
      <c r="G1216" s="45"/>
      <c r="H1216" s="45">
        <f>+D1216</f>
        <v>0</v>
      </c>
      <c r="I1216" s="45"/>
      <c r="J1216" s="46" t="s">
        <v>35</v>
      </c>
    </row>
    <row r="1217" spans="2:10" x14ac:dyDescent="0.3">
      <c r="B1217" s="75" t="s">
        <v>423</v>
      </c>
      <c r="C1217" s="48" t="s">
        <v>424</v>
      </c>
      <c r="D1217" s="103"/>
      <c r="E1217" s="45"/>
      <c r="F1217" s="45"/>
      <c r="G1217" s="45"/>
      <c r="H1217" s="45"/>
      <c r="I1217" s="62">
        <f>SUM(H1218:H1218)*$E$120</f>
        <v>0</v>
      </c>
      <c r="J1217" s="63" t="str">
        <f>+J1218</f>
        <v>Glb</v>
      </c>
    </row>
    <row r="1218" spans="2:10" x14ac:dyDescent="0.3">
      <c r="B1218" s="75"/>
      <c r="C1218" s="44" t="s">
        <v>418</v>
      </c>
      <c r="D1218" s="45"/>
      <c r="E1218" s="45"/>
      <c r="F1218" s="45"/>
      <c r="G1218" s="45"/>
      <c r="H1218" s="45">
        <f>+D1218</f>
        <v>0</v>
      </c>
      <c r="I1218" s="45"/>
      <c r="J1218" s="46" t="s">
        <v>416</v>
      </c>
    </row>
    <row r="1219" spans="2:10" x14ac:dyDescent="0.3">
      <c r="B1219" s="75"/>
      <c r="C1219" s="44"/>
      <c r="D1219" s="45"/>
      <c r="E1219" s="45"/>
      <c r="F1219" s="45"/>
      <c r="G1219" s="45"/>
      <c r="H1219" s="45"/>
      <c r="I1219" s="45"/>
      <c r="J1219" s="46"/>
    </row>
    <row r="1220" spans="2:10" x14ac:dyDescent="0.3">
      <c r="B1220" s="75"/>
      <c r="C1220" s="44"/>
      <c r="D1220" s="45"/>
      <c r="E1220" s="45"/>
      <c r="F1220" s="45"/>
      <c r="G1220" s="45"/>
      <c r="H1220" s="45"/>
      <c r="I1220" s="45"/>
      <c r="J1220" s="46"/>
    </row>
    <row r="1221" spans="2:10" x14ac:dyDescent="0.3">
      <c r="B1221" s="75"/>
      <c r="C1221" s="44"/>
      <c r="D1221" s="45"/>
      <c r="E1221" s="45"/>
      <c r="F1221" s="45"/>
      <c r="G1221" s="45"/>
      <c r="H1221" s="45"/>
      <c r="I1221" s="45"/>
      <c r="J1221" s="46"/>
    </row>
    <row r="1222" spans="2:10" x14ac:dyDescent="0.3">
      <c r="B1222" s="75"/>
      <c r="C1222" s="44"/>
      <c r="D1222" s="45"/>
      <c r="E1222" s="45"/>
      <c r="F1222" s="45"/>
      <c r="G1222" s="45"/>
      <c r="H1222" s="45"/>
      <c r="I1222" s="45"/>
      <c r="J1222" s="46"/>
    </row>
    <row r="1223" spans="2:10" x14ac:dyDescent="0.3">
      <c r="B1223" s="75"/>
      <c r="C1223" s="44"/>
      <c r="D1223" s="45"/>
      <c r="E1223" s="45"/>
      <c r="F1223" s="45"/>
      <c r="G1223" s="45"/>
      <c r="H1223" s="45"/>
      <c r="I1223" s="45"/>
      <c r="J1223" s="46"/>
    </row>
    <row r="1224" spans="2:10" x14ac:dyDescent="0.3">
      <c r="B1224" s="75"/>
      <c r="C1224" s="44"/>
      <c r="D1224" s="45"/>
      <c r="E1224" s="45"/>
      <c r="F1224" s="45"/>
      <c r="G1224" s="45"/>
      <c r="H1224" s="45"/>
      <c r="I1224" s="45"/>
      <c r="J1224" s="46"/>
    </row>
    <row r="1225" spans="2:10" x14ac:dyDescent="0.3">
      <c r="B1225" s="75"/>
      <c r="C1225" s="44"/>
      <c r="D1225" s="45"/>
      <c r="E1225" s="45"/>
      <c r="F1225" s="45"/>
      <c r="G1225" s="45"/>
      <c r="H1225" s="45"/>
      <c r="I1225" s="45"/>
      <c r="J1225" s="46"/>
    </row>
    <row r="1226" spans="2:10" x14ac:dyDescent="0.3">
      <c r="B1226" s="75"/>
      <c r="C1226" s="44"/>
      <c r="D1226" s="45"/>
      <c r="E1226" s="45"/>
      <c r="F1226" s="45"/>
      <c r="G1226" s="45"/>
      <c r="H1226" s="45"/>
      <c r="I1226" s="45"/>
      <c r="J1226" s="46"/>
    </row>
    <row r="1227" spans="2:10" x14ac:dyDescent="0.3">
      <c r="B1227" s="75"/>
      <c r="C1227" s="44"/>
      <c r="D1227" s="45"/>
      <c r="E1227" s="45"/>
      <c r="F1227" s="45"/>
      <c r="G1227" s="45"/>
      <c r="H1227" s="45"/>
      <c r="I1227" s="45"/>
      <c r="J1227" s="46"/>
    </row>
    <row r="1228" spans="2:10" x14ac:dyDescent="0.3">
      <c r="B1228" s="75"/>
      <c r="C1228" s="44"/>
      <c r="D1228" s="45"/>
      <c r="E1228" s="45"/>
      <c r="F1228" s="45"/>
      <c r="G1228" s="45"/>
      <c r="H1228" s="45"/>
      <c r="I1228" s="45"/>
      <c r="J1228" s="46"/>
    </row>
    <row r="1229" spans="2:10" x14ac:dyDescent="0.3">
      <c r="B1229" s="41"/>
      <c r="C1229" s="42"/>
      <c r="D1229" s="42"/>
      <c r="E1229" s="42"/>
      <c r="F1229" s="42"/>
      <c r="G1229" s="42"/>
      <c r="H1229" s="42"/>
      <c r="I1229" s="42"/>
      <c r="J1229" s="42"/>
    </row>
    <row r="1230" spans="2:10" x14ac:dyDescent="0.3">
      <c r="C1230" s="157" t="s">
        <v>153</v>
      </c>
      <c r="D1230" s="157"/>
      <c r="E1230" s="157"/>
      <c r="F1230" s="157"/>
      <c r="G1230" s="157"/>
      <c r="H1230" s="157"/>
    </row>
    <row r="1231" spans="2:10" x14ac:dyDescent="0.3">
      <c r="C1231" s="157" t="s">
        <v>154</v>
      </c>
      <c r="D1231" s="157"/>
      <c r="E1231" s="157"/>
      <c r="F1231" s="157"/>
      <c r="G1231" s="157"/>
      <c r="H1231" s="157"/>
    </row>
    <row r="1232" spans="2:10" x14ac:dyDescent="0.3">
      <c r="C1232" s="157" t="s">
        <v>155</v>
      </c>
      <c r="D1232" s="157"/>
      <c r="E1232" s="157"/>
      <c r="F1232" s="157"/>
      <c r="G1232" s="157"/>
      <c r="H1232" s="157"/>
    </row>
    <row r="1233" spans="2:10" x14ac:dyDescent="0.3">
      <c r="C1233" s="158" t="s">
        <v>156</v>
      </c>
      <c r="D1233" s="158"/>
      <c r="E1233" s="158"/>
      <c r="F1233" s="158"/>
      <c r="G1233" s="158"/>
      <c r="H1233" s="158"/>
    </row>
    <row r="1234" spans="2:10" x14ac:dyDescent="0.3">
      <c r="C1234" s="136"/>
      <c r="D1234" s="136"/>
      <c r="E1234" s="136"/>
      <c r="F1234" s="136"/>
      <c r="G1234" s="136"/>
      <c r="H1234" s="136"/>
    </row>
    <row r="1235" spans="2:10" ht="15.6" x14ac:dyDescent="0.3">
      <c r="B1235" s="159" t="s">
        <v>248</v>
      </c>
      <c r="C1235" s="160"/>
      <c r="D1235" s="160"/>
      <c r="E1235" s="160"/>
      <c r="F1235" s="160"/>
      <c r="G1235" s="160"/>
      <c r="H1235" s="160"/>
      <c r="I1235" s="160"/>
      <c r="J1235" s="161"/>
    </row>
    <row r="1236" spans="2:10" ht="22.8" x14ac:dyDescent="0.3">
      <c r="B1236" s="162" t="s">
        <v>686</v>
      </c>
      <c r="C1236" s="163"/>
      <c r="D1236" s="163"/>
      <c r="E1236" s="163"/>
      <c r="F1236" s="163"/>
      <c r="G1236" s="163"/>
      <c r="H1236" s="163"/>
      <c r="I1236" s="163"/>
      <c r="J1236" s="164"/>
    </row>
    <row r="1237" spans="2:10" ht="15" thickBot="1" x14ac:dyDescent="0.35">
      <c r="B1237" s="137"/>
      <c r="C1237" s="137"/>
      <c r="D1237" s="137"/>
      <c r="E1237" s="137"/>
      <c r="F1237" s="137"/>
      <c r="G1237" s="137"/>
      <c r="H1237" s="137"/>
      <c r="I1237" s="137"/>
      <c r="J1237" s="137"/>
    </row>
    <row r="1238" spans="2:10" ht="27" customHeight="1" x14ac:dyDescent="0.3">
      <c r="B1238" s="152" t="s">
        <v>140</v>
      </c>
      <c r="C1238" s="153"/>
      <c r="D1238" s="153"/>
      <c r="E1238" s="153"/>
      <c r="F1238" s="153"/>
      <c r="G1238" s="153"/>
      <c r="H1238" s="153"/>
      <c r="I1238" s="153"/>
      <c r="J1238" s="154"/>
    </row>
    <row r="1239" spans="2:10" x14ac:dyDescent="0.3">
      <c r="B1239" s="4" t="s">
        <v>148</v>
      </c>
      <c r="C1239" s="5" t="s">
        <v>149</v>
      </c>
      <c r="D1239" s="5"/>
      <c r="E1239" s="6"/>
      <c r="F1239" s="7"/>
      <c r="G1239" s="8" t="s">
        <v>22</v>
      </c>
      <c r="H1239" s="155">
        <v>42879</v>
      </c>
      <c r="I1239" s="155"/>
      <c r="J1239" s="9"/>
    </row>
    <row r="1240" spans="2:10" x14ac:dyDescent="0.3">
      <c r="B1240" s="4" t="s">
        <v>146</v>
      </c>
      <c r="C1240" s="5" t="s">
        <v>142</v>
      </c>
      <c r="D1240" s="10"/>
      <c r="E1240" s="10"/>
      <c r="F1240" s="5"/>
      <c r="G1240" s="11" t="s">
        <v>145</v>
      </c>
      <c r="H1240" s="6" t="s">
        <v>142</v>
      </c>
      <c r="I1240" s="12"/>
      <c r="J1240" s="13"/>
    </row>
    <row r="1241" spans="2:10" x14ac:dyDescent="0.3">
      <c r="B1241" s="4" t="s">
        <v>147</v>
      </c>
      <c r="C1241" s="5" t="s">
        <v>142</v>
      </c>
      <c r="D1241" s="10"/>
      <c r="E1241" s="10"/>
      <c r="F1241" s="5"/>
      <c r="G1241" s="11" t="s">
        <v>143</v>
      </c>
      <c r="H1241" s="6" t="s">
        <v>144</v>
      </c>
      <c r="I1241" s="12"/>
      <c r="J1241" s="13"/>
    </row>
    <row r="1242" spans="2:10" ht="15" thickBot="1" x14ac:dyDescent="0.35">
      <c r="B1242" s="14" t="s">
        <v>159</v>
      </c>
      <c r="C1242" s="15" t="s">
        <v>160</v>
      </c>
      <c r="D1242" s="16"/>
      <c r="E1242" s="16"/>
      <c r="F1242" s="15"/>
      <c r="G1242" s="17" t="s">
        <v>157</v>
      </c>
      <c r="H1242" s="18" t="s">
        <v>158</v>
      </c>
      <c r="I1242" s="19"/>
      <c r="J1242" s="20"/>
    </row>
    <row r="1243" spans="2:10" x14ac:dyDescent="0.3">
      <c r="B1243" s="137"/>
      <c r="C1243" s="137"/>
      <c r="D1243" s="137"/>
      <c r="E1243" s="137"/>
      <c r="F1243" s="137"/>
      <c r="G1243" s="137"/>
      <c r="H1243" s="137"/>
      <c r="I1243" s="137"/>
      <c r="J1243" s="137"/>
    </row>
    <row r="1244" spans="2:10" x14ac:dyDescent="0.3">
      <c r="B1244" s="23" t="s">
        <v>7</v>
      </c>
      <c r="C1244" s="24" t="s">
        <v>0</v>
      </c>
      <c r="D1244" s="24" t="s">
        <v>23</v>
      </c>
      <c r="E1244" s="24" t="s">
        <v>24</v>
      </c>
      <c r="F1244" s="24" t="s">
        <v>2</v>
      </c>
      <c r="G1244" s="24" t="s">
        <v>3</v>
      </c>
      <c r="H1244" s="24" t="s">
        <v>25</v>
      </c>
      <c r="I1244" s="24" t="s">
        <v>8</v>
      </c>
      <c r="J1244" s="24" t="s">
        <v>9</v>
      </c>
    </row>
    <row r="1245" spans="2:10" x14ac:dyDescent="0.3">
      <c r="B1245" s="98" t="s">
        <v>251</v>
      </c>
      <c r="C1245" s="99" t="s">
        <v>249</v>
      </c>
      <c r="D1245" s="55"/>
      <c r="E1245" s="56">
        <v>1</v>
      </c>
      <c r="F1245" s="57"/>
      <c r="G1245" s="58"/>
      <c r="H1245" s="58"/>
      <c r="I1245" s="43"/>
      <c r="J1245" s="55"/>
    </row>
    <row r="1246" spans="2:10" x14ac:dyDescent="0.3">
      <c r="B1246" s="96" t="s">
        <v>252</v>
      </c>
      <c r="C1246" s="97" t="s">
        <v>250</v>
      </c>
      <c r="D1246" s="60"/>
      <c r="E1246" s="59"/>
      <c r="F1246" s="52"/>
      <c r="G1246" s="52"/>
      <c r="H1246" s="52"/>
      <c r="I1246" s="52"/>
      <c r="J1246" s="61"/>
    </row>
    <row r="1247" spans="2:10" x14ac:dyDescent="0.3">
      <c r="B1247" s="100" t="s">
        <v>253</v>
      </c>
      <c r="C1247" s="101" t="s">
        <v>292</v>
      </c>
      <c r="D1247" s="60"/>
      <c r="E1247" s="59"/>
      <c r="F1247" s="52"/>
      <c r="G1247" s="52"/>
      <c r="H1247" s="52"/>
      <c r="I1247" s="52"/>
      <c r="J1247" s="61"/>
    </row>
    <row r="1248" spans="2:10" x14ac:dyDescent="0.3">
      <c r="B1248" s="75" t="s">
        <v>254</v>
      </c>
      <c r="C1248" s="48" t="s">
        <v>355</v>
      </c>
      <c r="D1248" s="45"/>
      <c r="E1248" s="45"/>
      <c r="F1248" s="45"/>
      <c r="G1248" s="45"/>
      <c r="H1248" s="45"/>
      <c r="I1248" s="62">
        <f>SUM(H1249:H1256)*$E$120</f>
        <v>2</v>
      </c>
      <c r="J1248" s="63" t="str">
        <f>+J1249</f>
        <v>und</v>
      </c>
    </row>
    <row r="1249" spans="2:10" x14ac:dyDescent="0.3">
      <c r="B1249" s="75"/>
      <c r="C1249" s="132" t="s">
        <v>687</v>
      </c>
      <c r="D1249" s="45"/>
      <c r="E1249" s="45"/>
      <c r="F1249" s="45"/>
      <c r="G1249" s="45"/>
      <c r="H1249" s="45"/>
      <c r="I1249" s="45"/>
      <c r="J1249" s="46" t="s">
        <v>35</v>
      </c>
    </row>
    <row r="1250" spans="2:10" x14ac:dyDescent="0.3">
      <c r="B1250" s="75"/>
      <c r="C1250" s="131" t="s">
        <v>642</v>
      </c>
      <c r="D1250" s="45">
        <v>1</v>
      </c>
      <c r="E1250" s="45"/>
      <c r="F1250" s="45"/>
      <c r="G1250" s="45"/>
      <c r="H1250" s="45">
        <f>+D1250</f>
        <v>1</v>
      </c>
      <c r="I1250" s="45"/>
      <c r="J1250" s="46" t="s">
        <v>35</v>
      </c>
    </row>
    <row r="1251" spans="2:10" x14ac:dyDescent="0.3">
      <c r="B1251" s="75"/>
      <c r="C1251" s="132" t="s">
        <v>255</v>
      </c>
      <c r="D1251" s="45"/>
      <c r="E1251" s="45"/>
      <c r="F1251" s="45"/>
      <c r="G1251" s="45"/>
      <c r="H1251" s="45"/>
      <c r="I1251" s="45"/>
      <c r="J1251" s="46" t="s">
        <v>35</v>
      </c>
    </row>
    <row r="1252" spans="2:10" x14ac:dyDescent="0.3">
      <c r="B1252" s="75"/>
      <c r="C1252" s="131" t="s">
        <v>642</v>
      </c>
      <c r="D1252" s="45">
        <v>1</v>
      </c>
      <c r="E1252" s="45"/>
      <c r="F1252" s="45"/>
      <c r="G1252" s="45"/>
      <c r="H1252" s="45">
        <f>+D1252</f>
        <v>1</v>
      </c>
      <c r="I1252" s="45"/>
      <c r="J1252" s="46" t="s">
        <v>35</v>
      </c>
    </row>
    <row r="1253" spans="2:10" x14ac:dyDescent="0.3">
      <c r="B1253" s="75"/>
      <c r="C1253" s="132" t="s">
        <v>256</v>
      </c>
      <c r="D1253" s="45"/>
      <c r="E1253" s="45"/>
      <c r="F1253" s="45"/>
      <c r="G1253" s="45"/>
      <c r="H1253" s="45"/>
      <c r="I1253" s="45"/>
      <c r="J1253" s="46"/>
    </row>
    <row r="1254" spans="2:10" x14ac:dyDescent="0.3">
      <c r="B1254" s="75"/>
      <c r="C1254" s="131" t="s">
        <v>642</v>
      </c>
      <c r="D1254" s="45"/>
      <c r="E1254" s="45"/>
      <c r="F1254" s="45"/>
      <c r="G1254" s="45"/>
      <c r="H1254" s="45">
        <f>+D1254</f>
        <v>0</v>
      </c>
      <c r="I1254" s="45"/>
      <c r="J1254" s="46" t="s">
        <v>35</v>
      </c>
    </row>
    <row r="1255" spans="2:10" x14ac:dyDescent="0.3">
      <c r="B1255" s="75"/>
      <c r="C1255" s="132" t="s">
        <v>257</v>
      </c>
      <c r="D1255" s="45"/>
      <c r="E1255" s="45"/>
      <c r="F1255" s="45"/>
      <c r="G1255" s="45"/>
      <c r="H1255" s="45"/>
      <c r="I1255" s="45"/>
      <c r="J1255" s="46"/>
    </row>
    <row r="1256" spans="2:10" x14ac:dyDescent="0.3">
      <c r="B1256" s="75"/>
      <c r="C1256" s="131" t="s">
        <v>642</v>
      </c>
      <c r="D1256" s="45"/>
      <c r="E1256" s="45"/>
      <c r="F1256" s="45"/>
      <c r="G1256" s="45"/>
      <c r="H1256" s="45">
        <f>+D1256</f>
        <v>0</v>
      </c>
      <c r="I1256" s="45"/>
      <c r="J1256" s="46" t="s">
        <v>35</v>
      </c>
    </row>
    <row r="1257" spans="2:10" x14ac:dyDescent="0.3">
      <c r="B1257" s="75" t="s">
        <v>258</v>
      </c>
      <c r="C1257" s="75" t="s">
        <v>267</v>
      </c>
      <c r="D1257" s="45"/>
      <c r="E1257" s="45"/>
      <c r="F1257" s="45"/>
      <c r="G1257" s="45"/>
      <c r="H1257" s="45"/>
      <c r="I1257" s="62">
        <f>SUM(H1258:H1260)*$E$120</f>
        <v>0</v>
      </c>
      <c r="J1257" s="63" t="str">
        <f>+J1258</f>
        <v>und</v>
      </c>
    </row>
    <row r="1258" spans="2:10" x14ac:dyDescent="0.3">
      <c r="B1258" s="75"/>
      <c r="C1258" s="132" t="s">
        <v>255</v>
      </c>
      <c r="D1258" s="45"/>
      <c r="E1258" s="45"/>
      <c r="F1258" s="45"/>
      <c r="G1258" s="45"/>
      <c r="H1258" s="45">
        <f>+D1258</f>
        <v>0</v>
      </c>
      <c r="I1258" s="45"/>
      <c r="J1258" s="46" t="s">
        <v>35</v>
      </c>
    </row>
    <row r="1259" spans="2:10" x14ac:dyDescent="0.3">
      <c r="B1259" s="75"/>
      <c r="C1259" s="132" t="s">
        <v>256</v>
      </c>
      <c r="D1259" s="45"/>
      <c r="E1259" s="45"/>
      <c r="F1259" s="45"/>
      <c r="G1259" s="45"/>
      <c r="H1259" s="45">
        <f>+D1259</f>
        <v>0</v>
      </c>
      <c r="I1259" s="45"/>
      <c r="J1259" s="46" t="s">
        <v>35</v>
      </c>
    </row>
    <row r="1260" spans="2:10" x14ac:dyDescent="0.3">
      <c r="B1260" s="75"/>
      <c r="C1260" s="132" t="s">
        <v>257</v>
      </c>
      <c r="D1260" s="45"/>
      <c r="E1260" s="45"/>
      <c r="F1260" s="45"/>
      <c r="G1260" s="45"/>
      <c r="H1260" s="45">
        <f>+D1260</f>
        <v>0</v>
      </c>
      <c r="I1260" s="45"/>
      <c r="J1260" s="46" t="s">
        <v>35</v>
      </c>
    </row>
    <row r="1261" spans="2:10" x14ac:dyDescent="0.3">
      <c r="B1261" s="75" t="s">
        <v>259</v>
      </c>
      <c r="C1261" s="48" t="s">
        <v>544</v>
      </c>
      <c r="D1261" s="45"/>
      <c r="E1261" s="45"/>
      <c r="F1261" s="45"/>
      <c r="G1261" s="45"/>
      <c r="H1261" s="45"/>
      <c r="I1261" s="62">
        <f>SUM(H1262:H1269)*$E$120</f>
        <v>2</v>
      </c>
      <c r="J1261" s="63" t="str">
        <f>+J1262</f>
        <v>und</v>
      </c>
    </row>
    <row r="1262" spans="2:10" x14ac:dyDescent="0.3">
      <c r="B1262" s="75"/>
      <c r="C1262" s="132" t="s">
        <v>687</v>
      </c>
      <c r="D1262" s="45"/>
      <c r="E1262" s="45"/>
      <c r="F1262" s="45"/>
      <c r="G1262" s="45"/>
      <c r="H1262" s="45"/>
      <c r="I1262" s="45"/>
      <c r="J1262" s="46" t="s">
        <v>35</v>
      </c>
    </row>
    <row r="1263" spans="2:10" x14ac:dyDescent="0.3">
      <c r="B1263" s="75"/>
      <c r="C1263" s="131" t="s">
        <v>642</v>
      </c>
      <c r="D1263" s="45">
        <v>1</v>
      </c>
      <c r="E1263" s="45"/>
      <c r="F1263" s="45"/>
      <c r="G1263" s="45"/>
      <c r="H1263" s="45">
        <f>+D1263</f>
        <v>1</v>
      </c>
      <c r="I1263" s="45"/>
      <c r="J1263" s="46" t="s">
        <v>35</v>
      </c>
    </row>
    <row r="1264" spans="2:10" x14ac:dyDescent="0.3">
      <c r="B1264" s="75"/>
      <c r="C1264" s="132" t="s">
        <v>255</v>
      </c>
      <c r="D1264" s="45"/>
      <c r="E1264" s="45"/>
      <c r="F1264" s="45"/>
      <c r="G1264" s="45"/>
      <c r="H1264" s="45"/>
      <c r="I1264" s="45"/>
      <c r="J1264" s="46" t="s">
        <v>35</v>
      </c>
    </row>
    <row r="1265" spans="2:10" x14ac:dyDescent="0.3">
      <c r="B1265" s="75"/>
      <c r="C1265" s="131" t="s">
        <v>642</v>
      </c>
      <c r="D1265" s="45">
        <v>1</v>
      </c>
      <c r="E1265" s="45"/>
      <c r="F1265" s="45"/>
      <c r="G1265" s="45"/>
      <c r="H1265" s="45">
        <f>+D1265</f>
        <v>1</v>
      </c>
      <c r="I1265" s="45"/>
      <c r="J1265" s="46" t="s">
        <v>35</v>
      </c>
    </row>
    <row r="1266" spans="2:10" x14ac:dyDescent="0.3">
      <c r="B1266" s="75"/>
      <c r="C1266" s="132" t="s">
        <v>256</v>
      </c>
      <c r="D1266" s="45"/>
      <c r="E1266" s="45"/>
      <c r="F1266" s="45"/>
      <c r="G1266" s="45"/>
      <c r="H1266" s="45">
        <f>+D1266</f>
        <v>0</v>
      </c>
      <c r="I1266" s="45"/>
      <c r="J1266" s="46" t="s">
        <v>35</v>
      </c>
    </row>
    <row r="1267" spans="2:10" x14ac:dyDescent="0.3">
      <c r="B1267" s="75"/>
      <c r="C1267" s="131" t="s">
        <v>642</v>
      </c>
      <c r="D1267" s="45"/>
      <c r="E1267" s="45"/>
      <c r="F1267" s="45"/>
      <c r="G1267" s="45"/>
      <c r="H1267" s="45">
        <f>+D1267</f>
        <v>0</v>
      </c>
      <c r="I1267" s="45"/>
      <c r="J1267" s="46" t="s">
        <v>35</v>
      </c>
    </row>
    <row r="1268" spans="2:10" x14ac:dyDescent="0.3">
      <c r="B1268" s="75"/>
      <c r="C1268" s="132" t="s">
        <v>257</v>
      </c>
      <c r="D1268" s="45"/>
      <c r="E1268" s="45"/>
      <c r="F1268" s="45"/>
      <c r="G1268" s="45"/>
      <c r="H1268" s="45">
        <f>+D1268</f>
        <v>0</v>
      </c>
      <c r="I1268" s="45"/>
      <c r="J1268" s="46" t="s">
        <v>35</v>
      </c>
    </row>
    <row r="1269" spans="2:10" x14ac:dyDescent="0.3">
      <c r="B1269" s="75"/>
      <c r="C1269" s="131" t="s">
        <v>642</v>
      </c>
      <c r="D1269" s="45"/>
      <c r="E1269" s="45"/>
      <c r="F1269" s="45"/>
      <c r="G1269" s="45"/>
      <c r="H1269" s="45">
        <f>+D1269</f>
        <v>0</v>
      </c>
      <c r="I1269" s="45"/>
      <c r="J1269" s="46" t="s">
        <v>35</v>
      </c>
    </row>
    <row r="1270" spans="2:10" x14ac:dyDescent="0.3">
      <c r="B1270" s="75" t="s">
        <v>260</v>
      </c>
      <c r="C1270" s="48" t="s">
        <v>543</v>
      </c>
      <c r="D1270" s="45"/>
      <c r="E1270" s="45"/>
      <c r="F1270" s="45"/>
      <c r="G1270" s="45"/>
      <c r="H1270" s="45"/>
      <c r="I1270" s="62">
        <f>SUM(H1272:H1278)*$E$120</f>
        <v>13</v>
      </c>
      <c r="J1270" s="63" t="str">
        <f>+J1272</f>
        <v>und</v>
      </c>
    </row>
    <row r="1271" spans="2:10" x14ac:dyDescent="0.3">
      <c r="B1271" s="75"/>
      <c r="C1271" s="132" t="s">
        <v>687</v>
      </c>
      <c r="D1271" s="45"/>
      <c r="E1271" s="45"/>
      <c r="F1271" s="45"/>
      <c r="G1271" s="45"/>
      <c r="H1271" s="45"/>
      <c r="I1271" s="45"/>
      <c r="J1271" s="46" t="s">
        <v>35</v>
      </c>
    </row>
    <row r="1272" spans="2:10" x14ac:dyDescent="0.3">
      <c r="B1272" s="75"/>
      <c r="C1272" s="131" t="s">
        <v>627</v>
      </c>
      <c r="D1272" s="45">
        <v>13</v>
      </c>
      <c r="E1272" s="45"/>
      <c r="F1272" s="45"/>
      <c r="G1272" s="45"/>
      <c r="H1272" s="45">
        <f>+D1272</f>
        <v>13</v>
      </c>
      <c r="I1272" s="45"/>
      <c r="J1272" s="46" t="s">
        <v>35</v>
      </c>
    </row>
    <row r="1273" spans="2:10" x14ac:dyDescent="0.3">
      <c r="B1273" s="75"/>
      <c r="C1273" s="132" t="s">
        <v>255</v>
      </c>
      <c r="D1273" s="45"/>
      <c r="E1273" s="45"/>
      <c r="F1273" s="45"/>
      <c r="G1273" s="45"/>
      <c r="H1273" s="45"/>
      <c r="I1273" s="45"/>
      <c r="J1273" s="46" t="s">
        <v>35</v>
      </c>
    </row>
    <row r="1274" spans="2:10" x14ac:dyDescent="0.3">
      <c r="B1274" s="75"/>
      <c r="C1274" s="131" t="s">
        <v>642</v>
      </c>
      <c r="D1274" s="45"/>
      <c r="E1274" s="45"/>
      <c r="F1274" s="45"/>
      <c r="G1274" s="45"/>
      <c r="H1274" s="45">
        <f>+D1274</f>
        <v>0</v>
      </c>
      <c r="I1274" s="45"/>
      <c r="J1274" s="46" t="s">
        <v>35</v>
      </c>
    </row>
    <row r="1275" spans="2:10" x14ac:dyDescent="0.3">
      <c r="B1275" s="75"/>
      <c r="C1275" s="132" t="s">
        <v>256</v>
      </c>
      <c r="D1275" s="45"/>
      <c r="E1275" s="45"/>
      <c r="F1275" s="45"/>
      <c r="G1275" s="45"/>
      <c r="H1275" s="45"/>
      <c r="I1275" s="45"/>
      <c r="J1275" s="46" t="s">
        <v>35</v>
      </c>
    </row>
    <row r="1276" spans="2:10" x14ac:dyDescent="0.3">
      <c r="B1276" s="75"/>
      <c r="C1276" s="44" t="s">
        <v>630</v>
      </c>
      <c r="D1276" s="45"/>
      <c r="E1276" s="45"/>
      <c r="F1276" s="45"/>
      <c r="G1276" s="45"/>
      <c r="H1276" s="45">
        <f>+D1276</f>
        <v>0</v>
      </c>
      <c r="I1276" s="45"/>
      <c r="J1276" s="46" t="s">
        <v>35</v>
      </c>
    </row>
    <row r="1277" spans="2:10" x14ac:dyDescent="0.3">
      <c r="B1277" s="75"/>
      <c r="C1277" s="132" t="s">
        <v>257</v>
      </c>
      <c r="D1277" s="45"/>
      <c r="E1277" s="45"/>
      <c r="F1277" s="45"/>
      <c r="G1277" s="45"/>
      <c r="H1277" s="45"/>
      <c r="I1277" s="45"/>
      <c r="J1277" s="46" t="s">
        <v>35</v>
      </c>
    </row>
    <row r="1278" spans="2:10" x14ac:dyDescent="0.3">
      <c r="B1278" s="75"/>
      <c r="C1278" s="44" t="s">
        <v>630</v>
      </c>
      <c r="D1278" s="45"/>
      <c r="E1278" s="45"/>
      <c r="F1278" s="45"/>
      <c r="G1278" s="45"/>
      <c r="H1278" s="45">
        <f>+D1278</f>
        <v>0</v>
      </c>
      <c r="I1278" s="45"/>
      <c r="J1278" s="46" t="s">
        <v>35</v>
      </c>
    </row>
    <row r="1279" spans="2:10" x14ac:dyDescent="0.3">
      <c r="B1279" s="75" t="s">
        <v>264</v>
      </c>
      <c r="C1279" s="48" t="s">
        <v>370</v>
      </c>
      <c r="D1279" s="45"/>
      <c r="E1279" s="45"/>
      <c r="F1279" s="45"/>
      <c r="G1279" s="45"/>
      <c r="H1279" s="45"/>
      <c r="I1279" s="62">
        <f>SUM(H1280:H1283)*$E$120</f>
        <v>1</v>
      </c>
      <c r="J1279" s="63" t="str">
        <f>+J1280</f>
        <v>und</v>
      </c>
    </row>
    <row r="1280" spans="2:10" x14ac:dyDescent="0.3">
      <c r="B1280" s="75"/>
      <c r="C1280" s="132" t="s">
        <v>687</v>
      </c>
      <c r="D1280" s="45">
        <v>1</v>
      </c>
      <c r="E1280" s="45"/>
      <c r="F1280" s="45"/>
      <c r="G1280" s="45"/>
      <c r="H1280" s="45">
        <f>+D1280</f>
        <v>1</v>
      </c>
      <c r="I1280" s="45"/>
      <c r="J1280" s="46" t="s">
        <v>35</v>
      </c>
    </row>
    <row r="1281" spans="2:10" x14ac:dyDescent="0.3">
      <c r="B1281" s="75"/>
      <c r="C1281" s="132" t="s">
        <v>255</v>
      </c>
      <c r="D1281" s="45"/>
      <c r="E1281" s="45"/>
      <c r="F1281" s="45"/>
      <c r="G1281" s="45"/>
      <c r="H1281" s="45">
        <f>+D1281</f>
        <v>0</v>
      </c>
      <c r="I1281" s="45"/>
      <c r="J1281" s="46" t="s">
        <v>35</v>
      </c>
    </row>
    <row r="1282" spans="2:10" x14ac:dyDescent="0.3">
      <c r="B1282" s="75"/>
      <c r="C1282" s="132" t="s">
        <v>256</v>
      </c>
      <c r="D1282" s="45"/>
      <c r="E1282" s="45"/>
      <c r="F1282" s="45"/>
      <c r="G1282" s="45"/>
      <c r="H1282" s="45">
        <f t="shared" ref="H1282:H1283" si="71">+D1282</f>
        <v>0</v>
      </c>
      <c r="I1282" s="45"/>
      <c r="J1282" s="46" t="s">
        <v>35</v>
      </c>
    </row>
    <row r="1283" spans="2:10" x14ac:dyDescent="0.3">
      <c r="B1283" s="75"/>
      <c r="C1283" s="132" t="s">
        <v>257</v>
      </c>
      <c r="D1283" s="45"/>
      <c r="E1283" s="45"/>
      <c r="F1283" s="45"/>
      <c r="G1283" s="45"/>
      <c r="H1283" s="45">
        <f t="shared" si="71"/>
        <v>0</v>
      </c>
      <c r="I1283" s="45"/>
      <c r="J1283" s="46" t="s">
        <v>35</v>
      </c>
    </row>
    <row r="1284" spans="2:10" x14ac:dyDescent="0.3">
      <c r="B1284" s="75" t="s">
        <v>265</v>
      </c>
      <c r="C1284" s="48" t="s">
        <v>288</v>
      </c>
      <c r="D1284" s="45"/>
      <c r="E1284" s="45"/>
      <c r="F1284" s="45"/>
      <c r="G1284" s="45"/>
      <c r="H1284" s="45"/>
      <c r="I1284" s="62">
        <f>SUM(H1285:H1288)*$E$120</f>
        <v>1</v>
      </c>
      <c r="J1284" s="63" t="str">
        <f>+J1285</f>
        <v>und</v>
      </c>
    </row>
    <row r="1285" spans="2:10" x14ac:dyDescent="0.3">
      <c r="B1285" s="75"/>
      <c r="C1285" s="132" t="s">
        <v>687</v>
      </c>
      <c r="D1285" s="45">
        <v>1</v>
      </c>
      <c r="E1285" s="45"/>
      <c r="F1285" s="45"/>
      <c r="G1285" s="45"/>
      <c r="H1285" s="45">
        <f>+D1285</f>
        <v>1</v>
      </c>
      <c r="I1285" s="45"/>
      <c r="J1285" s="46" t="s">
        <v>35</v>
      </c>
    </row>
    <row r="1286" spans="2:10" x14ac:dyDescent="0.3">
      <c r="B1286" s="75"/>
      <c r="C1286" s="132" t="s">
        <v>255</v>
      </c>
      <c r="D1286" s="45"/>
      <c r="E1286" s="45"/>
      <c r="F1286" s="45"/>
      <c r="G1286" s="45"/>
      <c r="H1286" s="45">
        <f>+D1286</f>
        <v>0</v>
      </c>
      <c r="I1286" s="45"/>
      <c r="J1286" s="46" t="s">
        <v>35</v>
      </c>
    </row>
    <row r="1287" spans="2:10" x14ac:dyDescent="0.3">
      <c r="B1287" s="75"/>
      <c r="C1287" s="132" t="s">
        <v>256</v>
      </c>
      <c r="D1287" s="45"/>
      <c r="E1287" s="45"/>
      <c r="F1287" s="45"/>
      <c r="G1287" s="45"/>
      <c r="H1287" s="45">
        <f t="shared" ref="H1287" si="72">+D1287</f>
        <v>0</v>
      </c>
      <c r="I1287" s="45"/>
      <c r="J1287" s="46" t="s">
        <v>35</v>
      </c>
    </row>
    <row r="1288" spans="2:10" x14ac:dyDescent="0.3">
      <c r="B1288" s="75"/>
      <c r="C1288" s="132" t="s">
        <v>257</v>
      </c>
      <c r="D1288" s="45"/>
      <c r="E1288" s="45"/>
      <c r="F1288" s="45"/>
      <c r="G1288" s="45"/>
      <c r="H1288" s="45">
        <f>+D1288</f>
        <v>0</v>
      </c>
      <c r="I1288" s="45"/>
      <c r="J1288" s="46" t="s">
        <v>35</v>
      </c>
    </row>
    <row r="1289" spans="2:10" x14ac:dyDescent="0.3">
      <c r="B1289" s="75" t="s">
        <v>266</v>
      </c>
      <c r="C1289" s="48" t="s">
        <v>261</v>
      </c>
      <c r="D1289" s="45"/>
      <c r="E1289" s="45"/>
      <c r="F1289" s="45"/>
      <c r="G1289" s="45"/>
      <c r="H1289" s="45"/>
      <c r="I1289" s="62">
        <f>SUM(H1290:H1292)*$E$120</f>
        <v>2</v>
      </c>
      <c r="J1289" s="63" t="str">
        <f>+J1290</f>
        <v>und</v>
      </c>
    </row>
    <row r="1290" spans="2:10" x14ac:dyDescent="0.3">
      <c r="B1290" s="75"/>
      <c r="C1290" s="132" t="s">
        <v>255</v>
      </c>
      <c r="D1290" s="45"/>
      <c r="E1290" s="45"/>
      <c r="F1290" s="45"/>
      <c r="G1290" s="45"/>
      <c r="H1290" s="45">
        <f>+D1290</f>
        <v>0</v>
      </c>
      <c r="I1290" s="45"/>
      <c r="J1290" s="46" t="s">
        <v>35</v>
      </c>
    </row>
    <row r="1291" spans="2:10" x14ac:dyDescent="0.3">
      <c r="B1291" s="75"/>
      <c r="C1291" s="132" t="s">
        <v>256</v>
      </c>
      <c r="D1291" s="45"/>
      <c r="E1291" s="45"/>
      <c r="F1291" s="45"/>
      <c r="G1291" s="45"/>
      <c r="H1291" s="45">
        <f>+D1291</f>
        <v>0</v>
      </c>
      <c r="I1291" s="45"/>
      <c r="J1291" s="46" t="s">
        <v>35</v>
      </c>
    </row>
    <row r="1292" spans="2:10" x14ac:dyDescent="0.3">
      <c r="B1292" s="75"/>
      <c r="C1292" s="132" t="s">
        <v>257</v>
      </c>
      <c r="D1292" s="45">
        <v>2</v>
      </c>
      <c r="E1292" s="45"/>
      <c r="F1292" s="45"/>
      <c r="G1292" s="45"/>
      <c r="H1292" s="45">
        <f>+D1292</f>
        <v>2</v>
      </c>
      <c r="I1292" s="45"/>
      <c r="J1292" s="46" t="s">
        <v>35</v>
      </c>
    </row>
    <row r="1293" spans="2:10" x14ac:dyDescent="0.3">
      <c r="B1293" s="100" t="s">
        <v>294</v>
      </c>
      <c r="C1293" s="101" t="s">
        <v>293</v>
      </c>
      <c r="D1293" s="45"/>
      <c r="E1293" s="45"/>
      <c r="F1293" s="45"/>
      <c r="G1293" s="45"/>
      <c r="H1293" s="45"/>
      <c r="I1293" s="45"/>
      <c r="J1293" s="46"/>
    </row>
    <row r="1294" spans="2:10" x14ac:dyDescent="0.3">
      <c r="B1294" s="75" t="s">
        <v>268</v>
      </c>
      <c r="C1294" s="48" t="s">
        <v>262</v>
      </c>
      <c r="D1294" s="45"/>
      <c r="E1294" s="45"/>
      <c r="F1294" s="45"/>
      <c r="G1294" s="45"/>
      <c r="H1294" s="45"/>
      <c r="I1294" s="62">
        <f>SUM(H1295:H1298)*$E$120</f>
        <v>3</v>
      </c>
      <c r="J1294" s="63" t="str">
        <f>+J1297</f>
        <v>und</v>
      </c>
    </row>
    <row r="1295" spans="2:10" x14ac:dyDescent="0.3">
      <c r="B1295" s="75"/>
      <c r="C1295" s="132" t="s">
        <v>688</v>
      </c>
      <c r="D1295" s="45">
        <v>2</v>
      </c>
      <c r="E1295" s="45"/>
      <c r="F1295" s="45"/>
      <c r="G1295" s="45"/>
      <c r="H1295" s="45">
        <f>+D1295</f>
        <v>2</v>
      </c>
      <c r="I1295" s="45"/>
      <c r="J1295" s="46" t="s">
        <v>35</v>
      </c>
    </row>
    <row r="1296" spans="2:10" x14ac:dyDescent="0.3">
      <c r="B1296" s="75"/>
      <c r="C1296" s="132" t="s">
        <v>660</v>
      </c>
      <c r="D1296" s="45">
        <v>1</v>
      </c>
      <c r="E1296" s="45"/>
      <c r="F1296" s="45"/>
      <c r="G1296" s="45"/>
      <c r="H1296" s="45">
        <f>+D1296</f>
        <v>1</v>
      </c>
      <c r="I1296" s="45"/>
      <c r="J1296" s="46" t="s">
        <v>35</v>
      </c>
    </row>
    <row r="1297" spans="2:10" x14ac:dyDescent="0.3">
      <c r="B1297" s="75"/>
      <c r="C1297" s="132" t="s">
        <v>661</v>
      </c>
      <c r="D1297" s="45"/>
      <c r="E1297" s="45"/>
      <c r="F1297" s="45"/>
      <c r="G1297" s="45"/>
      <c r="H1297" s="45">
        <f t="shared" ref="H1297:H1298" si="73">+D1297</f>
        <v>0</v>
      </c>
      <c r="I1297" s="45"/>
      <c r="J1297" s="46" t="s">
        <v>35</v>
      </c>
    </row>
    <row r="1298" spans="2:10" x14ac:dyDescent="0.3">
      <c r="B1298" s="75"/>
      <c r="C1298" s="132" t="s">
        <v>662</v>
      </c>
      <c r="D1298" s="45"/>
      <c r="E1298" s="45"/>
      <c r="F1298" s="45"/>
      <c r="G1298" s="45"/>
      <c r="H1298" s="45">
        <f t="shared" si="73"/>
        <v>0</v>
      </c>
      <c r="I1298" s="45"/>
      <c r="J1298" s="46" t="s">
        <v>35</v>
      </c>
    </row>
    <row r="1299" spans="2:10" x14ac:dyDescent="0.3">
      <c r="B1299" s="75" t="s">
        <v>270</v>
      </c>
      <c r="C1299" s="48" t="s">
        <v>647</v>
      </c>
      <c r="D1299" s="45"/>
      <c r="E1299" s="45"/>
      <c r="F1299" s="45"/>
      <c r="G1299" s="45"/>
      <c r="H1299" s="45"/>
      <c r="I1299" s="62">
        <f>SUM(H1300:H1303)*$E$120</f>
        <v>12</v>
      </c>
      <c r="J1299" s="63" t="str">
        <f>+J1300</f>
        <v>und</v>
      </c>
    </row>
    <row r="1300" spans="2:10" x14ac:dyDescent="0.3">
      <c r="B1300" s="75"/>
      <c r="C1300" s="132" t="s">
        <v>689</v>
      </c>
      <c r="D1300" s="45">
        <v>12</v>
      </c>
      <c r="E1300" s="45"/>
      <c r="F1300" s="45"/>
      <c r="G1300" s="45"/>
      <c r="H1300" s="45">
        <f>+D1300</f>
        <v>12</v>
      </c>
      <c r="I1300" s="45"/>
      <c r="J1300" s="46" t="s">
        <v>35</v>
      </c>
    </row>
    <row r="1301" spans="2:10" x14ac:dyDescent="0.3">
      <c r="B1301" s="75"/>
      <c r="C1301" s="132" t="s">
        <v>660</v>
      </c>
      <c r="D1301" s="45"/>
      <c r="E1301" s="45"/>
      <c r="F1301" s="45"/>
      <c r="G1301" s="45"/>
      <c r="H1301" s="45">
        <f>+D1301</f>
        <v>0</v>
      </c>
      <c r="I1301" s="45"/>
      <c r="J1301" s="46" t="s">
        <v>35</v>
      </c>
    </row>
    <row r="1302" spans="2:10" x14ac:dyDescent="0.3">
      <c r="B1302" s="75"/>
      <c r="C1302" s="132" t="s">
        <v>256</v>
      </c>
      <c r="D1302" s="45"/>
      <c r="E1302" s="45"/>
      <c r="F1302" s="45"/>
      <c r="G1302" s="45"/>
      <c r="H1302" s="45">
        <f>+D1302</f>
        <v>0</v>
      </c>
      <c r="I1302" s="45"/>
      <c r="J1302" s="46" t="s">
        <v>35</v>
      </c>
    </row>
    <row r="1303" spans="2:10" x14ac:dyDescent="0.3">
      <c r="B1303" s="75"/>
      <c r="C1303" s="132" t="s">
        <v>257</v>
      </c>
      <c r="D1303" s="45"/>
      <c r="E1303" s="45"/>
      <c r="F1303" s="45"/>
      <c r="G1303" s="45"/>
      <c r="H1303" s="45">
        <f>+D1303</f>
        <v>0</v>
      </c>
      <c r="I1303" s="45"/>
      <c r="J1303" s="46" t="s">
        <v>35</v>
      </c>
    </row>
    <row r="1304" spans="2:10" x14ac:dyDescent="0.3">
      <c r="B1304" s="75" t="s">
        <v>272</v>
      </c>
      <c r="C1304" s="48" t="s">
        <v>676</v>
      </c>
      <c r="D1304" s="45"/>
      <c r="E1304" s="45"/>
      <c r="F1304" s="45"/>
      <c r="G1304" s="45"/>
      <c r="H1304" s="45"/>
      <c r="I1304" s="62">
        <f>SUM(H1305:H1308)*$E$120</f>
        <v>3</v>
      </c>
      <c r="J1304" s="63" t="str">
        <f>+J1306</f>
        <v>und</v>
      </c>
    </row>
    <row r="1305" spans="2:10" x14ac:dyDescent="0.3">
      <c r="B1305" s="75"/>
      <c r="C1305" s="132" t="s">
        <v>688</v>
      </c>
      <c r="D1305" s="45">
        <v>1</v>
      </c>
      <c r="E1305" s="45"/>
      <c r="F1305" s="45"/>
      <c r="G1305" s="45"/>
      <c r="H1305" s="45">
        <f>+D1305</f>
        <v>1</v>
      </c>
      <c r="I1305" s="45"/>
      <c r="J1305" s="46" t="s">
        <v>35</v>
      </c>
    </row>
    <row r="1306" spans="2:10" x14ac:dyDescent="0.3">
      <c r="B1306" s="75"/>
      <c r="C1306" s="132" t="s">
        <v>660</v>
      </c>
      <c r="D1306" s="45"/>
      <c r="E1306" s="45"/>
      <c r="F1306" s="45"/>
      <c r="G1306" s="45"/>
      <c r="H1306" s="45">
        <f>+D1306</f>
        <v>0</v>
      </c>
      <c r="I1306" s="45"/>
      <c r="J1306" s="46" t="s">
        <v>35</v>
      </c>
    </row>
    <row r="1307" spans="2:10" x14ac:dyDescent="0.3">
      <c r="B1307" s="75"/>
      <c r="C1307" s="132" t="s">
        <v>256</v>
      </c>
      <c r="D1307" s="45"/>
      <c r="E1307" s="45"/>
      <c r="F1307" s="45"/>
      <c r="G1307" s="45"/>
      <c r="H1307" s="45">
        <f t="shared" ref="H1307:H1308" si="74">+D1307</f>
        <v>0</v>
      </c>
      <c r="I1307" s="45"/>
      <c r="J1307" s="46" t="s">
        <v>35</v>
      </c>
    </row>
    <row r="1308" spans="2:10" x14ac:dyDescent="0.3">
      <c r="B1308" s="75"/>
      <c r="C1308" s="132" t="s">
        <v>257</v>
      </c>
      <c r="D1308" s="45">
        <v>2</v>
      </c>
      <c r="E1308" s="45"/>
      <c r="F1308" s="45"/>
      <c r="G1308" s="45"/>
      <c r="H1308" s="45">
        <f t="shared" si="74"/>
        <v>2</v>
      </c>
      <c r="I1308" s="45"/>
      <c r="J1308" s="46" t="s">
        <v>35</v>
      </c>
    </row>
    <row r="1309" spans="2:10" x14ac:dyDescent="0.3">
      <c r="B1309" s="75" t="s">
        <v>273</v>
      </c>
      <c r="C1309" s="48" t="s">
        <v>677</v>
      </c>
      <c r="D1309" s="45"/>
      <c r="E1309" s="45"/>
      <c r="F1309" s="45"/>
      <c r="G1309" s="45"/>
      <c r="H1309" s="45"/>
      <c r="I1309" s="62">
        <f>SUM(H1310:H1313)*$E$120</f>
        <v>1</v>
      </c>
      <c r="J1309" s="63" t="str">
        <f>+J1310</f>
        <v>und</v>
      </c>
    </row>
    <row r="1310" spans="2:10" x14ac:dyDescent="0.3">
      <c r="B1310" s="75"/>
      <c r="C1310" s="132" t="s">
        <v>688</v>
      </c>
      <c r="D1310" s="45">
        <v>1</v>
      </c>
      <c r="E1310" s="45"/>
      <c r="F1310" s="45"/>
      <c r="G1310" s="45"/>
      <c r="H1310" s="45">
        <f>+D1310</f>
        <v>1</v>
      </c>
      <c r="I1310" s="45"/>
      <c r="J1310" s="46" t="s">
        <v>35</v>
      </c>
    </row>
    <row r="1311" spans="2:10" x14ac:dyDescent="0.3">
      <c r="B1311" s="75"/>
      <c r="C1311" s="132" t="s">
        <v>255</v>
      </c>
      <c r="D1311" s="45"/>
      <c r="E1311" s="45"/>
      <c r="F1311" s="45"/>
      <c r="G1311" s="45"/>
      <c r="H1311" s="45">
        <f>+D1311</f>
        <v>0</v>
      </c>
      <c r="I1311" s="45"/>
      <c r="J1311" s="46" t="s">
        <v>35</v>
      </c>
    </row>
    <row r="1312" spans="2:10" x14ac:dyDescent="0.3">
      <c r="B1312" s="75"/>
      <c r="C1312" s="132" t="s">
        <v>256</v>
      </c>
      <c r="D1312" s="45"/>
      <c r="E1312" s="45"/>
      <c r="F1312" s="45"/>
      <c r="G1312" s="45"/>
      <c r="H1312" s="45">
        <f t="shared" ref="H1312:H1313" si="75">+D1312</f>
        <v>0</v>
      </c>
      <c r="I1312" s="45"/>
      <c r="J1312" s="46" t="s">
        <v>35</v>
      </c>
    </row>
    <row r="1313" spans="2:10" x14ac:dyDescent="0.3">
      <c r="B1313" s="75"/>
      <c r="C1313" s="132" t="s">
        <v>257</v>
      </c>
      <c r="D1313" s="45"/>
      <c r="E1313" s="45"/>
      <c r="F1313" s="45"/>
      <c r="G1313" s="45"/>
      <c r="H1313" s="45">
        <f t="shared" si="75"/>
        <v>0</v>
      </c>
      <c r="I1313" s="45"/>
      <c r="J1313" s="46" t="s">
        <v>35</v>
      </c>
    </row>
    <row r="1314" spans="2:10" x14ac:dyDescent="0.3">
      <c r="B1314" s="75" t="s">
        <v>274</v>
      </c>
      <c r="C1314" s="48" t="s">
        <v>371</v>
      </c>
      <c r="D1314" s="45"/>
      <c r="E1314" s="45"/>
      <c r="F1314" s="45"/>
      <c r="G1314" s="45"/>
      <c r="H1314" s="45"/>
      <c r="I1314" s="62">
        <f>SUM(H1315:H1318)*$E$120</f>
        <v>2</v>
      </c>
      <c r="J1314" s="63" t="str">
        <f>+J1317</f>
        <v>und</v>
      </c>
    </row>
    <row r="1315" spans="2:10" x14ac:dyDescent="0.3">
      <c r="B1315" s="75"/>
      <c r="C1315" s="132" t="s">
        <v>688</v>
      </c>
      <c r="D1315" s="45">
        <v>2</v>
      </c>
      <c r="E1315" s="45"/>
      <c r="F1315" s="45"/>
      <c r="G1315" s="45"/>
      <c r="H1315" s="45">
        <f t="shared" ref="H1315:H1318" si="76">+D1315</f>
        <v>2</v>
      </c>
      <c r="I1315" s="45"/>
      <c r="J1315" s="46" t="s">
        <v>35</v>
      </c>
    </row>
    <row r="1316" spans="2:10" x14ac:dyDescent="0.3">
      <c r="B1316" s="75"/>
      <c r="C1316" s="132" t="s">
        <v>660</v>
      </c>
      <c r="D1316" s="45"/>
      <c r="E1316" s="45"/>
      <c r="F1316" s="45"/>
      <c r="G1316" s="45"/>
      <c r="H1316" s="45">
        <f t="shared" ref="H1316" si="77">+D1316</f>
        <v>0</v>
      </c>
      <c r="I1316" s="45"/>
      <c r="J1316" s="46" t="s">
        <v>35</v>
      </c>
    </row>
    <row r="1317" spans="2:10" x14ac:dyDescent="0.3">
      <c r="B1317" s="75"/>
      <c r="C1317" s="132" t="s">
        <v>256</v>
      </c>
      <c r="D1317" s="45"/>
      <c r="E1317" s="45"/>
      <c r="F1317" s="45"/>
      <c r="G1317" s="45"/>
      <c r="H1317" s="45">
        <f t="shared" si="76"/>
        <v>0</v>
      </c>
      <c r="I1317" s="45"/>
      <c r="J1317" s="46" t="s">
        <v>35</v>
      </c>
    </row>
    <row r="1318" spans="2:10" x14ac:dyDescent="0.3">
      <c r="B1318" s="75"/>
      <c r="C1318" s="132" t="s">
        <v>257</v>
      </c>
      <c r="D1318" s="45"/>
      <c r="E1318" s="45"/>
      <c r="F1318" s="45"/>
      <c r="G1318" s="45"/>
      <c r="H1318" s="45">
        <f t="shared" si="76"/>
        <v>0</v>
      </c>
      <c r="I1318" s="45"/>
      <c r="J1318" s="46" t="s">
        <v>35</v>
      </c>
    </row>
    <row r="1319" spans="2:10" x14ac:dyDescent="0.3">
      <c r="B1319" s="75" t="s">
        <v>276</v>
      </c>
      <c r="C1319" s="48" t="s">
        <v>373</v>
      </c>
      <c r="D1319" s="45"/>
      <c r="E1319" s="45"/>
      <c r="F1319" s="45"/>
      <c r="G1319" s="45"/>
      <c r="H1319" s="45"/>
      <c r="I1319" s="62">
        <f>SUM(H1320:H1323)*$E$120</f>
        <v>1</v>
      </c>
      <c r="J1319" s="63" t="str">
        <f>+J1320</f>
        <v>und</v>
      </c>
    </row>
    <row r="1320" spans="2:10" x14ac:dyDescent="0.3">
      <c r="B1320" s="75"/>
      <c r="C1320" s="132" t="s">
        <v>688</v>
      </c>
      <c r="D1320" s="45">
        <v>1</v>
      </c>
      <c r="E1320" s="45"/>
      <c r="F1320" s="45"/>
      <c r="G1320" s="45"/>
      <c r="H1320" s="45">
        <f>+D1320</f>
        <v>1</v>
      </c>
      <c r="I1320" s="45"/>
      <c r="J1320" s="46" t="s">
        <v>35</v>
      </c>
    </row>
    <row r="1321" spans="2:10" x14ac:dyDescent="0.3">
      <c r="B1321" s="75"/>
      <c r="C1321" s="132" t="s">
        <v>255</v>
      </c>
      <c r="D1321" s="45"/>
      <c r="E1321" s="45"/>
      <c r="F1321" s="45"/>
      <c r="G1321" s="45"/>
      <c r="H1321" s="45">
        <f>+D1321</f>
        <v>0</v>
      </c>
      <c r="I1321" s="45"/>
      <c r="J1321" s="46" t="s">
        <v>35</v>
      </c>
    </row>
    <row r="1322" spans="2:10" x14ac:dyDescent="0.3">
      <c r="B1322" s="75"/>
      <c r="C1322" s="44" t="s">
        <v>256</v>
      </c>
      <c r="D1322" s="45"/>
      <c r="E1322" s="45"/>
      <c r="F1322" s="45"/>
      <c r="G1322" s="45"/>
      <c r="H1322" s="45">
        <f>+D1322</f>
        <v>0</v>
      </c>
      <c r="I1322" s="45"/>
      <c r="J1322" s="46" t="s">
        <v>35</v>
      </c>
    </row>
    <row r="1323" spans="2:10" x14ac:dyDescent="0.3">
      <c r="B1323" s="75"/>
      <c r="C1323" s="44" t="s">
        <v>257</v>
      </c>
      <c r="D1323" s="45"/>
      <c r="E1323" s="45"/>
      <c r="F1323" s="45"/>
      <c r="G1323" s="45"/>
      <c r="H1323" s="45">
        <f>+D1323</f>
        <v>0</v>
      </c>
      <c r="I1323" s="45"/>
      <c r="J1323" s="46" t="s">
        <v>35</v>
      </c>
    </row>
    <row r="1324" spans="2:10" x14ac:dyDescent="0.3">
      <c r="B1324" s="75" t="s">
        <v>278</v>
      </c>
      <c r="C1324" s="48" t="s">
        <v>374</v>
      </c>
      <c r="D1324" s="45"/>
      <c r="E1324" s="45"/>
      <c r="F1324" s="45"/>
      <c r="G1324" s="45"/>
      <c r="H1324" s="45"/>
      <c r="I1324" s="62">
        <f>SUM(H1325:H1327)*$E$120</f>
        <v>0</v>
      </c>
      <c r="J1324" s="63" t="str">
        <f>+J1325</f>
        <v>und</v>
      </c>
    </row>
    <row r="1325" spans="2:10" x14ac:dyDescent="0.3">
      <c r="B1325" s="75"/>
      <c r="C1325" s="44" t="s">
        <v>255</v>
      </c>
      <c r="D1325" s="45"/>
      <c r="E1325" s="45"/>
      <c r="F1325" s="45"/>
      <c r="G1325" s="45"/>
      <c r="H1325" s="45">
        <f>+D1325</f>
        <v>0</v>
      </c>
      <c r="I1325" s="45"/>
      <c r="J1325" s="46" t="s">
        <v>35</v>
      </c>
    </row>
    <row r="1326" spans="2:10" x14ac:dyDescent="0.3">
      <c r="B1326" s="75"/>
      <c r="C1326" s="44" t="s">
        <v>256</v>
      </c>
      <c r="D1326" s="45"/>
      <c r="E1326" s="45"/>
      <c r="F1326" s="45"/>
      <c r="G1326" s="45"/>
      <c r="H1326" s="45">
        <f>+D1326</f>
        <v>0</v>
      </c>
      <c r="I1326" s="45"/>
      <c r="J1326" s="46" t="s">
        <v>35</v>
      </c>
    </row>
    <row r="1327" spans="2:10" x14ac:dyDescent="0.3">
      <c r="B1327" s="75"/>
      <c r="C1327" s="44" t="s">
        <v>257</v>
      </c>
      <c r="D1327" s="45"/>
      <c r="E1327" s="45"/>
      <c r="F1327" s="45"/>
      <c r="G1327" s="45"/>
      <c r="H1327" s="45">
        <f>+D1327</f>
        <v>0</v>
      </c>
      <c r="I1327" s="45"/>
      <c r="J1327" s="46" t="s">
        <v>35</v>
      </c>
    </row>
    <row r="1328" spans="2:10" x14ac:dyDescent="0.3">
      <c r="B1328" s="75" t="s">
        <v>280</v>
      </c>
      <c r="C1328" s="48" t="s">
        <v>375</v>
      </c>
      <c r="D1328" s="45"/>
      <c r="E1328" s="45"/>
      <c r="F1328" s="45"/>
      <c r="G1328" s="45"/>
      <c r="H1328" s="45"/>
      <c r="I1328" s="62">
        <f>SUM(H1329:H1331)*$E$120</f>
        <v>0</v>
      </c>
      <c r="J1328" s="63" t="str">
        <f>+J1329</f>
        <v>und</v>
      </c>
    </row>
    <row r="1329" spans="2:10" x14ac:dyDescent="0.3">
      <c r="B1329" s="75"/>
      <c r="C1329" s="44" t="s">
        <v>255</v>
      </c>
      <c r="D1329" s="45"/>
      <c r="E1329" s="45"/>
      <c r="F1329" s="45"/>
      <c r="G1329" s="45"/>
      <c r="H1329" s="45">
        <f>+D1329</f>
        <v>0</v>
      </c>
      <c r="I1329" s="45"/>
      <c r="J1329" s="46" t="s">
        <v>35</v>
      </c>
    </row>
    <row r="1330" spans="2:10" x14ac:dyDescent="0.3">
      <c r="B1330" s="75"/>
      <c r="C1330" s="44" t="s">
        <v>256</v>
      </c>
      <c r="D1330" s="45"/>
      <c r="E1330" s="45"/>
      <c r="F1330" s="45"/>
      <c r="G1330" s="45"/>
      <c r="H1330" s="45">
        <f>+D1330</f>
        <v>0</v>
      </c>
      <c r="I1330" s="45"/>
      <c r="J1330" s="46" t="s">
        <v>35</v>
      </c>
    </row>
    <row r="1331" spans="2:10" x14ac:dyDescent="0.3">
      <c r="B1331" s="75"/>
      <c r="C1331" s="44" t="s">
        <v>257</v>
      </c>
      <c r="D1331" s="45"/>
      <c r="E1331" s="45"/>
      <c r="F1331" s="45"/>
      <c r="G1331" s="45"/>
      <c r="H1331" s="45">
        <f>+D1331</f>
        <v>0</v>
      </c>
      <c r="I1331" s="45"/>
      <c r="J1331" s="46" t="s">
        <v>35</v>
      </c>
    </row>
    <row r="1332" spans="2:10" x14ac:dyDescent="0.3">
      <c r="B1332" s="75" t="s">
        <v>284</v>
      </c>
      <c r="C1332" s="48" t="s">
        <v>269</v>
      </c>
      <c r="D1332" s="45"/>
      <c r="E1332" s="45"/>
      <c r="F1332" s="45"/>
      <c r="G1332" s="45"/>
      <c r="H1332" s="45"/>
      <c r="I1332" s="62">
        <f>SUM(H1333:H1336)*$E$120</f>
        <v>2</v>
      </c>
      <c r="J1332" s="63" t="str">
        <f>+J1333</f>
        <v>und</v>
      </c>
    </row>
    <row r="1333" spans="2:10" x14ac:dyDescent="0.3">
      <c r="B1333" s="75"/>
      <c r="C1333" s="132" t="s">
        <v>688</v>
      </c>
      <c r="D1333" s="45">
        <v>1</v>
      </c>
      <c r="E1333" s="45"/>
      <c r="F1333" s="45"/>
      <c r="G1333" s="45"/>
      <c r="H1333" s="45">
        <f>+D1333</f>
        <v>1</v>
      </c>
      <c r="I1333" s="45"/>
      <c r="J1333" s="46" t="s">
        <v>35</v>
      </c>
    </row>
    <row r="1334" spans="2:10" x14ac:dyDescent="0.3">
      <c r="B1334" s="75"/>
      <c r="C1334" s="132" t="s">
        <v>255</v>
      </c>
      <c r="D1334" s="45">
        <v>1</v>
      </c>
      <c r="E1334" s="45"/>
      <c r="F1334" s="45"/>
      <c r="G1334" s="45"/>
      <c r="H1334" s="45">
        <f>+D1334</f>
        <v>1</v>
      </c>
      <c r="I1334" s="45"/>
      <c r="J1334" s="46" t="s">
        <v>35</v>
      </c>
    </row>
    <row r="1335" spans="2:10" x14ac:dyDescent="0.3">
      <c r="B1335" s="75"/>
      <c r="C1335" s="44" t="s">
        <v>256</v>
      </c>
      <c r="D1335" s="45"/>
      <c r="E1335" s="45"/>
      <c r="F1335" s="45"/>
      <c r="G1335" s="45"/>
      <c r="H1335" s="45">
        <f>+D1335</f>
        <v>0</v>
      </c>
      <c r="I1335" s="45"/>
      <c r="J1335" s="46" t="s">
        <v>35</v>
      </c>
    </row>
    <row r="1336" spans="2:10" x14ac:dyDescent="0.3">
      <c r="B1336" s="75"/>
      <c r="C1336" s="44" t="s">
        <v>257</v>
      </c>
      <c r="D1336" s="45"/>
      <c r="E1336" s="45"/>
      <c r="F1336" s="45"/>
      <c r="G1336" s="45"/>
      <c r="H1336" s="45">
        <f>+D1336</f>
        <v>0</v>
      </c>
      <c r="I1336" s="45"/>
      <c r="J1336" s="46" t="s">
        <v>35</v>
      </c>
    </row>
    <row r="1337" spans="2:10" x14ac:dyDescent="0.3">
      <c r="B1337" s="75" t="s">
        <v>282</v>
      </c>
      <c r="C1337" s="48" t="s">
        <v>271</v>
      </c>
      <c r="D1337" s="45"/>
      <c r="E1337" s="45"/>
      <c r="F1337" s="45"/>
      <c r="G1337" s="45"/>
      <c r="H1337" s="45"/>
      <c r="I1337" s="62">
        <f>SUM(H1338:H1341)*$E$120</f>
        <v>2</v>
      </c>
      <c r="J1337" s="63" t="str">
        <f>+J1338</f>
        <v>und</v>
      </c>
    </row>
    <row r="1338" spans="2:10" x14ac:dyDescent="0.3">
      <c r="B1338" s="75"/>
      <c r="C1338" s="132" t="s">
        <v>688</v>
      </c>
      <c r="D1338" s="45">
        <v>1</v>
      </c>
      <c r="E1338" s="45"/>
      <c r="F1338" s="45"/>
      <c r="G1338" s="45"/>
      <c r="H1338" s="45">
        <f>+D1338</f>
        <v>1</v>
      </c>
      <c r="I1338" s="45"/>
      <c r="J1338" s="46" t="s">
        <v>35</v>
      </c>
    </row>
    <row r="1339" spans="2:10" x14ac:dyDescent="0.3">
      <c r="B1339" s="75"/>
      <c r="C1339" s="132" t="s">
        <v>255</v>
      </c>
      <c r="D1339" s="45">
        <v>1</v>
      </c>
      <c r="E1339" s="45"/>
      <c r="F1339" s="45"/>
      <c r="G1339" s="45"/>
      <c r="H1339" s="45">
        <f>+D1339</f>
        <v>1</v>
      </c>
      <c r="I1339" s="45"/>
      <c r="J1339" s="46" t="s">
        <v>35</v>
      </c>
    </row>
    <row r="1340" spans="2:10" x14ac:dyDescent="0.3">
      <c r="B1340" s="75"/>
      <c r="C1340" s="44" t="s">
        <v>256</v>
      </c>
      <c r="D1340" s="45"/>
      <c r="E1340" s="45"/>
      <c r="F1340" s="45"/>
      <c r="G1340" s="45"/>
      <c r="H1340" s="45">
        <f>+D1340</f>
        <v>0</v>
      </c>
      <c r="I1340" s="45"/>
      <c r="J1340" s="46" t="s">
        <v>35</v>
      </c>
    </row>
    <row r="1341" spans="2:10" x14ac:dyDescent="0.3">
      <c r="B1341" s="75"/>
      <c r="C1341" s="44" t="s">
        <v>257</v>
      </c>
      <c r="D1341" s="45"/>
      <c r="E1341" s="45"/>
      <c r="F1341" s="45"/>
      <c r="G1341" s="45"/>
      <c r="H1341" s="45">
        <f>+D1341</f>
        <v>0</v>
      </c>
      <c r="I1341" s="45"/>
      <c r="J1341" s="46" t="s">
        <v>35</v>
      </c>
    </row>
    <row r="1342" spans="2:10" x14ac:dyDescent="0.3">
      <c r="B1342" s="75" t="s">
        <v>286</v>
      </c>
      <c r="C1342" s="48" t="s">
        <v>380</v>
      </c>
      <c r="D1342" s="45"/>
      <c r="E1342" s="45"/>
      <c r="F1342" s="45"/>
      <c r="G1342" s="45"/>
      <c r="H1342" s="45"/>
      <c r="I1342" s="62">
        <f>SUM(H1343:H1346)*$E$120</f>
        <v>1</v>
      </c>
      <c r="J1342" s="63" t="str">
        <f>+J1343</f>
        <v>und</v>
      </c>
    </row>
    <row r="1343" spans="2:10" x14ac:dyDescent="0.3">
      <c r="B1343" s="75"/>
      <c r="C1343" s="132" t="s">
        <v>688</v>
      </c>
      <c r="D1343" s="45">
        <v>1</v>
      </c>
      <c r="E1343" s="45"/>
      <c r="F1343" s="45"/>
      <c r="G1343" s="45"/>
      <c r="H1343" s="45">
        <f>+D1343</f>
        <v>1</v>
      </c>
      <c r="I1343" s="45"/>
      <c r="J1343" s="46" t="s">
        <v>35</v>
      </c>
    </row>
    <row r="1344" spans="2:10" x14ac:dyDescent="0.3">
      <c r="B1344" s="75"/>
      <c r="C1344" s="132" t="s">
        <v>255</v>
      </c>
      <c r="D1344" s="45"/>
      <c r="E1344" s="45"/>
      <c r="F1344" s="45"/>
      <c r="G1344" s="45"/>
      <c r="H1344" s="45">
        <f>+D1344</f>
        <v>0</v>
      </c>
      <c r="I1344" s="45"/>
      <c r="J1344" s="46" t="s">
        <v>35</v>
      </c>
    </row>
    <row r="1345" spans="2:10" x14ac:dyDescent="0.3">
      <c r="B1345" s="75"/>
      <c r="C1345" s="44" t="s">
        <v>256</v>
      </c>
      <c r="D1345" s="45"/>
      <c r="E1345" s="45"/>
      <c r="F1345" s="45"/>
      <c r="G1345" s="45"/>
      <c r="H1345" s="45">
        <f>+D1345</f>
        <v>0</v>
      </c>
      <c r="I1345" s="45"/>
      <c r="J1345" s="46" t="s">
        <v>35</v>
      </c>
    </row>
    <row r="1346" spans="2:10" x14ac:dyDescent="0.3">
      <c r="B1346" s="75"/>
      <c r="C1346" s="44" t="s">
        <v>257</v>
      </c>
      <c r="D1346" s="45"/>
      <c r="E1346" s="45"/>
      <c r="F1346" s="45"/>
      <c r="G1346" s="45"/>
      <c r="H1346" s="45">
        <f>+D1346</f>
        <v>0</v>
      </c>
      <c r="I1346" s="45"/>
      <c r="J1346" s="46" t="s">
        <v>35</v>
      </c>
    </row>
    <row r="1347" spans="2:10" x14ac:dyDescent="0.3">
      <c r="B1347" s="75" t="s">
        <v>290</v>
      </c>
      <c r="C1347" s="48" t="s">
        <v>379</v>
      </c>
      <c r="D1347" s="45"/>
      <c r="E1347" s="45"/>
      <c r="F1347" s="45"/>
      <c r="G1347" s="45"/>
      <c r="H1347" s="45"/>
      <c r="I1347" s="62">
        <f>SUM(H1348:H1351)*$E$120</f>
        <v>2</v>
      </c>
      <c r="J1347" s="63" t="str">
        <f>+J1348</f>
        <v>und</v>
      </c>
    </row>
    <row r="1348" spans="2:10" x14ac:dyDescent="0.3">
      <c r="B1348" s="75"/>
      <c r="C1348" s="132" t="s">
        <v>688</v>
      </c>
      <c r="D1348" s="45">
        <v>1</v>
      </c>
      <c r="E1348" s="45"/>
      <c r="F1348" s="45"/>
      <c r="G1348" s="45"/>
      <c r="H1348" s="45">
        <f>+D1348</f>
        <v>1</v>
      </c>
      <c r="I1348" s="45"/>
      <c r="J1348" s="46" t="s">
        <v>35</v>
      </c>
    </row>
    <row r="1349" spans="2:10" x14ac:dyDescent="0.3">
      <c r="B1349" s="75"/>
      <c r="C1349" s="132" t="s">
        <v>255</v>
      </c>
      <c r="D1349" s="45">
        <v>1</v>
      </c>
      <c r="E1349" s="45"/>
      <c r="F1349" s="45"/>
      <c r="G1349" s="45"/>
      <c r="H1349" s="45">
        <f>+D1349</f>
        <v>1</v>
      </c>
      <c r="I1349" s="45"/>
      <c r="J1349" s="46" t="s">
        <v>35</v>
      </c>
    </row>
    <row r="1350" spans="2:10" x14ac:dyDescent="0.3">
      <c r="B1350" s="75"/>
      <c r="C1350" s="44" t="s">
        <v>655</v>
      </c>
      <c r="D1350" s="45"/>
      <c r="E1350" s="45"/>
      <c r="F1350" s="45"/>
      <c r="G1350" s="45"/>
      <c r="H1350" s="45">
        <f>+D1350</f>
        <v>0</v>
      </c>
      <c r="I1350" s="45"/>
      <c r="J1350" s="46" t="s">
        <v>35</v>
      </c>
    </row>
    <row r="1351" spans="2:10" x14ac:dyDescent="0.3">
      <c r="B1351" s="75"/>
      <c r="C1351" s="44" t="s">
        <v>680</v>
      </c>
      <c r="D1351" s="45"/>
      <c r="E1351" s="45"/>
      <c r="F1351" s="45"/>
      <c r="G1351" s="45"/>
      <c r="H1351" s="45">
        <f>+D1351</f>
        <v>0</v>
      </c>
      <c r="I1351" s="45"/>
      <c r="J1351" s="46" t="s">
        <v>35</v>
      </c>
    </row>
    <row r="1352" spans="2:10" x14ac:dyDescent="0.3">
      <c r="B1352" s="75" t="s">
        <v>383</v>
      </c>
      <c r="C1352" s="48" t="s">
        <v>275</v>
      </c>
      <c r="D1352" s="45"/>
      <c r="E1352" s="45"/>
      <c r="F1352" s="45"/>
      <c r="G1352" s="45"/>
      <c r="H1352" s="45"/>
      <c r="I1352" s="62">
        <f>SUM(H1353:H1355)*$E$120</f>
        <v>0</v>
      </c>
      <c r="J1352" s="63" t="str">
        <f>+J1353</f>
        <v>und</v>
      </c>
    </row>
    <row r="1353" spans="2:10" x14ac:dyDescent="0.3">
      <c r="B1353" s="75"/>
      <c r="C1353" s="44" t="s">
        <v>255</v>
      </c>
      <c r="D1353" s="45"/>
      <c r="E1353" s="45"/>
      <c r="F1353" s="45"/>
      <c r="G1353" s="45"/>
      <c r="H1353" s="45">
        <f>+D1353</f>
        <v>0</v>
      </c>
      <c r="I1353" s="45"/>
      <c r="J1353" s="46" t="s">
        <v>35</v>
      </c>
    </row>
    <row r="1354" spans="2:10" x14ac:dyDescent="0.3">
      <c r="B1354" s="75"/>
      <c r="C1354" s="44" t="s">
        <v>256</v>
      </c>
      <c r="D1354" s="45"/>
      <c r="E1354" s="45"/>
      <c r="F1354" s="45"/>
      <c r="G1354" s="45"/>
      <c r="H1354" s="45">
        <f>+D1354</f>
        <v>0</v>
      </c>
      <c r="I1354" s="45"/>
      <c r="J1354" s="46" t="s">
        <v>35</v>
      </c>
    </row>
    <row r="1355" spans="2:10" x14ac:dyDescent="0.3">
      <c r="B1355" s="75"/>
      <c r="C1355" s="44" t="s">
        <v>257</v>
      </c>
      <c r="D1355" s="45"/>
      <c r="E1355" s="45"/>
      <c r="F1355" s="45"/>
      <c r="G1355" s="45"/>
      <c r="H1355" s="45">
        <f>+D1355</f>
        <v>0</v>
      </c>
      <c r="I1355" s="45"/>
      <c r="J1355" s="46" t="s">
        <v>35</v>
      </c>
    </row>
    <row r="1356" spans="2:10" x14ac:dyDescent="0.3">
      <c r="B1356" s="75" t="s">
        <v>384</v>
      </c>
      <c r="C1356" s="48" t="s">
        <v>277</v>
      </c>
      <c r="D1356" s="45"/>
      <c r="E1356" s="45"/>
      <c r="F1356" s="45"/>
      <c r="G1356" s="45"/>
      <c r="H1356" s="45"/>
      <c r="I1356" s="62">
        <f>SUM(H1357:H1360)*$E$120</f>
        <v>2</v>
      </c>
      <c r="J1356" s="63" t="str">
        <f>+J1357</f>
        <v>und</v>
      </c>
    </row>
    <row r="1357" spans="2:10" x14ac:dyDescent="0.3">
      <c r="B1357" s="75"/>
      <c r="C1357" s="132" t="s">
        <v>688</v>
      </c>
      <c r="D1357" s="45">
        <v>1</v>
      </c>
      <c r="E1357" s="45"/>
      <c r="F1357" s="45"/>
      <c r="G1357" s="45"/>
      <c r="H1357" s="45">
        <f>+D1357</f>
        <v>1</v>
      </c>
      <c r="I1357" s="45"/>
      <c r="J1357" s="46" t="s">
        <v>35</v>
      </c>
    </row>
    <row r="1358" spans="2:10" x14ac:dyDescent="0.3">
      <c r="B1358" s="75"/>
      <c r="C1358" s="132" t="s">
        <v>255</v>
      </c>
      <c r="D1358" s="45">
        <v>1</v>
      </c>
      <c r="E1358" s="45"/>
      <c r="F1358" s="45"/>
      <c r="G1358" s="45"/>
      <c r="H1358" s="45">
        <f>+D1358</f>
        <v>1</v>
      </c>
      <c r="I1358" s="45"/>
      <c r="J1358" s="46" t="s">
        <v>35</v>
      </c>
    </row>
    <row r="1359" spans="2:10" x14ac:dyDescent="0.3">
      <c r="B1359" s="75"/>
      <c r="C1359" s="44" t="s">
        <v>256</v>
      </c>
      <c r="D1359" s="45"/>
      <c r="E1359" s="45"/>
      <c r="F1359" s="45"/>
      <c r="G1359" s="45"/>
      <c r="H1359" s="45">
        <f>+D1359</f>
        <v>0</v>
      </c>
      <c r="I1359" s="45"/>
      <c r="J1359" s="46" t="s">
        <v>35</v>
      </c>
    </row>
    <row r="1360" spans="2:10" x14ac:dyDescent="0.3">
      <c r="B1360" s="75"/>
      <c r="C1360" s="44" t="s">
        <v>257</v>
      </c>
      <c r="D1360" s="45"/>
      <c r="E1360" s="45"/>
      <c r="F1360" s="45"/>
      <c r="G1360" s="45"/>
      <c r="H1360" s="45">
        <f>+D1360</f>
        <v>0</v>
      </c>
      <c r="I1360" s="45"/>
      <c r="J1360" s="46" t="s">
        <v>35</v>
      </c>
    </row>
    <row r="1361" spans="2:10" x14ac:dyDescent="0.3">
      <c r="B1361" s="75" t="s">
        <v>385</v>
      </c>
      <c r="C1361" s="48" t="s">
        <v>279</v>
      </c>
      <c r="D1361" s="45"/>
      <c r="E1361" s="45"/>
      <c r="F1361" s="45"/>
      <c r="G1361" s="45"/>
      <c r="H1361" s="45"/>
      <c r="I1361" s="62">
        <f>SUM(H1362:H1364)*$E$120</f>
        <v>0</v>
      </c>
      <c r="J1361" s="63" t="str">
        <f>+J1362</f>
        <v>und</v>
      </c>
    </row>
    <row r="1362" spans="2:10" x14ac:dyDescent="0.3">
      <c r="B1362" s="75"/>
      <c r="C1362" s="44" t="s">
        <v>376</v>
      </c>
      <c r="D1362" s="45"/>
      <c r="E1362" s="45"/>
      <c r="F1362" s="45"/>
      <c r="G1362" s="45"/>
      <c r="H1362" s="45">
        <f>+D1362</f>
        <v>0</v>
      </c>
      <c r="I1362" s="45"/>
      <c r="J1362" s="46" t="s">
        <v>35</v>
      </c>
    </row>
    <row r="1363" spans="2:10" x14ac:dyDescent="0.3">
      <c r="B1363" s="75"/>
      <c r="C1363" s="44" t="s">
        <v>655</v>
      </c>
      <c r="D1363" s="45"/>
      <c r="E1363" s="45"/>
      <c r="F1363" s="45"/>
      <c r="G1363" s="45"/>
      <c r="H1363" s="45">
        <f>+D1363</f>
        <v>0</v>
      </c>
      <c r="I1363" s="45"/>
      <c r="J1363" s="46" t="s">
        <v>35</v>
      </c>
    </row>
    <row r="1364" spans="2:10" x14ac:dyDescent="0.3">
      <c r="B1364" s="75"/>
      <c r="C1364" s="44" t="s">
        <v>656</v>
      </c>
      <c r="D1364" s="45"/>
      <c r="E1364" s="45"/>
      <c r="F1364" s="45"/>
      <c r="G1364" s="45"/>
      <c r="H1364" s="45">
        <f>+D1364</f>
        <v>0</v>
      </c>
      <c r="I1364" s="45"/>
      <c r="J1364" s="46" t="s">
        <v>35</v>
      </c>
    </row>
    <row r="1365" spans="2:10" x14ac:dyDescent="0.3">
      <c r="B1365" s="75" t="s">
        <v>386</v>
      </c>
      <c r="C1365" s="48" t="s">
        <v>281</v>
      </c>
      <c r="D1365" s="45"/>
      <c r="E1365" s="45"/>
      <c r="F1365" s="45"/>
      <c r="G1365" s="45"/>
      <c r="H1365" s="45"/>
      <c r="I1365" s="62">
        <f>SUM(H1366:H1369)*$E$120</f>
        <v>2</v>
      </c>
      <c r="J1365" s="63" t="str">
        <f>+J1366</f>
        <v>und</v>
      </c>
    </row>
    <row r="1366" spans="2:10" x14ac:dyDescent="0.3">
      <c r="B1366" s="75"/>
      <c r="C1366" s="132" t="s">
        <v>688</v>
      </c>
      <c r="D1366" s="45">
        <v>1</v>
      </c>
      <c r="E1366" s="45"/>
      <c r="F1366" s="45"/>
      <c r="G1366" s="45"/>
      <c r="H1366" s="45">
        <f>+D1366</f>
        <v>1</v>
      </c>
      <c r="I1366" s="45"/>
      <c r="J1366" s="46" t="s">
        <v>35</v>
      </c>
    </row>
    <row r="1367" spans="2:10" x14ac:dyDescent="0.3">
      <c r="B1367" s="75"/>
      <c r="C1367" s="132" t="s">
        <v>255</v>
      </c>
      <c r="D1367" s="45">
        <v>1</v>
      </c>
      <c r="E1367" s="45"/>
      <c r="F1367" s="45"/>
      <c r="G1367" s="45"/>
      <c r="H1367" s="45">
        <f>+D1367</f>
        <v>1</v>
      </c>
      <c r="I1367" s="45"/>
      <c r="J1367" s="46" t="s">
        <v>35</v>
      </c>
    </row>
    <row r="1368" spans="2:10" x14ac:dyDescent="0.3">
      <c r="B1368" s="75"/>
      <c r="C1368" s="44" t="s">
        <v>256</v>
      </c>
      <c r="D1368" s="45"/>
      <c r="E1368" s="45"/>
      <c r="F1368" s="45"/>
      <c r="G1368" s="45"/>
      <c r="H1368" s="45">
        <f>+D1368</f>
        <v>0</v>
      </c>
      <c r="I1368" s="45"/>
      <c r="J1368" s="46" t="s">
        <v>35</v>
      </c>
    </row>
    <row r="1369" spans="2:10" x14ac:dyDescent="0.3">
      <c r="B1369" s="75"/>
      <c r="C1369" s="44" t="s">
        <v>257</v>
      </c>
      <c r="D1369" s="45"/>
      <c r="E1369" s="45"/>
      <c r="F1369" s="45"/>
      <c r="G1369" s="45"/>
      <c r="H1369" s="45">
        <f>+D1369</f>
        <v>0</v>
      </c>
      <c r="I1369" s="45"/>
      <c r="J1369" s="46" t="s">
        <v>35</v>
      </c>
    </row>
    <row r="1370" spans="2:10" x14ac:dyDescent="0.3">
      <c r="B1370" s="75" t="s">
        <v>387</v>
      </c>
      <c r="C1370" s="48" t="s">
        <v>285</v>
      </c>
      <c r="D1370" s="45"/>
      <c r="E1370" s="45"/>
      <c r="F1370" s="45"/>
      <c r="G1370" s="45"/>
      <c r="H1370" s="45"/>
      <c r="I1370" s="62">
        <f>SUM(H1371:H1374)*$E$120</f>
        <v>1</v>
      </c>
      <c r="J1370" s="63" t="str">
        <f>+J1371</f>
        <v>und</v>
      </c>
    </row>
    <row r="1371" spans="2:10" x14ac:dyDescent="0.3">
      <c r="B1371" s="75"/>
      <c r="C1371" s="132" t="s">
        <v>688</v>
      </c>
      <c r="D1371" s="45">
        <v>1</v>
      </c>
      <c r="E1371" s="45"/>
      <c r="F1371" s="45"/>
      <c r="G1371" s="45"/>
      <c r="H1371" s="45">
        <f>+D1371</f>
        <v>1</v>
      </c>
      <c r="I1371" s="45"/>
      <c r="J1371" s="46" t="s">
        <v>35</v>
      </c>
    </row>
    <row r="1372" spans="2:10" x14ac:dyDescent="0.3">
      <c r="B1372" s="75"/>
      <c r="C1372" s="132" t="s">
        <v>255</v>
      </c>
      <c r="D1372" s="45"/>
      <c r="E1372" s="45"/>
      <c r="F1372" s="45"/>
      <c r="G1372" s="45"/>
      <c r="H1372" s="45">
        <f>+D1372</f>
        <v>0</v>
      </c>
      <c r="I1372" s="45"/>
      <c r="J1372" s="46" t="s">
        <v>35</v>
      </c>
    </row>
    <row r="1373" spans="2:10" x14ac:dyDescent="0.3">
      <c r="B1373" s="75"/>
      <c r="C1373" s="44" t="s">
        <v>658</v>
      </c>
      <c r="D1373" s="45"/>
      <c r="E1373" s="45"/>
      <c r="F1373" s="45"/>
      <c r="G1373" s="45"/>
      <c r="H1373" s="45">
        <f>+D1373</f>
        <v>0</v>
      </c>
      <c r="I1373" s="45"/>
      <c r="J1373" s="46" t="s">
        <v>35</v>
      </c>
    </row>
    <row r="1374" spans="2:10" x14ac:dyDescent="0.3">
      <c r="B1374" s="75"/>
      <c r="C1374" s="44" t="s">
        <v>659</v>
      </c>
      <c r="D1374" s="45"/>
      <c r="E1374" s="45"/>
      <c r="F1374" s="45"/>
      <c r="G1374" s="45"/>
      <c r="H1374" s="45">
        <f>+D1374</f>
        <v>0</v>
      </c>
      <c r="I1374" s="45"/>
      <c r="J1374" s="46" t="s">
        <v>35</v>
      </c>
    </row>
    <row r="1375" spans="2:10" x14ac:dyDescent="0.3">
      <c r="B1375" s="75" t="s">
        <v>388</v>
      </c>
      <c r="C1375" s="48" t="s">
        <v>283</v>
      </c>
      <c r="D1375" s="45"/>
      <c r="E1375" s="45"/>
      <c r="F1375" s="45"/>
      <c r="G1375" s="45"/>
      <c r="H1375" s="45"/>
      <c r="I1375" s="62">
        <f>SUM(H1376:H1378)*$E$120</f>
        <v>0</v>
      </c>
      <c r="J1375" s="63" t="str">
        <f>+J1376</f>
        <v>und</v>
      </c>
    </row>
    <row r="1376" spans="2:10" x14ac:dyDescent="0.3">
      <c r="B1376" s="75"/>
      <c r="C1376" s="44" t="s">
        <v>255</v>
      </c>
      <c r="D1376" s="45"/>
      <c r="E1376" s="45"/>
      <c r="F1376" s="45"/>
      <c r="G1376" s="45"/>
      <c r="H1376" s="45">
        <f>+D1376</f>
        <v>0</v>
      </c>
      <c r="I1376" s="45"/>
      <c r="J1376" s="46" t="s">
        <v>35</v>
      </c>
    </row>
    <row r="1377" spans="2:10" x14ac:dyDescent="0.3">
      <c r="B1377" s="75"/>
      <c r="C1377" s="44" t="s">
        <v>256</v>
      </c>
      <c r="D1377" s="45"/>
      <c r="E1377" s="45"/>
      <c r="F1377" s="45"/>
      <c r="G1377" s="45"/>
      <c r="H1377" s="45">
        <f>+D1377</f>
        <v>0</v>
      </c>
      <c r="I1377" s="45"/>
      <c r="J1377" s="46" t="s">
        <v>35</v>
      </c>
    </row>
    <row r="1378" spans="2:10" x14ac:dyDescent="0.3">
      <c r="B1378" s="75"/>
      <c r="C1378" s="44" t="s">
        <v>257</v>
      </c>
      <c r="D1378" s="45"/>
      <c r="E1378" s="45"/>
      <c r="F1378" s="45"/>
      <c r="G1378" s="45"/>
      <c r="H1378" s="45">
        <f>+D1378</f>
        <v>0</v>
      </c>
      <c r="I1378" s="45"/>
      <c r="J1378" s="46" t="s">
        <v>35</v>
      </c>
    </row>
    <row r="1379" spans="2:10" x14ac:dyDescent="0.3">
      <c r="B1379" s="75" t="s">
        <v>389</v>
      </c>
      <c r="C1379" s="48" t="s">
        <v>287</v>
      </c>
      <c r="D1379" s="45"/>
      <c r="E1379" s="45"/>
      <c r="F1379" s="45"/>
      <c r="G1379" s="45"/>
      <c r="H1379" s="45"/>
      <c r="I1379" s="62">
        <f>SUM(H1380:H1382)*$E$120</f>
        <v>0</v>
      </c>
      <c r="J1379" s="63" t="str">
        <f>+J1380</f>
        <v>und</v>
      </c>
    </row>
    <row r="1380" spans="2:10" x14ac:dyDescent="0.3">
      <c r="B1380" s="75"/>
      <c r="C1380" s="44" t="s">
        <v>255</v>
      </c>
      <c r="D1380" s="45"/>
      <c r="E1380" s="45"/>
      <c r="F1380" s="45"/>
      <c r="G1380" s="45"/>
      <c r="H1380" s="45">
        <f>+D1380</f>
        <v>0</v>
      </c>
      <c r="I1380" s="45"/>
      <c r="J1380" s="46" t="s">
        <v>35</v>
      </c>
    </row>
    <row r="1381" spans="2:10" x14ac:dyDescent="0.3">
      <c r="B1381" s="75"/>
      <c r="C1381" s="44" t="s">
        <v>256</v>
      </c>
      <c r="D1381" s="45"/>
      <c r="E1381" s="45"/>
      <c r="F1381" s="45"/>
      <c r="G1381" s="45"/>
      <c r="H1381" s="45">
        <f>+D1381</f>
        <v>0</v>
      </c>
      <c r="I1381" s="45"/>
      <c r="J1381" s="46" t="s">
        <v>35</v>
      </c>
    </row>
    <row r="1382" spans="2:10" x14ac:dyDescent="0.3">
      <c r="B1382" s="75"/>
      <c r="C1382" s="44" t="s">
        <v>257</v>
      </c>
      <c r="D1382" s="45"/>
      <c r="E1382" s="45"/>
      <c r="F1382" s="45"/>
      <c r="G1382" s="45"/>
      <c r="H1382" s="45">
        <f>+D1382</f>
        <v>0</v>
      </c>
      <c r="I1382" s="45"/>
      <c r="J1382" s="46" t="s">
        <v>35</v>
      </c>
    </row>
    <row r="1383" spans="2:10" x14ac:dyDescent="0.3">
      <c r="B1383" s="75" t="s">
        <v>648</v>
      </c>
      <c r="C1383" s="48" t="s">
        <v>291</v>
      </c>
      <c r="D1383" s="45"/>
      <c r="E1383" s="45"/>
      <c r="F1383" s="45"/>
      <c r="G1383" s="45"/>
      <c r="H1383" s="45"/>
      <c r="I1383" s="62">
        <f>SUM(H1384:H1387)*$E$120</f>
        <v>12</v>
      </c>
      <c r="J1383" s="63" t="str">
        <f>+J1384</f>
        <v>und</v>
      </c>
    </row>
    <row r="1384" spans="2:10" x14ac:dyDescent="0.3">
      <c r="B1384" s="75"/>
      <c r="C1384" s="132" t="s">
        <v>689</v>
      </c>
      <c r="D1384" s="45">
        <v>12</v>
      </c>
      <c r="E1384" s="45"/>
      <c r="F1384" s="45"/>
      <c r="G1384" s="45"/>
      <c r="H1384" s="45">
        <f>+D1384</f>
        <v>12</v>
      </c>
      <c r="I1384" s="45"/>
      <c r="J1384" s="46" t="s">
        <v>35</v>
      </c>
    </row>
    <row r="1385" spans="2:10" x14ac:dyDescent="0.3">
      <c r="B1385" s="75"/>
      <c r="C1385" s="132" t="s">
        <v>255</v>
      </c>
      <c r="D1385" s="45"/>
      <c r="E1385" s="45"/>
      <c r="F1385" s="45"/>
      <c r="G1385" s="45"/>
      <c r="H1385" s="45">
        <f>+D1385</f>
        <v>0</v>
      </c>
      <c r="I1385" s="45"/>
      <c r="J1385" s="46" t="s">
        <v>35</v>
      </c>
    </row>
    <row r="1386" spans="2:10" x14ac:dyDescent="0.3">
      <c r="B1386" s="75"/>
      <c r="C1386" s="44" t="s">
        <v>256</v>
      </c>
      <c r="D1386" s="45"/>
      <c r="E1386" s="45"/>
      <c r="F1386" s="45"/>
      <c r="G1386" s="45"/>
      <c r="H1386" s="45">
        <f>+D1386</f>
        <v>0</v>
      </c>
      <c r="I1386" s="45"/>
      <c r="J1386" s="46" t="s">
        <v>35</v>
      </c>
    </row>
    <row r="1387" spans="2:10" x14ac:dyDescent="0.3">
      <c r="B1387" s="75"/>
      <c r="C1387" s="44" t="s">
        <v>257</v>
      </c>
      <c r="D1387" s="45"/>
      <c r="E1387" s="45"/>
      <c r="F1387" s="45"/>
      <c r="G1387" s="45"/>
      <c r="H1387" s="45">
        <f>+D1387</f>
        <v>0</v>
      </c>
      <c r="I1387" s="45"/>
      <c r="J1387" s="46" t="s">
        <v>35</v>
      </c>
    </row>
    <row r="1388" spans="2:10" x14ac:dyDescent="0.3">
      <c r="B1388" s="100" t="s">
        <v>297</v>
      </c>
      <c r="C1388" s="101" t="s">
        <v>296</v>
      </c>
      <c r="D1388" s="103"/>
      <c r="E1388" s="45"/>
      <c r="F1388" s="45"/>
      <c r="G1388" s="45"/>
      <c r="H1388" s="45"/>
      <c r="I1388" s="62"/>
      <c r="J1388" s="63"/>
    </row>
    <row r="1389" spans="2:10" x14ac:dyDescent="0.3">
      <c r="B1389" s="75" t="s">
        <v>295</v>
      </c>
      <c r="C1389" s="48" t="s">
        <v>298</v>
      </c>
      <c r="D1389" s="103"/>
      <c r="E1389" s="45"/>
      <c r="F1389" s="45"/>
      <c r="G1389" s="45"/>
      <c r="H1389" s="45"/>
      <c r="I1389" s="62">
        <f>SUM(H1390:H1393)*$E$120</f>
        <v>19</v>
      </c>
      <c r="J1389" s="63" t="str">
        <f>+J1390</f>
        <v>und</v>
      </c>
    </row>
    <row r="1390" spans="2:10" x14ac:dyDescent="0.3">
      <c r="B1390" s="75"/>
      <c r="C1390" s="44" t="s">
        <v>688</v>
      </c>
      <c r="D1390" s="45">
        <f>++D1250+D1263+D1272+D1280+D1285</f>
        <v>17</v>
      </c>
      <c r="E1390" s="45"/>
      <c r="F1390" s="45"/>
      <c r="G1390" s="45"/>
      <c r="H1390" s="45">
        <f>+D1390</f>
        <v>17</v>
      </c>
      <c r="I1390" s="45"/>
      <c r="J1390" s="46" t="s">
        <v>35</v>
      </c>
    </row>
    <row r="1391" spans="2:10" x14ac:dyDescent="0.3">
      <c r="B1391" s="75"/>
      <c r="C1391" s="44" t="s">
        <v>255</v>
      </c>
      <c r="D1391" s="45">
        <f>+D1252+D1265+D1274+D1281+D1286+D1290</f>
        <v>2</v>
      </c>
      <c r="E1391" s="45"/>
      <c r="F1391" s="45"/>
      <c r="G1391" s="45"/>
      <c r="H1391" s="45"/>
      <c r="I1391" s="45"/>
      <c r="J1391" s="46"/>
    </row>
    <row r="1392" spans="2:10" x14ac:dyDescent="0.3">
      <c r="B1392" s="75"/>
      <c r="C1392" s="44" t="s">
        <v>256</v>
      </c>
      <c r="D1392" s="45">
        <f>+D1254+D1259+D1267+D1276+D1282+D1287+D1291</f>
        <v>0</v>
      </c>
      <c r="E1392" s="45"/>
      <c r="F1392" s="45"/>
      <c r="G1392" s="45"/>
      <c r="H1392" s="45">
        <f>+D1392</f>
        <v>0</v>
      </c>
      <c r="I1392" s="45"/>
      <c r="J1392" s="46" t="s">
        <v>35</v>
      </c>
    </row>
    <row r="1393" spans="2:10" x14ac:dyDescent="0.3">
      <c r="B1393" s="75"/>
      <c r="C1393" s="44" t="s">
        <v>257</v>
      </c>
      <c r="D1393" s="45">
        <f>+D1256+D1260+D1269+D1278+D1283+D1288+D1292</f>
        <v>2</v>
      </c>
      <c r="E1393" s="45"/>
      <c r="F1393" s="45"/>
      <c r="G1393" s="45"/>
      <c r="H1393" s="45">
        <f>+D1393</f>
        <v>2</v>
      </c>
      <c r="I1393" s="45"/>
      <c r="J1393" s="46" t="s">
        <v>35</v>
      </c>
    </row>
    <row r="1394" spans="2:10" x14ac:dyDescent="0.3">
      <c r="B1394" s="100" t="s">
        <v>299</v>
      </c>
      <c r="C1394" s="101" t="s">
        <v>300</v>
      </c>
      <c r="D1394" s="103"/>
      <c r="E1394" s="45"/>
      <c r="F1394" s="45"/>
      <c r="G1394" s="45"/>
      <c r="H1394" s="45"/>
      <c r="I1394" s="62"/>
      <c r="J1394" s="63"/>
    </row>
    <row r="1395" spans="2:10" x14ac:dyDescent="0.3">
      <c r="B1395" s="75" t="s">
        <v>497</v>
      </c>
      <c r="C1395" s="48" t="s">
        <v>301</v>
      </c>
      <c r="D1395" s="103"/>
      <c r="E1395" s="45"/>
      <c r="F1395" s="45"/>
      <c r="G1395" s="45"/>
      <c r="H1395" s="45"/>
      <c r="I1395" s="62">
        <f>SUM(H1396:H1399)*$E$120</f>
        <v>40</v>
      </c>
      <c r="J1395" s="63" t="str">
        <f>+J1396</f>
        <v>und</v>
      </c>
    </row>
    <row r="1396" spans="2:10" x14ac:dyDescent="0.3">
      <c r="B1396" s="75"/>
      <c r="C1396" s="44" t="s">
        <v>688</v>
      </c>
      <c r="D1396" s="45">
        <f>+D1295+D1300+D1305+D1310+D1315+D1320+D1325+D1329+D1333+D1338+D1343+D1348+D1353+D1357+D1371+D1366+D1384</f>
        <v>38</v>
      </c>
      <c r="E1396" s="45"/>
      <c r="F1396" s="45"/>
      <c r="G1396" s="45"/>
      <c r="H1396" s="45">
        <f>+D1396</f>
        <v>38</v>
      </c>
      <c r="I1396" s="45"/>
      <c r="J1396" s="46" t="s">
        <v>35</v>
      </c>
    </row>
    <row r="1397" spans="2:10" x14ac:dyDescent="0.3">
      <c r="B1397" s="75"/>
      <c r="C1397" s="44" t="s">
        <v>255</v>
      </c>
      <c r="D1397" s="45">
        <f>+D1296+D1301+D1306+D1311+D1316+D1321+D1325+D1329+D1334+D1339+D1344+D1349+D1353+D1358+D1367+D1372+D1376+D1380+D1385</f>
        <v>6</v>
      </c>
      <c r="E1397" s="45"/>
      <c r="F1397" s="45"/>
      <c r="G1397" s="45"/>
      <c r="H1397" s="45"/>
      <c r="I1397" s="45"/>
      <c r="J1397" s="46"/>
    </row>
    <row r="1398" spans="2:10" x14ac:dyDescent="0.3">
      <c r="B1398" s="75"/>
      <c r="C1398" s="44" t="s">
        <v>256</v>
      </c>
      <c r="D1398" s="45">
        <f>+D1297+D1302+D1307+D1312+D1317+D1322+D1326+D1330+D1335+D1340+D1345+D1350+D1354+D1359+D1363+D1368+D1373+D1377+D1381+D1386</f>
        <v>0</v>
      </c>
      <c r="E1398" s="45"/>
      <c r="F1398" s="45"/>
      <c r="G1398" s="45"/>
      <c r="H1398" s="45">
        <f>+D1398</f>
        <v>0</v>
      </c>
      <c r="I1398" s="45"/>
      <c r="J1398" s="46" t="s">
        <v>35</v>
      </c>
    </row>
    <row r="1399" spans="2:10" x14ac:dyDescent="0.3">
      <c r="B1399" s="75"/>
      <c r="C1399" s="44" t="s">
        <v>257</v>
      </c>
      <c r="D1399" s="45">
        <f>+D1298+D1303+D1308+D1313+D1318+D1323+D1327+D1331+D1336+D1341+D1346++D1355+D1360+D1364+D1369+D1374+D1378+D1382+D1387</f>
        <v>2</v>
      </c>
      <c r="E1399" s="45"/>
      <c r="F1399" s="45"/>
      <c r="G1399" s="45"/>
      <c r="H1399" s="45">
        <f>+D1399</f>
        <v>2</v>
      </c>
      <c r="I1399" s="45"/>
      <c r="J1399" s="46" t="s">
        <v>35</v>
      </c>
    </row>
    <row r="1400" spans="2:10" x14ac:dyDescent="0.3">
      <c r="B1400" s="96" t="s">
        <v>302</v>
      </c>
      <c r="C1400" s="97" t="s">
        <v>303</v>
      </c>
      <c r="D1400" s="103"/>
      <c r="E1400" s="45"/>
      <c r="F1400" s="45"/>
      <c r="G1400" s="45"/>
      <c r="H1400" s="45"/>
      <c r="I1400" s="45"/>
      <c r="J1400" s="46"/>
    </row>
    <row r="1401" spans="2:10" x14ac:dyDescent="0.3">
      <c r="B1401" s="100" t="s">
        <v>304</v>
      </c>
      <c r="C1401" s="101" t="s">
        <v>307</v>
      </c>
      <c r="D1401" s="103"/>
      <c r="E1401" s="45"/>
      <c r="F1401" s="45"/>
      <c r="G1401" s="45"/>
      <c r="H1401" s="45"/>
      <c r="I1401" s="45"/>
      <c r="J1401" s="46"/>
    </row>
    <row r="1402" spans="2:10" x14ac:dyDescent="0.3">
      <c r="B1402" s="75" t="s">
        <v>308</v>
      </c>
      <c r="C1402" s="48" t="s">
        <v>356</v>
      </c>
      <c r="D1402" s="103"/>
      <c r="E1402" s="45"/>
      <c r="F1402" s="45"/>
      <c r="G1402" s="45"/>
      <c r="H1402" s="45"/>
      <c r="I1402" s="62">
        <f>SUM(H1404:H1424)*$E$120</f>
        <v>24</v>
      </c>
      <c r="J1402" s="63" t="str">
        <f>+J1411</f>
        <v>Pto</v>
      </c>
    </row>
    <row r="1403" spans="2:10" x14ac:dyDescent="0.3">
      <c r="B1403" s="75"/>
      <c r="C1403" s="132" t="s">
        <v>687</v>
      </c>
      <c r="D1403" s="45"/>
      <c r="E1403" s="45"/>
      <c r="F1403" s="45"/>
      <c r="G1403" s="45"/>
      <c r="H1403" s="45"/>
      <c r="I1403" s="45"/>
      <c r="J1403" s="46"/>
    </row>
    <row r="1404" spans="2:10" x14ac:dyDescent="0.3">
      <c r="B1404" s="75"/>
      <c r="C1404" s="44" t="s">
        <v>629</v>
      </c>
      <c r="D1404" s="45">
        <v>1</v>
      </c>
      <c r="E1404" s="45"/>
      <c r="F1404" s="45"/>
      <c r="G1404" s="45"/>
      <c r="H1404" s="45">
        <f t="shared" ref="H1404:H1405" si="78">+D1404</f>
        <v>1</v>
      </c>
      <c r="I1404" s="45"/>
      <c r="J1404" s="46" t="s">
        <v>305</v>
      </c>
    </row>
    <row r="1405" spans="2:10" x14ac:dyDescent="0.3">
      <c r="B1405" s="75"/>
      <c r="C1405" s="44" t="s">
        <v>630</v>
      </c>
      <c r="D1405" s="45">
        <v>2</v>
      </c>
      <c r="E1405" s="45"/>
      <c r="F1405" s="45"/>
      <c r="G1405" s="45"/>
      <c r="H1405" s="45">
        <f t="shared" si="78"/>
        <v>2</v>
      </c>
      <c r="I1405" s="45"/>
      <c r="J1405" s="46" t="s">
        <v>305</v>
      </c>
    </row>
    <row r="1406" spans="2:10" x14ac:dyDescent="0.3">
      <c r="B1406" s="75"/>
      <c r="C1406" s="44" t="s">
        <v>628</v>
      </c>
      <c r="D1406" s="45">
        <v>1</v>
      </c>
      <c r="E1406" s="45"/>
      <c r="F1406" s="45"/>
      <c r="G1406" s="45"/>
      <c r="H1406" s="45">
        <f>+D1406</f>
        <v>1</v>
      </c>
      <c r="I1406" s="45"/>
      <c r="J1406" s="46" t="s">
        <v>305</v>
      </c>
    </row>
    <row r="1407" spans="2:10" x14ac:dyDescent="0.3">
      <c r="B1407" s="75"/>
      <c r="C1407" s="44" t="s">
        <v>638</v>
      </c>
      <c r="D1407" s="103">
        <v>3</v>
      </c>
      <c r="E1407" s="45"/>
      <c r="F1407" s="45"/>
      <c r="G1407" s="45"/>
      <c r="H1407" s="45">
        <f>+D1407</f>
        <v>3</v>
      </c>
      <c r="I1407" s="45"/>
      <c r="J1407" s="46" t="s">
        <v>305</v>
      </c>
    </row>
    <row r="1408" spans="2:10" x14ac:dyDescent="0.3">
      <c r="B1408" s="75"/>
      <c r="C1408" s="44" t="s">
        <v>627</v>
      </c>
      <c r="D1408" s="103">
        <v>12</v>
      </c>
      <c r="E1408" s="45"/>
      <c r="F1408" s="45"/>
      <c r="G1408" s="45"/>
      <c r="H1408" s="45">
        <f>+D1408</f>
        <v>12</v>
      </c>
      <c r="I1408" s="45"/>
      <c r="J1408" s="46" t="s">
        <v>305</v>
      </c>
    </row>
    <row r="1409" spans="2:10" x14ac:dyDescent="0.3">
      <c r="B1409" s="75"/>
      <c r="C1409" s="44" t="s">
        <v>690</v>
      </c>
      <c r="D1409" s="103">
        <v>1</v>
      </c>
      <c r="E1409" s="45"/>
      <c r="F1409" s="45"/>
      <c r="G1409" s="45"/>
      <c r="H1409" s="45">
        <f>+D1409</f>
        <v>1</v>
      </c>
      <c r="I1409" s="45"/>
      <c r="J1409" s="46" t="s">
        <v>305</v>
      </c>
    </row>
    <row r="1410" spans="2:10" x14ac:dyDescent="0.3">
      <c r="B1410" s="75"/>
      <c r="C1410" s="132" t="s">
        <v>255</v>
      </c>
      <c r="D1410" s="45"/>
      <c r="E1410" s="45"/>
      <c r="F1410" s="45"/>
      <c r="G1410" s="45"/>
      <c r="H1410" s="45"/>
      <c r="I1410" s="45"/>
      <c r="J1410" s="46"/>
    </row>
    <row r="1411" spans="2:10" x14ac:dyDescent="0.3">
      <c r="B1411" s="75"/>
      <c r="C1411" s="44" t="s">
        <v>629</v>
      </c>
      <c r="D1411" s="45">
        <v>1</v>
      </c>
      <c r="E1411" s="45"/>
      <c r="F1411" s="45"/>
      <c r="G1411" s="45"/>
      <c r="H1411" s="45">
        <f t="shared" ref="H1411:H1412" si="79">+D1411</f>
        <v>1</v>
      </c>
      <c r="I1411" s="45"/>
      <c r="J1411" s="46" t="s">
        <v>305</v>
      </c>
    </row>
    <row r="1412" spans="2:10" x14ac:dyDescent="0.3">
      <c r="B1412" s="75"/>
      <c r="C1412" s="44" t="s">
        <v>630</v>
      </c>
      <c r="D1412" s="45">
        <v>1</v>
      </c>
      <c r="E1412" s="45"/>
      <c r="F1412" s="45"/>
      <c r="G1412" s="45"/>
      <c r="H1412" s="45">
        <f t="shared" si="79"/>
        <v>1</v>
      </c>
      <c r="I1412" s="45"/>
      <c r="J1412" s="46" t="s">
        <v>305</v>
      </c>
    </row>
    <row r="1413" spans="2:10" x14ac:dyDescent="0.3">
      <c r="B1413" s="75"/>
      <c r="C1413" s="44" t="s">
        <v>628</v>
      </c>
      <c r="D1413" s="45"/>
      <c r="E1413" s="45"/>
      <c r="F1413" s="45"/>
      <c r="G1413" s="45"/>
      <c r="H1413" s="45">
        <f>+D1413</f>
        <v>0</v>
      </c>
      <c r="I1413" s="45"/>
      <c r="J1413" s="46" t="s">
        <v>305</v>
      </c>
    </row>
    <row r="1414" spans="2:10" x14ac:dyDescent="0.3">
      <c r="B1414" s="75"/>
      <c r="C1414" s="44" t="s">
        <v>638</v>
      </c>
      <c r="D1414" s="45"/>
      <c r="E1414" s="45"/>
      <c r="F1414" s="45"/>
      <c r="G1414" s="45"/>
      <c r="H1414" s="45">
        <f t="shared" ref="H1414" si="80">+D1414</f>
        <v>0</v>
      </c>
      <c r="I1414" s="45"/>
      <c r="J1414" s="46" t="s">
        <v>305</v>
      </c>
    </row>
    <row r="1415" spans="2:10" x14ac:dyDescent="0.3">
      <c r="B1415" s="75"/>
      <c r="C1415" s="132" t="s">
        <v>256</v>
      </c>
      <c r="D1415" s="45"/>
      <c r="E1415" s="45"/>
      <c r="F1415" s="45"/>
      <c r="G1415" s="45"/>
      <c r="H1415" s="45"/>
      <c r="I1415" s="45"/>
      <c r="J1415" s="46"/>
    </row>
    <row r="1416" spans="2:10" x14ac:dyDescent="0.3">
      <c r="B1416" s="75"/>
      <c r="C1416" s="44" t="s">
        <v>629</v>
      </c>
      <c r="D1416" s="45"/>
      <c r="E1416" s="45"/>
      <c r="F1416" s="45"/>
      <c r="G1416" s="45"/>
      <c r="H1416" s="45">
        <f t="shared" ref="H1416:H1417" si="81">+D1416</f>
        <v>0</v>
      </c>
      <c r="I1416" s="45"/>
      <c r="J1416" s="46" t="s">
        <v>305</v>
      </c>
    </row>
    <row r="1417" spans="2:10" x14ac:dyDescent="0.3">
      <c r="B1417" s="75"/>
      <c r="C1417" s="44" t="s">
        <v>630</v>
      </c>
      <c r="D1417" s="45"/>
      <c r="E1417" s="45"/>
      <c r="F1417" s="45"/>
      <c r="G1417" s="45"/>
      <c r="H1417" s="45">
        <f t="shared" si="81"/>
        <v>0</v>
      </c>
      <c r="I1417" s="45"/>
      <c r="J1417" s="46" t="s">
        <v>305</v>
      </c>
    </row>
    <row r="1418" spans="2:10" x14ac:dyDescent="0.3">
      <c r="B1418" s="75"/>
      <c r="C1418" s="44" t="s">
        <v>681</v>
      </c>
      <c r="D1418" s="45"/>
      <c r="E1418" s="45"/>
      <c r="F1418" s="45"/>
      <c r="G1418" s="45"/>
      <c r="H1418" s="45">
        <f>+D1418</f>
        <v>0</v>
      </c>
      <c r="I1418" s="45"/>
      <c r="J1418" s="46" t="s">
        <v>305</v>
      </c>
    </row>
    <row r="1419" spans="2:10" x14ac:dyDescent="0.3">
      <c r="B1419" s="75"/>
      <c r="C1419" s="44" t="s">
        <v>638</v>
      </c>
      <c r="D1419" s="45"/>
      <c r="E1419" s="45"/>
      <c r="F1419" s="45"/>
      <c r="G1419" s="45"/>
      <c r="H1419" s="45">
        <f t="shared" ref="H1419" si="82">+D1419</f>
        <v>0</v>
      </c>
      <c r="I1419" s="45"/>
      <c r="J1419" s="46" t="s">
        <v>305</v>
      </c>
    </row>
    <row r="1420" spans="2:10" x14ac:dyDescent="0.3">
      <c r="B1420" s="75"/>
      <c r="C1420" s="132" t="s">
        <v>257</v>
      </c>
      <c r="D1420" s="45"/>
      <c r="E1420" s="45"/>
      <c r="F1420" s="45"/>
      <c r="G1420" s="45"/>
      <c r="H1420" s="45"/>
      <c r="I1420" s="45"/>
      <c r="J1420" s="46"/>
    </row>
    <row r="1421" spans="2:10" x14ac:dyDescent="0.3">
      <c r="B1421" s="75"/>
      <c r="C1421" s="44" t="s">
        <v>629</v>
      </c>
      <c r="D1421" s="45"/>
      <c r="E1421" s="45"/>
      <c r="F1421" s="45"/>
      <c r="G1421" s="45"/>
      <c r="H1421" s="45">
        <f t="shared" ref="H1421:H1422" si="83">+D1421</f>
        <v>0</v>
      </c>
      <c r="I1421" s="45"/>
      <c r="J1421" s="46" t="s">
        <v>305</v>
      </c>
    </row>
    <row r="1422" spans="2:10" x14ac:dyDescent="0.3">
      <c r="B1422" s="75"/>
      <c r="C1422" s="44" t="s">
        <v>630</v>
      </c>
      <c r="D1422" s="45"/>
      <c r="E1422" s="45"/>
      <c r="F1422" s="45"/>
      <c r="G1422" s="45"/>
      <c r="H1422" s="45">
        <f t="shared" si="83"/>
        <v>0</v>
      </c>
      <c r="I1422" s="45"/>
      <c r="J1422" s="46" t="s">
        <v>305</v>
      </c>
    </row>
    <row r="1423" spans="2:10" x14ac:dyDescent="0.3">
      <c r="B1423" s="75"/>
      <c r="C1423" s="44" t="s">
        <v>628</v>
      </c>
      <c r="D1423" s="45"/>
      <c r="E1423" s="45"/>
      <c r="F1423" s="45"/>
      <c r="G1423" s="45"/>
      <c r="H1423" s="45">
        <f>+D1423</f>
        <v>0</v>
      </c>
      <c r="I1423" s="45"/>
      <c r="J1423" s="46" t="s">
        <v>305</v>
      </c>
    </row>
    <row r="1424" spans="2:10" x14ac:dyDescent="0.3">
      <c r="B1424" s="75"/>
      <c r="C1424" s="44" t="s">
        <v>638</v>
      </c>
      <c r="D1424" s="45">
        <v>2</v>
      </c>
      <c r="E1424" s="45"/>
      <c r="F1424" s="45"/>
      <c r="G1424" s="45"/>
      <c r="H1424" s="45">
        <f t="shared" ref="H1424" si="84">+D1424</f>
        <v>2</v>
      </c>
      <c r="I1424" s="45"/>
      <c r="J1424" s="46" t="s">
        <v>305</v>
      </c>
    </row>
    <row r="1425" spans="2:10" x14ac:dyDescent="0.3">
      <c r="B1425" s="75" t="s">
        <v>309</v>
      </c>
      <c r="C1425" s="48" t="s">
        <v>357</v>
      </c>
      <c r="D1425" s="103"/>
      <c r="E1425" s="45"/>
      <c r="F1425" s="45"/>
      <c r="G1425" s="45"/>
      <c r="H1425" s="45"/>
      <c r="I1425" s="62">
        <f>SUM(H1426:H1428)*$E$120</f>
        <v>0</v>
      </c>
      <c r="J1425" s="63" t="str">
        <f>+J1426</f>
        <v>Pto</v>
      </c>
    </row>
    <row r="1426" spans="2:10" x14ac:dyDescent="0.3">
      <c r="B1426" s="75"/>
      <c r="C1426" s="44" t="s">
        <v>682</v>
      </c>
      <c r="D1426" s="45"/>
      <c r="E1426" s="45"/>
      <c r="F1426" s="45"/>
      <c r="G1426" s="45"/>
      <c r="H1426" s="45">
        <f>+D1426</f>
        <v>0</v>
      </c>
      <c r="I1426" s="45"/>
      <c r="J1426" s="46" t="s">
        <v>305</v>
      </c>
    </row>
    <row r="1427" spans="2:10" x14ac:dyDescent="0.3">
      <c r="B1427" s="75"/>
      <c r="C1427" s="44" t="s">
        <v>683</v>
      </c>
      <c r="D1427" s="45"/>
      <c r="E1427" s="45"/>
      <c r="F1427" s="45"/>
      <c r="G1427" s="45"/>
      <c r="H1427" s="45">
        <f>+D1427</f>
        <v>0</v>
      </c>
      <c r="I1427" s="45"/>
      <c r="J1427" s="46" t="s">
        <v>305</v>
      </c>
    </row>
    <row r="1428" spans="2:10" x14ac:dyDescent="0.3">
      <c r="B1428" s="75"/>
      <c r="C1428" s="44" t="s">
        <v>257</v>
      </c>
      <c r="D1428" s="45"/>
      <c r="E1428" s="45"/>
      <c r="F1428" s="45"/>
      <c r="G1428" s="45"/>
      <c r="H1428" s="45">
        <f>+D1428</f>
        <v>0</v>
      </c>
      <c r="I1428" s="45"/>
      <c r="J1428" s="46" t="s">
        <v>305</v>
      </c>
    </row>
    <row r="1429" spans="2:10" x14ac:dyDescent="0.3">
      <c r="B1429" s="100" t="s">
        <v>306</v>
      </c>
      <c r="C1429" s="101" t="s">
        <v>310</v>
      </c>
      <c r="D1429" s="103"/>
      <c r="E1429" s="45"/>
      <c r="F1429" s="45"/>
      <c r="G1429" s="45"/>
      <c r="H1429" s="45"/>
      <c r="I1429" s="45"/>
      <c r="J1429" s="46"/>
    </row>
    <row r="1430" spans="2:10" x14ac:dyDescent="0.3">
      <c r="B1430" s="75" t="s">
        <v>311</v>
      </c>
      <c r="C1430" s="48" t="s">
        <v>358</v>
      </c>
      <c r="D1430" s="103"/>
      <c r="E1430" s="45"/>
      <c r="F1430" s="45"/>
      <c r="G1430" s="45"/>
      <c r="H1430" s="45"/>
      <c r="I1430" s="62">
        <f>SUM(H1432:H1450)*$E$120</f>
        <v>51.5</v>
      </c>
      <c r="J1430" s="63" t="str">
        <f>+J1438</f>
        <v>ml</v>
      </c>
    </row>
    <row r="1431" spans="2:10" x14ac:dyDescent="0.3">
      <c r="B1431" s="75"/>
      <c r="C1431" s="132" t="s">
        <v>687</v>
      </c>
      <c r="D1431" s="45"/>
      <c r="E1431" s="45"/>
      <c r="F1431" s="45"/>
      <c r="G1431" s="45"/>
      <c r="H1431" s="45"/>
      <c r="I1431" s="45"/>
      <c r="J1431" s="46"/>
    </row>
    <row r="1432" spans="2:10" x14ac:dyDescent="0.3">
      <c r="B1432" s="75"/>
      <c r="C1432" s="44" t="s">
        <v>667</v>
      </c>
      <c r="D1432" s="45">
        <v>1</v>
      </c>
      <c r="E1432" s="45">
        <v>0.5</v>
      </c>
      <c r="F1432" s="45"/>
      <c r="G1432" s="45"/>
      <c r="H1432" s="45">
        <f t="shared" ref="H1432:H1435" si="85">IF(AND(F1432=0,G1432=0),D1432*E1432,IF(AND(E1432=0,G1432=0),D1432*F1432,IF(AND(E1432=0,F1432=0),D1432*G1432,IF(AND(E1432=0),D1432*F1432*G1432,IF(AND(F1432=0),D1432*E1432*G1432,IF(AND(G1432=0),D1432*E1432*F1432,D1432*E1432*F1432*G1432))))))</f>
        <v>0.5</v>
      </c>
      <c r="I1432" s="45"/>
      <c r="J1432" s="46" t="str">
        <f t="shared" ref="J1432:J1435" si="86">IF(AND(E1432=0,F1432&lt;&gt;0,G1432&lt;&gt;0),"m2",IF(AND(F1432=0,E1432&lt;&gt;0,G1432&lt;&gt;0),"m2",IF(AND(G1432=0,E1432&lt;&gt;0,F1432&lt;&gt;0),"m2",IF(AND(F1432=0,G1432=0),"ml",IF(AND(E1432=0,G1432=0),"ml",IF(AND(E1432=0,F1432=0),"ml",IF(AND(E1432&lt;&gt;0,F1432&lt;&gt;0,G1432&lt;&gt;0),"m3",0)))))))</f>
        <v>ml</v>
      </c>
    </row>
    <row r="1433" spans="2:10" x14ac:dyDescent="0.3">
      <c r="B1433" s="75"/>
      <c r="C1433" s="44" t="s">
        <v>668</v>
      </c>
      <c r="D1433" s="45">
        <v>12</v>
      </c>
      <c r="E1433" s="45">
        <v>1</v>
      </c>
      <c r="F1433" s="45"/>
      <c r="G1433" s="45"/>
      <c r="H1433" s="45">
        <f t="shared" si="85"/>
        <v>12</v>
      </c>
      <c r="I1433" s="45"/>
      <c r="J1433" s="46" t="str">
        <f t="shared" si="86"/>
        <v>ml</v>
      </c>
    </row>
    <row r="1434" spans="2:10" x14ac:dyDescent="0.3">
      <c r="B1434" s="75"/>
      <c r="C1434" s="44" t="s">
        <v>669</v>
      </c>
      <c r="D1434" s="45">
        <v>4</v>
      </c>
      <c r="E1434" s="45">
        <v>1.5</v>
      </c>
      <c r="F1434" s="45"/>
      <c r="G1434" s="45"/>
      <c r="H1434" s="45">
        <f t="shared" si="85"/>
        <v>6</v>
      </c>
      <c r="I1434" s="45"/>
      <c r="J1434" s="46" t="str">
        <f t="shared" si="86"/>
        <v>ml</v>
      </c>
    </row>
    <row r="1435" spans="2:10" x14ac:dyDescent="0.3">
      <c r="B1435" s="75"/>
      <c r="C1435" s="44" t="s">
        <v>628</v>
      </c>
      <c r="D1435" s="45">
        <v>1</v>
      </c>
      <c r="E1435" s="45">
        <v>2</v>
      </c>
      <c r="F1435" s="45"/>
      <c r="G1435" s="45"/>
      <c r="H1435" s="45">
        <f t="shared" si="85"/>
        <v>2</v>
      </c>
      <c r="I1435" s="45"/>
      <c r="J1435" s="46" t="str">
        <f t="shared" si="86"/>
        <v>ml</v>
      </c>
    </row>
    <row r="1436" spans="2:10" x14ac:dyDescent="0.3">
      <c r="B1436" s="75"/>
      <c r="C1436" s="44" t="s">
        <v>692</v>
      </c>
      <c r="D1436" s="45">
        <v>1</v>
      </c>
      <c r="E1436" s="45">
        <v>8.4</v>
      </c>
      <c r="F1436" s="45"/>
      <c r="G1436" s="45"/>
      <c r="H1436" s="45">
        <f t="shared" ref="H1436" si="87">IF(AND(F1436=0,G1436=0),D1436*E1436,IF(AND(E1436=0,G1436=0),D1436*F1436,IF(AND(E1436=0,F1436=0),D1436*G1436,IF(AND(E1436=0),D1436*F1436*G1436,IF(AND(F1436=0),D1436*E1436*G1436,IF(AND(G1436=0),D1436*E1436*F1436,D1436*E1436*F1436*G1436))))))</f>
        <v>8.4</v>
      </c>
      <c r="I1436" s="45"/>
      <c r="J1436" s="46" t="str">
        <f t="shared" ref="J1436" si="88">IF(AND(E1436=0,F1436&lt;&gt;0,G1436&lt;&gt;0),"m2",IF(AND(F1436=0,E1436&lt;&gt;0,G1436&lt;&gt;0),"m2",IF(AND(G1436=0,E1436&lt;&gt;0,F1436&lt;&gt;0),"m2",IF(AND(F1436=0,G1436=0),"ml",IF(AND(E1436=0,G1436=0),"ml",IF(AND(E1436=0,F1436=0),"ml",IF(AND(E1436&lt;&gt;0,F1436&lt;&gt;0,G1436&lt;&gt;0),"m3",0)))))))</f>
        <v>ml</v>
      </c>
    </row>
    <row r="1437" spans="2:10" x14ac:dyDescent="0.3">
      <c r="B1437" s="75"/>
      <c r="C1437" s="133" t="s">
        <v>255</v>
      </c>
      <c r="D1437" s="45"/>
      <c r="E1437" s="45"/>
      <c r="F1437" s="45"/>
      <c r="G1437" s="45"/>
      <c r="H1437" s="45"/>
      <c r="I1437" s="45"/>
      <c r="J1437" s="46"/>
    </row>
    <row r="1438" spans="2:10" x14ac:dyDescent="0.3">
      <c r="B1438" s="75"/>
      <c r="C1438" s="44" t="s">
        <v>667</v>
      </c>
      <c r="D1438" s="45">
        <v>1</v>
      </c>
      <c r="E1438" s="45">
        <v>0.5</v>
      </c>
      <c r="F1438" s="45"/>
      <c r="G1438" s="45"/>
      <c r="H1438" s="45">
        <f t="shared" ref="H1438:H1441" si="89">IF(AND(F1438=0,G1438=0),D1438*E1438,IF(AND(E1438=0,G1438=0),D1438*F1438,IF(AND(E1438=0,F1438=0),D1438*G1438,IF(AND(E1438=0),D1438*F1438*G1438,IF(AND(F1438=0),D1438*E1438*G1438,IF(AND(G1438=0),D1438*E1438*F1438,D1438*E1438*F1438*G1438))))))</f>
        <v>0.5</v>
      </c>
      <c r="I1438" s="45"/>
      <c r="J1438" s="46" t="str">
        <f t="shared" ref="J1438:J1441" si="90">IF(AND(E1438=0,F1438&lt;&gt;0,G1438&lt;&gt;0),"m2",IF(AND(F1438=0,E1438&lt;&gt;0,G1438&lt;&gt;0),"m2",IF(AND(G1438=0,E1438&lt;&gt;0,F1438&lt;&gt;0),"m2",IF(AND(F1438=0,G1438=0),"ml",IF(AND(E1438=0,G1438=0),"ml",IF(AND(E1438=0,F1438=0),"ml",IF(AND(E1438&lt;&gt;0,F1438&lt;&gt;0,G1438&lt;&gt;0),"m3",0)))))))</f>
        <v>ml</v>
      </c>
    </row>
    <row r="1439" spans="2:10" x14ac:dyDescent="0.3">
      <c r="B1439" s="75"/>
      <c r="C1439" s="44" t="s">
        <v>668</v>
      </c>
      <c r="D1439" s="45">
        <v>1</v>
      </c>
      <c r="E1439" s="45">
        <v>2</v>
      </c>
      <c r="F1439" s="45"/>
      <c r="G1439" s="45"/>
      <c r="H1439" s="45">
        <f t="shared" si="89"/>
        <v>2</v>
      </c>
      <c r="I1439" s="45"/>
      <c r="J1439" s="46" t="str">
        <f t="shared" si="90"/>
        <v>ml</v>
      </c>
    </row>
    <row r="1440" spans="2:10" x14ac:dyDescent="0.3">
      <c r="B1440" s="75"/>
      <c r="C1440" s="44" t="s">
        <v>669</v>
      </c>
      <c r="D1440" s="45"/>
      <c r="E1440" s="45"/>
      <c r="F1440" s="45"/>
      <c r="G1440" s="45"/>
      <c r="H1440" s="45">
        <f t="shared" si="89"/>
        <v>0</v>
      </c>
      <c r="I1440" s="45"/>
      <c r="J1440" s="46" t="str">
        <f t="shared" si="90"/>
        <v>ml</v>
      </c>
    </row>
    <row r="1441" spans="2:10" x14ac:dyDescent="0.3">
      <c r="B1441" s="75"/>
      <c r="C1441" s="44" t="s">
        <v>628</v>
      </c>
      <c r="D1441" s="45"/>
      <c r="E1441" s="45"/>
      <c r="F1441" s="45"/>
      <c r="G1441" s="45"/>
      <c r="H1441" s="45">
        <f t="shared" si="89"/>
        <v>0</v>
      </c>
      <c r="I1441" s="45"/>
      <c r="J1441" s="46" t="str">
        <f t="shared" si="90"/>
        <v>ml</v>
      </c>
    </row>
    <row r="1442" spans="2:10" x14ac:dyDescent="0.3">
      <c r="B1442" s="75"/>
      <c r="C1442" s="133" t="s">
        <v>256</v>
      </c>
      <c r="D1442" s="45"/>
      <c r="E1442" s="45"/>
      <c r="F1442" s="45"/>
      <c r="G1442" s="45"/>
      <c r="H1442" s="45"/>
      <c r="I1442" s="45"/>
      <c r="J1442" s="46" t="str">
        <f>IF(AND(E1442=0,F1442&lt;&gt;0,G1442&lt;&gt;0),"m2",IF(AND(F1442=0,E1442&lt;&gt;0,G1442&lt;&gt;0),"m2",IF(AND(G1442=0,E1442&lt;&gt;0,F1442&lt;&gt;0),"m2",IF(AND(F1442=0,G1442=0),"ml",IF(AND(E1442=0,G1442=0),"ml",IF(AND(E1442=0,F1442=0),"ml",IF(AND(E1442&lt;&gt;0,F1442&lt;&gt;0,G1442&lt;&gt;0),"m3",0)))))))</f>
        <v>ml</v>
      </c>
    </row>
    <row r="1443" spans="2:10" x14ac:dyDescent="0.3">
      <c r="B1443" s="75"/>
      <c r="C1443" s="44" t="s">
        <v>667</v>
      </c>
      <c r="D1443" s="45">
        <v>3</v>
      </c>
      <c r="E1443" s="45">
        <v>0.5</v>
      </c>
      <c r="F1443" s="45"/>
      <c r="G1443" s="45"/>
      <c r="H1443" s="45">
        <f t="shared" ref="H1443:H1446" si="91">IF(AND(F1443=0,G1443=0),D1443*E1443,IF(AND(E1443=0,G1443=0),D1443*F1443,IF(AND(E1443=0,F1443=0),D1443*G1443,IF(AND(E1443=0),D1443*F1443*G1443,IF(AND(F1443=0),D1443*E1443*G1443,IF(AND(G1443=0),D1443*E1443*F1443,D1443*E1443*F1443*G1443))))))</f>
        <v>1.5</v>
      </c>
      <c r="I1443" s="45"/>
      <c r="J1443" s="46" t="str">
        <f t="shared" ref="J1443:J1446" si="92">IF(AND(E1443=0,F1443&lt;&gt;0,G1443&lt;&gt;0),"m2",IF(AND(F1443=0,E1443&lt;&gt;0,G1443&lt;&gt;0),"m2",IF(AND(G1443=0,E1443&lt;&gt;0,F1443&lt;&gt;0),"m2",IF(AND(F1443=0,G1443=0),"ml",IF(AND(E1443=0,G1443=0),"ml",IF(AND(E1443=0,F1443=0),"ml",IF(AND(E1443&lt;&gt;0,F1443&lt;&gt;0,G1443&lt;&gt;0),"m3",0)))))))</f>
        <v>ml</v>
      </c>
    </row>
    <row r="1444" spans="2:10" x14ac:dyDescent="0.3">
      <c r="B1444" s="75"/>
      <c r="C1444" s="44" t="s">
        <v>668</v>
      </c>
      <c r="D1444" s="45">
        <v>3</v>
      </c>
      <c r="E1444" s="45">
        <v>1</v>
      </c>
      <c r="F1444" s="45"/>
      <c r="G1444" s="45"/>
      <c r="H1444" s="45">
        <f t="shared" si="91"/>
        <v>3</v>
      </c>
      <c r="I1444" s="45"/>
      <c r="J1444" s="46" t="str">
        <f t="shared" si="92"/>
        <v>ml</v>
      </c>
    </row>
    <row r="1445" spans="2:10" x14ac:dyDescent="0.3">
      <c r="B1445" s="75"/>
      <c r="C1445" s="44" t="s">
        <v>681</v>
      </c>
      <c r="D1445" s="45">
        <v>3</v>
      </c>
      <c r="E1445" s="45">
        <v>1.2</v>
      </c>
      <c r="F1445" s="45"/>
      <c r="G1445" s="45"/>
      <c r="H1445" s="45">
        <f t="shared" si="91"/>
        <v>3.5999999999999996</v>
      </c>
      <c r="I1445" s="45"/>
      <c r="J1445" s="46" t="str">
        <f t="shared" si="92"/>
        <v>ml</v>
      </c>
    </row>
    <row r="1446" spans="2:10" x14ac:dyDescent="0.3">
      <c r="B1446" s="75"/>
      <c r="C1446" s="44" t="s">
        <v>669</v>
      </c>
      <c r="D1446" s="45">
        <v>6</v>
      </c>
      <c r="E1446" s="45">
        <v>1.5</v>
      </c>
      <c r="F1446" s="45"/>
      <c r="G1446" s="45"/>
      <c r="H1446" s="45">
        <f t="shared" si="91"/>
        <v>9</v>
      </c>
      <c r="I1446" s="45"/>
      <c r="J1446" s="46" t="str">
        <f t="shared" si="92"/>
        <v>ml</v>
      </c>
    </row>
    <row r="1447" spans="2:10" x14ac:dyDescent="0.3">
      <c r="B1447" s="75"/>
      <c r="C1447" s="133" t="s">
        <v>257</v>
      </c>
      <c r="D1447" s="45"/>
      <c r="E1447" s="45"/>
      <c r="F1447" s="45"/>
      <c r="G1447" s="45"/>
      <c r="H1447" s="45"/>
      <c r="I1447" s="45"/>
      <c r="J1447" s="46" t="str">
        <f>IF(AND(E1447=0,F1447&lt;&gt;0,G1447&lt;&gt;0),"m2",IF(AND(F1447=0,E1447&lt;&gt;0,G1447&lt;&gt;0),"m2",IF(AND(G1447=0,E1447&lt;&gt;0,F1447&lt;&gt;0),"m2",IF(AND(F1447=0,G1447=0),"ml",IF(AND(E1447=0,G1447=0),"ml",IF(AND(E1447=0,F1447=0),"ml",IF(AND(E1447&lt;&gt;0,F1447&lt;&gt;0,G1447&lt;&gt;0),"m3",0)))))))</f>
        <v>ml</v>
      </c>
    </row>
    <row r="1448" spans="2:10" x14ac:dyDescent="0.3">
      <c r="B1448" s="75"/>
      <c r="C1448" s="44" t="s">
        <v>667</v>
      </c>
      <c r="D1448" s="45"/>
      <c r="E1448" s="45"/>
      <c r="F1448" s="45"/>
      <c r="G1448" s="45"/>
      <c r="H1448" s="45">
        <f t="shared" ref="H1448:H1450" si="93">IF(AND(F1448=0,G1448=0),D1448*E1448,IF(AND(E1448=0,G1448=0),D1448*F1448,IF(AND(E1448=0,F1448=0),D1448*G1448,IF(AND(E1448=0),D1448*F1448*G1448,IF(AND(F1448=0),D1448*E1448*G1448,IF(AND(G1448=0),D1448*E1448*F1448,D1448*E1448*F1448*G1448))))))</f>
        <v>0</v>
      </c>
      <c r="I1448" s="45"/>
      <c r="J1448" s="46" t="str">
        <f t="shared" ref="J1448:J1450" si="94">IF(AND(E1448=0,F1448&lt;&gt;0,G1448&lt;&gt;0),"m2",IF(AND(F1448=0,E1448&lt;&gt;0,G1448&lt;&gt;0),"m2",IF(AND(G1448=0,E1448&lt;&gt;0,F1448&lt;&gt;0),"m2",IF(AND(F1448=0,G1448=0),"ml",IF(AND(E1448=0,G1448=0),"ml",IF(AND(E1448=0,F1448=0),"ml",IF(AND(E1448&lt;&gt;0,F1448&lt;&gt;0,G1448&lt;&gt;0),"m3",0)))))))</f>
        <v>ml</v>
      </c>
    </row>
    <row r="1449" spans="2:10" x14ac:dyDescent="0.3">
      <c r="B1449" s="75"/>
      <c r="C1449" s="44" t="s">
        <v>668</v>
      </c>
      <c r="D1449" s="45"/>
      <c r="E1449" s="45"/>
      <c r="F1449" s="45"/>
      <c r="G1449" s="45"/>
      <c r="H1449" s="45">
        <f t="shared" si="93"/>
        <v>0</v>
      </c>
      <c r="I1449" s="45"/>
      <c r="J1449" s="46" t="str">
        <f t="shared" si="94"/>
        <v>ml</v>
      </c>
    </row>
    <row r="1450" spans="2:10" x14ac:dyDescent="0.3">
      <c r="B1450" s="75"/>
      <c r="C1450" s="44" t="s">
        <v>669</v>
      </c>
      <c r="D1450" s="45">
        <v>2</v>
      </c>
      <c r="E1450" s="45">
        <v>1.5</v>
      </c>
      <c r="F1450" s="45"/>
      <c r="G1450" s="45"/>
      <c r="H1450" s="45">
        <f t="shared" si="93"/>
        <v>3</v>
      </c>
      <c r="I1450" s="45"/>
      <c r="J1450" s="46" t="str">
        <f t="shared" si="94"/>
        <v>ml</v>
      </c>
    </row>
    <row r="1451" spans="2:10" x14ac:dyDescent="0.3">
      <c r="B1451" s="75" t="s">
        <v>312</v>
      </c>
      <c r="C1451" s="48" t="s">
        <v>359</v>
      </c>
      <c r="D1451" s="103"/>
      <c r="E1451" s="45"/>
      <c r="F1451" s="45"/>
      <c r="G1451" s="45"/>
      <c r="H1451" s="45"/>
      <c r="I1451" s="62">
        <f>SUM(H1453:H1462)*$E$120</f>
        <v>66.400000000000006</v>
      </c>
      <c r="J1451" s="63" t="str">
        <f>+J1457</f>
        <v>ml</v>
      </c>
    </row>
    <row r="1452" spans="2:10" x14ac:dyDescent="0.3">
      <c r="B1452" s="75"/>
      <c r="C1452" s="132" t="s">
        <v>687</v>
      </c>
      <c r="D1452" s="45"/>
      <c r="E1452" s="45"/>
      <c r="F1452" s="45"/>
      <c r="G1452" s="45"/>
      <c r="H1452" s="45"/>
      <c r="I1452" s="45"/>
      <c r="J1452" s="46"/>
    </row>
    <row r="1453" spans="2:10" x14ac:dyDescent="0.3">
      <c r="B1453" s="75"/>
      <c r="C1453" s="44" t="s">
        <v>667</v>
      </c>
      <c r="D1453" s="45">
        <v>1</v>
      </c>
      <c r="E1453" s="45">
        <v>3.7</v>
      </c>
      <c r="F1453" s="45"/>
      <c r="G1453" s="45"/>
      <c r="H1453" s="45">
        <f t="shared" ref="H1453:H1454" si="95">IF(AND(F1453=0,G1453=0),D1453*E1453,IF(AND(E1453=0,G1453=0),D1453*F1453,IF(AND(E1453=0,F1453=0),D1453*G1453,IF(AND(E1453=0),D1453*F1453*G1453,IF(AND(F1453=0),D1453*E1453*G1453,IF(AND(G1453=0),D1453*E1453*F1453,D1453*E1453*F1453*G1453))))))</f>
        <v>3.7</v>
      </c>
      <c r="I1453" s="45"/>
      <c r="J1453" s="46" t="str">
        <f t="shared" ref="J1453:J1454" si="96">IF(AND(E1453=0,F1453&lt;&gt;0,G1453&lt;&gt;0),"m2",IF(AND(F1453=0,E1453&lt;&gt;0,G1453&lt;&gt;0),"m2",IF(AND(G1453=0,E1453&lt;&gt;0,F1453&lt;&gt;0),"m2",IF(AND(F1453=0,G1453=0),"ml",IF(AND(E1453=0,G1453=0),"ml",IF(AND(E1453=0,F1453=0),"ml",IF(AND(E1453&lt;&gt;0,F1453&lt;&gt;0,G1453&lt;&gt;0),"m3",0)))))))</f>
        <v>ml</v>
      </c>
    </row>
    <row r="1454" spans="2:10" x14ac:dyDescent="0.3">
      <c r="B1454" s="75"/>
      <c r="C1454" s="44" t="s">
        <v>668</v>
      </c>
      <c r="D1454" s="45">
        <v>2</v>
      </c>
      <c r="E1454" s="45">
        <v>5.8</v>
      </c>
      <c r="F1454" s="45"/>
      <c r="G1454" s="45"/>
      <c r="H1454" s="45">
        <f t="shared" si="95"/>
        <v>11.6</v>
      </c>
      <c r="I1454" s="45"/>
      <c r="J1454" s="46" t="str">
        <f t="shared" si="96"/>
        <v>ml</v>
      </c>
    </row>
    <row r="1455" spans="2:10" x14ac:dyDescent="0.3">
      <c r="B1455" s="75"/>
      <c r="C1455" s="44" t="s">
        <v>627</v>
      </c>
      <c r="D1455" s="45">
        <v>4</v>
      </c>
      <c r="E1455" s="45">
        <v>9.4</v>
      </c>
      <c r="F1455" s="45"/>
      <c r="G1455" s="45"/>
      <c r="H1455" s="45">
        <f t="shared" ref="H1455" si="97">IF(AND(F1455=0,G1455=0),D1455*E1455,IF(AND(E1455=0,G1455=0),D1455*F1455,IF(AND(E1455=0,F1455=0),D1455*G1455,IF(AND(E1455=0),D1455*F1455*G1455,IF(AND(F1455=0),D1455*E1455*G1455,IF(AND(G1455=0),D1455*E1455*F1455,D1455*E1455*F1455*G1455))))))</f>
        <v>37.6</v>
      </c>
      <c r="I1455" s="45"/>
      <c r="J1455" s="46" t="str">
        <f t="shared" ref="J1455" si="98">IF(AND(E1455=0,F1455&lt;&gt;0,G1455&lt;&gt;0),"m2",IF(AND(F1455=0,E1455&lt;&gt;0,G1455&lt;&gt;0),"m2",IF(AND(G1455=0,E1455&lt;&gt;0,F1455&lt;&gt;0),"m2",IF(AND(F1455=0,G1455=0),"ml",IF(AND(E1455=0,G1455=0),"ml",IF(AND(E1455=0,F1455=0),"ml",IF(AND(E1455&lt;&gt;0,F1455&lt;&gt;0,G1455&lt;&gt;0),"m3",0)))))))</f>
        <v>ml</v>
      </c>
    </row>
    <row r="1456" spans="2:10" x14ac:dyDescent="0.3">
      <c r="B1456" s="75"/>
      <c r="C1456" s="133" t="s">
        <v>255</v>
      </c>
      <c r="D1456" s="45"/>
      <c r="E1456" s="45"/>
      <c r="F1456" s="45"/>
      <c r="G1456" s="45"/>
      <c r="H1456" s="45"/>
      <c r="I1456" s="45"/>
      <c r="J1456" s="46"/>
    </row>
    <row r="1457" spans="2:10" x14ac:dyDescent="0.3">
      <c r="B1457" s="75"/>
      <c r="C1457" s="44" t="s">
        <v>691</v>
      </c>
      <c r="D1457" s="45">
        <v>1</v>
      </c>
      <c r="E1457" s="45">
        <v>8.5</v>
      </c>
      <c r="F1457" s="45"/>
      <c r="G1457" s="45"/>
      <c r="H1457" s="45">
        <f t="shared" ref="H1457:H1462" si="99">IF(AND(F1457=0,G1457=0),D1457*E1457,IF(AND(E1457=0,G1457=0),D1457*F1457,IF(AND(E1457=0,F1457=0),D1457*G1457,IF(AND(E1457=0),D1457*F1457*G1457,IF(AND(F1457=0),D1457*E1457*G1457,IF(AND(G1457=0),D1457*E1457*F1457,D1457*E1457*F1457*G1457))))))</f>
        <v>8.5</v>
      </c>
      <c r="I1457" s="45"/>
      <c r="J1457" s="46" t="str">
        <f t="shared" ref="J1457:J1462" si="100">IF(AND(E1457=0,F1457&lt;&gt;0,G1457&lt;&gt;0),"m2",IF(AND(F1457=0,E1457&lt;&gt;0,G1457&lt;&gt;0),"m2",IF(AND(G1457=0,E1457&lt;&gt;0,F1457&lt;&gt;0),"m2",IF(AND(F1457=0,G1457=0),"ml",IF(AND(E1457=0,G1457=0),"ml",IF(AND(E1457=0,F1457=0),"ml",IF(AND(E1457&lt;&gt;0,F1457&lt;&gt;0,G1457&lt;&gt;0),"m3",0)))))))</f>
        <v>ml</v>
      </c>
    </row>
    <row r="1458" spans="2:10" x14ac:dyDescent="0.3">
      <c r="B1458" s="75"/>
      <c r="C1458" s="133" t="s">
        <v>256</v>
      </c>
      <c r="D1458" s="45"/>
      <c r="E1458" s="45"/>
      <c r="F1458" s="45"/>
      <c r="G1458" s="45"/>
      <c r="H1458" s="45">
        <f t="shared" si="99"/>
        <v>0</v>
      </c>
      <c r="I1458" s="45"/>
      <c r="J1458" s="46" t="str">
        <f t="shared" si="100"/>
        <v>ml</v>
      </c>
    </row>
    <row r="1459" spans="2:10" x14ac:dyDescent="0.3">
      <c r="B1459" s="75"/>
      <c r="C1459" s="44" t="s">
        <v>668</v>
      </c>
      <c r="D1459" s="45"/>
      <c r="E1459" s="45"/>
      <c r="F1459" s="45"/>
      <c r="G1459" s="45"/>
      <c r="H1459" s="45">
        <f t="shared" si="99"/>
        <v>0</v>
      </c>
      <c r="I1459" s="45"/>
      <c r="J1459" s="46" t="str">
        <f t="shared" si="100"/>
        <v>ml</v>
      </c>
    </row>
    <row r="1460" spans="2:10" x14ac:dyDescent="0.3">
      <c r="B1460" s="75"/>
      <c r="C1460" s="44" t="s">
        <v>667</v>
      </c>
      <c r="D1460" s="45"/>
      <c r="E1460" s="45"/>
      <c r="F1460" s="45"/>
      <c r="G1460" s="45"/>
      <c r="H1460" s="45">
        <f t="shared" si="99"/>
        <v>0</v>
      </c>
      <c r="I1460" s="45"/>
      <c r="J1460" s="46" t="str">
        <f t="shared" si="100"/>
        <v>ml</v>
      </c>
    </row>
    <row r="1461" spans="2:10" x14ac:dyDescent="0.3">
      <c r="B1461" s="75"/>
      <c r="C1461" s="133" t="s">
        <v>257</v>
      </c>
      <c r="D1461" s="45"/>
      <c r="E1461" s="45"/>
      <c r="F1461" s="45"/>
      <c r="G1461" s="45"/>
      <c r="H1461" s="45">
        <f t="shared" si="99"/>
        <v>0</v>
      </c>
      <c r="I1461" s="45"/>
      <c r="J1461" s="46" t="str">
        <f t="shared" si="100"/>
        <v>ml</v>
      </c>
    </row>
    <row r="1462" spans="2:10" x14ac:dyDescent="0.3">
      <c r="B1462" s="75"/>
      <c r="C1462" s="44" t="s">
        <v>668</v>
      </c>
      <c r="D1462" s="45">
        <v>1</v>
      </c>
      <c r="E1462" s="45">
        <v>5</v>
      </c>
      <c r="F1462" s="45"/>
      <c r="G1462" s="45"/>
      <c r="H1462" s="45">
        <f t="shared" si="99"/>
        <v>5</v>
      </c>
      <c r="I1462" s="45"/>
      <c r="J1462" s="46" t="str">
        <f t="shared" si="100"/>
        <v>ml</v>
      </c>
    </row>
    <row r="1463" spans="2:10" x14ac:dyDescent="0.3">
      <c r="B1463" s="75" t="s">
        <v>313</v>
      </c>
      <c r="C1463" s="48" t="s">
        <v>360</v>
      </c>
      <c r="D1463" s="103"/>
      <c r="E1463" s="45"/>
      <c r="F1463" s="45"/>
      <c r="G1463" s="45"/>
      <c r="H1463" s="45"/>
      <c r="I1463" s="62">
        <f>SUM(H1464:H1471)*$E$120</f>
        <v>40.5</v>
      </c>
      <c r="J1463" s="63" t="str">
        <f>+J1467</f>
        <v>ml</v>
      </c>
    </row>
    <row r="1464" spans="2:10" x14ac:dyDescent="0.3">
      <c r="B1464" s="75"/>
      <c r="C1464" s="132" t="s">
        <v>687</v>
      </c>
      <c r="D1464" s="45"/>
      <c r="E1464" s="45"/>
      <c r="F1464" s="45"/>
      <c r="G1464" s="45"/>
      <c r="H1464" s="45"/>
      <c r="I1464" s="45"/>
      <c r="J1464" s="46"/>
    </row>
    <row r="1465" spans="2:10" x14ac:dyDescent="0.3">
      <c r="B1465" s="75"/>
      <c r="C1465" s="44" t="s">
        <v>693</v>
      </c>
      <c r="D1465" s="45">
        <v>1</v>
      </c>
      <c r="E1465" s="45">
        <v>34</v>
      </c>
      <c r="F1465" s="45"/>
      <c r="G1465" s="45"/>
      <c r="H1465" s="45">
        <f t="shared" ref="H1465" si="101">IF(AND(F1465=0,G1465=0),D1465*E1465,IF(AND(E1465=0,G1465=0),D1465*F1465,IF(AND(E1465=0,F1465=0),D1465*G1465,IF(AND(E1465=0),D1465*F1465*G1465,IF(AND(F1465=0),D1465*E1465*G1465,IF(AND(G1465=0),D1465*E1465*F1465,D1465*E1465*F1465*G1465))))))</f>
        <v>34</v>
      </c>
      <c r="I1465" s="45"/>
      <c r="J1465" s="46" t="str">
        <f t="shared" ref="J1465" si="102">IF(AND(E1465=0,F1465&lt;&gt;0,G1465&lt;&gt;0),"m2",IF(AND(F1465=0,E1465&lt;&gt;0,G1465&lt;&gt;0),"m2",IF(AND(G1465=0,E1465&lt;&gt;0,F1465&lt;&gt;0),"m2",IF(AND(F1465=0,G1465=0),"ml",IF(AND(E1465=0,G1465=0),"ml",IF(AND(E1465=0,F1465=0),"ml",IF(AND(E1465&lt;&gt;0,F1465&lt;&gt;0,G1465&lt;&gt;0),"m3",0)))))))</f>
        <v>ml</v>
      </c>
    </row>
    <row r="1466" spans="2:10" x14ac:dyDescent="0.3">
      <c r="B1466" s="75"/>
      <c r="C1466" s="133" t="s">
        <v>255</v>
      </c>
      <c r="D1466" s="45"/>
      <c r="E1466" s="45"/>
      <c r="F1466" s="45"/>
      <c r="G1466" s="45"/>
      <c r="H1466" s="45"/>
      <c r="I1466" s="45"/>
      <c r="J1466" s="46"/>
    </row>
    <row r="1467" spans="2:10" x14ac:dyDescent="0.3">
      <c r="B1467" s="75"/>
      <c r="C1467" s="44" t="s">
        <v>556</v>
      </c>
      <c r="D1467" s="45">
        <v>1</v>
      </c>
      <c r="E1467" s="45">
        <v>3.25</v>
      </c>
      <c r="F1467" s="45"/>
      <c r="G1467" s="45"/>
      <c r="H1467" s="45">
        <f t="shared" ref="H1467" si="103">IF(AND(F1467=0,G1467=0),D1467*E1467,IF(AND(E1467=0,G1467=0),D1467*F1467,IF(AND(E1467=0,F1467=0),D1467*G1467,IF(AND(E1467=0),D1467*F1467*G1467,IF(AND(F1467=0),D1467*E1467*G1467,IF(AND(G1467=0),D1467*E1467*F1467,D1467*E1467*F1467*G1467))))))</f>
        <v>3.25</v>
      </c>
      <c r="I1467" s="45"/>
      <c r="J1467" s="46" t="str">
        <f t="shared" ref="J1467" si="104">IF(AND(E1467=0,F1467&lt;&gt;0,G1467&lt;&gt;0),"m2",IF(AND(F1467=0,E1467&lt;&gt;0,G1467&lt;&gt;0),"m2",IF(AND(G1467=0,E1467&lt;&gt;0,F1467&lt;&gt;0),"m2",IF(AND(F1467=0,G1467=0),"ml",IF(AND(E1467=0,G1467=0),"ml",IF(AND(E1467=0,F1467=0),"ml",IF(AND(E1467&lt;&gt;0,F1467&lt;&gt;0,G1467&lt;&gt;0),"m3",0)))))))</f>
        <v>ml</v>
      </c>
    </row>
    <row r="1468" spans="2:10" x14ac:dyDescent="0.3">
      <c r="B1468" s="75"/>
      <c r="C1468" s="133" t="s">
        <v>256</v>
      </c>
      <c r="D1468" s="45"/>
      <c r="E1468" s="45"/>
      <c r="F1468" s="45"/>
      <c r="G1468" s="45"/>
      <c r="H1468" s="45">
        <f t="shared" ref="H1468:H1471" si="105">IF(AND(F1468=0,G1468=0),D1468*E1468,IF(AND(E1468=0,G1468=0),D1468*F1468,IF(AND(E1468=0,F1468=0),D1468*G1468,IF(AND(E1468=0),D1468*F1468*G1468,IF(AND(F1468=0),D1468*E1468*G1468,IF(AND(G1468=0),D1468*E1468*F1468,D1468*E1468*F1468*G1468))))))</f>
        <v>0</v>
      </c>
      <c r="I1468" s="45"/>
      <c r="J1468" s="46" t="str">
        <f t="shared" ref="J1468:J1471" si="106">IF(AND(E1468=0,F1468&lt;&gt;0,G1468&lt;&gt;0),"m2",IF(AND(F1468=0,E1468&lt;&gt;0,G1468&lt;&gt;0),"m2",IF(AND(G1468=0,E1468&lt;&gt;0,F1468&lt;&gt;0),"m2",IF(AND(F1468=0,G1468=0),"ml",IF(AND(E1468=0,G1468=0),"ml",IF(AND(E1468=0,F1468=0),"ml",IF(AND(E1468&lt;&gt;0,F1468&lt;&gt;0,G1468&lt;&gt;0),"m3",0)))))))</f>
        <v>ml</v>
      </c>
    </row>
    <row r="1469" spans="2:10" x14ac:dyDescent="0.3">
      <c r="B1469" s="75"/>
      <c r="C1469" s="44" t="s">
        <v>556</v>
      </c>
      <c r="D1469" s="45">
        <v>1</v>
      </c>
      <c r="E1469" s="45">
        <v>3.25</v>
      </c>
      <c r="F1469" s="45"/>
      <c r="G1469" s="45"/>
      <c r="H1469" s="45">
        <f t="shared" si="105"/>
        <v>3.25</v>
      </c>
      <c r="I1469" s="45"/>
      <c r="J1469" s="46" t="str">
        <f t="shared" si="106"/>
        <v>ml</v>
      </c>
    </row>
    <row r="1470" spans="2:10" x14ac:dyDescent="0.3">
      <c r="B1470" s="75"/>
      <c r="C1470" s="133" t="s">
        <v>257</v>
      </c>
      <c r="D1470" s="45"/>
      <c r="E1470" s="45"/>
      <c r="F1470" s="45"/>
      <c r="G1470" s="45"/>
      <c r="H1470" s="45">
        <f t="shared" si="105"/>
        <v>0</v>
      </c>
      <c r="I1470" s="45"/>
      <c r="J1470" s="46" t="str">
        <f t="shared" si="106"/>
        <v>ml</v>
      </c>
    </row>
    <row r="1471" spans="2:10" x14ac:dyDescent="0.3">
      <c r="B1471" s="75"/>
      <c r="C1471" s="44" t="s">
        <v>556</v>
      </c>
      <c r="D1471" s="45"/>
      <c r="E1471" s="45"/>
      <c r="F1471" s="45"/>
      <c r="G1471" s="45"/>
      <c r="H1471" s="45">
        <f t="shared" si="105"/>
        <v>0</v>
      </c>
      <c r="I1471" s="45"/>
      <c r="J1471" s="46" t="str">
        <f t="shared" si="106"/>
        <v>ml</v>
      </c>
    </row>
    <row r="1472" spans="2:10" x14ac:dyDescent="0.3">
      <c r="B1472" s="75" t="s">
        <v>315</v>
      </c>
      <c r="C1472" s="48" t="s">
        <v>361</v>
      </c>
      <c r="D1472" s="103"/>
      <c r="E1472" s="45"/>
      <c r="F1472" s="45"/>
      <c r="G1472" s="45"/>
      <c r="H1472" s="45"/>
      <c r="I1472" s="62">
        <f>SUM(H1473:H1478)*$E$120</f>
        <v>3.25</v>
      </c>
      <c r="J1472" s="63" t="str">
        <f>+J1473</f>
        <v>ml</v>
      </c>
    </row>
    <row r="1473" spans="2:10" x14ac:dyDescent="0.3">
      <c r="B1473" s="75"/>
      <c r="C1473" s="133" t="s">
        <v>255</v>
      </c>
      <c r="D1473" s="45"/>
      <c r="E1473" s="45"/>
      <c r="F1473" s="45"/>
      <c r="G1473" s="45"/>
      <c r="H1473" s="45"/>
      <c r="I1473" s="45"/>
      <c r="J1473" s="46" t="str">
        <f>IF(AND(E1473=0,F1473&lt;&gt;0,G1473&lt;&gt;0),"m2",IF(AND(F1473=0,E1473&lt;&gt;0,G1473&lt;&gt;0),"m2",IF(AND(G1473=0,E1473&lt;&gt;0,F1473&lt;&gt;0),"m2",IF(AND(F1473=0,G1473=0),"ml",IF(AND(E1473=0,G1473=0),"ml",IF(AND(E1473=0,F1473=0),"ml",IF(AND(E1473&lt;&gt;0,F1473&lt;&gt;0,G1473&lt;&gt;0),"m3",0)))))))</f>
        <v>ml</v>
      </c>
    </row>
    <row r="1474" spans="2:10" x14ac:dyDescent="0.3">
      <c r="B1474" s="75"/>
      <c r="C1474" s="44" t="s">
        <v>556</v>
      </c>
      <c r="D1474" s="45"/>
      <c r="E1474" s="45"/>
      <c r="F1474" s="45"/>
      <c r="G1474" s="45"/>
      <c r="H1474" s="45">
        <f>IF(AND(F1474=0,G1474=0),D1474*E1474,IF(AND(E1474=0,G1474=0),D1474*F1474,IF(AND(E1474=0,F1474=0),D1474*G1474,IF(AND(E1474=0),D1474*F1474*G1474,IF(AND(F1474=0),D1474*E1474*G1474,IF(AND(G1474=0),D1474*E1474*F1474,D1474*E1474*F1474*G1474))))))</f>
        <v>0</v>
      </c>
      <c r="I1474" s="45"/>
      <c r="J1474" s="46" t="str">
        <f>IF(AND(E1474=0,F1474&lt;&gt;0,G1474&lt;&gt;0),"m2",IF(AND(F1474=0,E1474&lt;&gt;0,G1474&lt;&gt;0),"m2",IF(AND(G1474=0,E1474&lt;&gt;0,F1474&lt;&gt;0),"m2",IF(AND(F1474=0,G1474=0),"ml",IF(AND(E1474=0,G1474=0),"ml",IF(AND(E1474=0,F1474=0),"ml",IF(AND(E1474&lt;&gt;0,F1474&lt;&gt;0,G1474&lt;&gt;0),"m3",0)))))))</f>
        <v>ml</v>
      </c>
    </row>
    <row r="1475" spans="2:10" x14ac:dyDescent="0.3">
      <c r="B1475" s="75"/>
      <c r="C1475" s="133" t="s">
        <v>256</v>
      </c>
      <c r="D1475" s="45"/>
      <c r="E1475" s="45"/>
      <c r="F1475" s="45"/>
      <c r="G1475" s="45"/>
      <c r="H1475" s="45"/>
      <c r="I1475" s="45"/>
      <c r="J1475" s="46"/>
    </row>
    <row r="1476" spans="2:10" x14ac:dyDescent="0.3">
      <c r="B1476" s="75"/>
      <c r="C1476" s="44" t="s">
        <v>556</v>
      </c>
      <c r="D1476" s="45"/>
      <c r="E1476" s="45"/>
      <c r="F1476" s="45"/>
      <c r="G1476" s="45"/>
      <c r="H1476" s="45">
        <f>IF(AND(F1476=0,G1476=0),D1476*E1476,IF(AND(E1476=0,G1476=0),D1476*F1476,IF(AND(E1476=0,F1476=0),D1476*G1476,IF(AND(E1476=0),D1476*F1476*G1476,IF(AND(F1476=0),D1476*E1476*G1476,IF(AND(G1476=0),D1476*E1476*F1476,D1476*E1476*F1476*G1476))))))</f>
        <v>0</v>
      </c>
      <c r="I1476" s="45"/>
      <c r="J1476" s="46" t="str">
        <f>IF(AND(E1476=0,F1476&lt;&gt;0,G1476&lt;&gt;0),"m2",IF(AND(F1476=0,E1476&lt;&gt;0,G1476&lt;&gt;0),"m2",IF(AND(G1476=0,E1476&lt;&gt;0,F1476&lt;&gt;0),"m2",IF(AND(F1476=0,G1476=0),"ml",IF(AND(E1476=0,G1476=0),"ml",IF(AND(E1476=0,F1476=0),"ml",IF(AND(E1476&lt;&gt;0,F1476&lt;&gt;0,G1476&lt;&gt;0),"m3",0)))))))</f>
        <v>ml</v>
      </c>
    </row>
    <row r="1477" spans="2:10" x14ac:dyDescent="0.3">
      <c r="B1477" s="75"/>
      <c r="C1477" s="133" t="s">
        <v>257</v>
      </c>
      <c r="D1477" s="45"/>
      <c r="E1477" s="45"/>
      <c r="F1477" s="45"/>
      <c r="G1477" s="45"/>
      <c r="H1477" s="45">
        <f t="shared" ref="H1477:H1478" si="107">IF(AND(F1477=0,G1477=0),D1477*E1477,IF(AND(E1477=0,G1477=0),D1477*F1477,IF(AND(E1477=0,F1477=0),D1477*G1477,IF(AND(E1477=0),D1477*F1477*G1477,IF(AND(F1477=0),D1477*E1477*G1477,IF(AND(G1477=0),D1477*E1477*F1477,D1477*E1477*F1477*G1477))))))</f>
        <v>0</v>
      </c>
      <c r="I1477" s="45"/>
      <c r="J1477" s="46" t="str">
        <f t="shared" ref="J1477:J1478" si="108">IF(AND(E1477=0,F1477&lt;&gt;0,G1477&lt;&gt;0),"m2",IF(AND(F1477=0,E1477&lt;&gt;0,G1477&lt;&gt;0),"m2",IF(AND(G1477=0,E1477&lt;&gt;0,F1477&lt;&gt;0),"m2",IF(AND(F1477=0,G1477=0),"ml",IF(AND(E1477=0,G1477=0),"ml",IF(AND(E1477=0,F1477=0),"ml",IF(AND(E1477&lt;&gt;0,F1477&lt;&gt;0,G1477&lt;&gt;0),"m3",0)))))))</f>
        <v>ml</v>
      </c>
    </row>
    <row r="1478" spans="2:10" x14ac:dyDescent="0.3">
      <c r="C1478" s="44" t="s">
        <v>556</v>
      </c>
      <c r="D1478" s="45">
        <v>1</v>
      </c>
      <c r="E1478" s="45">
        <v>3.25</v>
      </c>
      <c r="F1478" s="45"/>
      <c r="G1478" s="45"/>
      <c r="H1478" s="45">
        <f t="shared" si="107"/>
        <v>3.25</v>
      </c>
      <c r="I1478" s="45"/>
      <c r="J1478" s="46" t="str">
        <f t="shared" si="108"/>
        <v>ml</v>
      </c>
    </row>
    <row r="1479" spans="2:10" x14ac:dyDescent="0.3">
      <c r="B1479" s="75" t="s">
        <v>316</v>
      </c>
      <c r="C1479" s="48" t="s">
        <v>362</v>
      </c>
      <c r="D1479" s="103"/>
      <c r="E1479" s="45"/>
      <c r="F1479" s="45"/>
      <c r="G1479" s="45"/>
      <c r="H1479" s="45"/>
      <c r="I1479" s="62">
        <f>SUM(H1480:H1482)*$E$120</f>
        <v>6.5</v>
      </c>
      <c r="J1479" s="63" t="str">
        <f>+J1480</f>
        <v>ml</v>
      </c>
    </row>
    <row r="1480" spans="2:10" x14ac:dyDescent="0.3">
      <c r="B1480" s="75"/>
      <c r="C1480" s="133" t="s">
        <v>255</v>
      </c>
      <c r="D1480" s="45"/>
      <c r="E1480" s="45"/>
      <c r="F1480" s="45"/>
      <c r="G1480" s="45"/>
      <c r="H1480" s="45">
        <f>IF(AND(F1480=0,G1480=0),D1480*E1480,IF(AND(E1480=0,G1480=0),D1480*F1480,IF(AND(E1480=0,F1480=0),D1480*G1480,IF(AND(E1480=0),D1480*F1480*G1480,IF(AND(F1480=0),D1480*E1480*G1480,IF(AND(G1480=0),D1480*E1480*F1480,D1480*E1480*F1480*G1480))))))</f>
        <v>0</v>
      </c>
      <c r="I1480" s="45"/>
      <c r="J1480" s="46" t="str">
        <f>IF(AND(E1480=0,F1480&lt;&gt;0,G1480&lt;&gt;0),"m2",IF(AND(F1480=0,E1480&lt;&gt;0,G1480&lt;&gt;0),"m2",IF(AND(G1480=0,E1480&lt;&gt;0,F1480&lt;&gt;0),"m2",IF(AND(F1480=0,G1480=0),"ml",IF(AND(E1480=0,G1480=0),"ml",IF(AND(E1480=0,F1480=0),"ml",IF(AND(E1480&lt;&gt;0,F1480&lt;&gt;0,G1480&lt;&gt;0),"m3",0)))))))</f>
        <v>ml</v>
      </c>
    </row>
    <row r="1481" spans="2:10" x14ac:dyDescent="0.3">
      <c r="B1481" s="75"/>
      <c r="C1481" s="133" t="s">
        <v>256</v>
      </c>
      <c r="D1481" s="45"/>
      <c r="E1481" s="45"/>
      <c r="F1481" s="45"/>
      <c r="G1481" s="45"/>
      <c r="H1481" s="45">
        <f>IF(AND(F1481=0,G1481=0),D1481*E1481,IF(AND(E1481=0,G1481=0),D1481*F1481,IF(AND(E1481=0,F1481=0),D1481*G1481,IF(AND(E1481=0),D1481*F1481*G1481,IF(AND(F1481=0),D1481*E1481*G1481,IF(AND(G1481=0),D1481*E1481*F1481,D1481*E1481*F1481*G1481))))))</f>
        <v>0</v>
      </c>
      <c r="I1481" s="45"/>
      <c r="J1481" s="46" t="str">
        <f>IF(AND(E1481=0,F1481&lt;&gt;0,G1481&lt;&gt;0),"m2",IF(AND(F1481=0,E1481&lt;&gt;0,G1481&lt;&gt;0),"m2",IF(AND(G1481=0,E1481&lt;&gt;0,F1481&lt;&gt;0),"m2",IF(AND(F1481=0,G1481=0),"ml",IF(AND(E1481=0,G1481=0),"ml",IF(AND(E1481=0,F1481=0),"ml",IF(AND(E1481&lt;&gt;0,F1481&lt;&gt;0,G1481&lt;&gt;0),"m3",0)))))))</f>
        <v>ml</v>
      </c>
    </row>
    <row r="1482" spans="2:10" x14ac:dyDescent="0.3">
      <c r="B1482" s="75"/>
      <c r="C1482" s="133" t="s">
        <v>257</v>
      </c>
      <c r="D1482" s="45">
        <v>2</v>
      </c>
      <c r="E1482" s="45">
        <v>3.25</v>
      </c>
      <c r="F1482" s="45"/>
      <c r="G1482" s="45"/>
      <c r="H1482" s="45">
        <f>IF(AND(F1482=0,G1482=0),D1482*E1482,IF(AND(E1482=0,G1482=0),D1482*F1482,IF(AND(E1482=0,F1482=0),D1482*G1482,IF(AND(E1482=0),D1482*F1482*G1482,IF(AND(F1482=0),D1482*E1482*G1482,IF(AND(G1482=0),D1482*E1482*F1482,D1482*E1482*F1482*G1482))))))</f>
        <v>6.5</v>
      </c>
      <c r="I1482" s="45"/>
      <c r="J1482" s="46" t="str">
        <f>IF(AND(E1482=0,F1482&lt;&gt;0,G1482&lt;&gt;0),"m2",IF(AND(F1482=0,E1482&lt;&gt;0,G1482&lt;&gt;0),"m2",IF(AND(G1482=0,E1482&lt;&gt;0,F1482&lt;&gt;0),"m2",IF(AND(F1482=0,G1482=0),"ml",IF(AND(E1482=0,G1482=0),"ml",IF(AND(E1482=0,F1482=0),"ml",IF(AND(E1482&lt;&gt;0,F1482&lt;&gt;0,G1482&lt;&gt;0),"m3",0)))))))</f>
        <v>ml</v>
      </c>
    </row>
    <row r="1483" spans="2:10" x14ac:dyDescent="0.3">
      <c r="B1483" s="75" t="s">
        <v>318</v>
      </c>
      <c r="C1483" s="48" t="s">
        <v>319</v>
      </c>
      <c r="D1483" s="103"/>
      <c r="E1483" s="45"/>
      <c r="F1483" s="45"/>
      <c r="G1483" s="45"/>
      <c r="H1483" s="45"/>
      <c r="I1483" s="62">
        <f>SUM(H1484:H1486)*$E$120</f>
        <v>50.8</v>
      </c>
      <c r="J1483" s="63" t="str">
        <f>+J1484</f>
        <v>ml</v>
      </c>
    </row>
    <row r="1484" spans="2:10" x14ac:dyDescent="0.3">
      <c r="B1484" s="75"/>
      <c r="C1484" s="133" t="s">
        <v>255</v>
      </c>
      <c r="D1484" s="45"/>
      <c r="E1484" s="45"/>
      <c r="F1484" s="45"/>
      <c r="G1484" s="45"/>
      <c r="H1484" s="45">
        <f>IF(AND(F1484=0,G1484=0),D1484*E1484,IF(AND(E1484=0,G1484=0),D1484*F1484,IF(AND(E1484=0,F1484=0),D1484*G1484,IF(AND(E1484=0),D1484*F1484*G1484,IF(AND(F1484=0),D1484*E1484*G1484,IF(AND(G1484=0),D1484*E1484*F1484,D1484*E1484*F1484*G1484))))))</f>
        <v>0</v>
      </c>
      <c r="I1484" s="45"/>
      <c r="J1484" s="46" t="str">
        <f>IF(AND(E1484=0,F1484&lt;&gt;0,G1484&lt;&gt;0),"m2",IF(AND(F1484=0,E1484&lt;&gt;0,G1484&lt;&gt;0),"m2",IF(AND(G1484=0,E1484&lt;&gt;0,F1484&lt;&gt;0),"m2",IF(AND(F1484=0,G1484=0),"ml",IF(AND(E1484=0,G1484=0),"ml",IF(AND(E1484=0,F1484=0),"ml",IF(AND(E1484&lt;&gt;0,F1484&lt;&gt;0,G1484&lt;&gt;0),"m3",0)))))))</f>
        <v>ml</v>
      </c>
    </row>
    <row r="1485" spans="2:10" x14ac:dyDescent="0.3">
      <c r="B1485" s="75"/>
      <c r="C1485" s="133" t="s">
        <v>256</v>
      </c>
      <c r="D1485" s="45"/>
      <c r="E1485" s="45"/>
      <c r="F1485" s="45"/>
      <c r="G1485" s="45"/>
      <c r="H1485" s="45">
        <f>IF(AND(F1485=0,G1485=0),D1485*E1485,IF(AND(E1485=0,G1485=0),D1485*F1485,IF(AND(E1485=0,F1485=0),D1485*G1485,IF(AND(E1485=0),D1485*F1485*G1485,IF(AND(F1485=0),D1485*E1485*G1485,IF(AND(G1485=0),D1485*E1485*F1485,D1485*E1485*F1485*G1485))))))</f>
        <v>0</v>
      </c>
      <c r="I1485" s="45"/>
      <c r="J1485" s="46" t="str">
        <f>IF(AND(E1485=0,F1485&lt;&gt;0,G1485&lt;&gt;0),"m2",IF(AND(F1485=0,E1485&lt;&gt;0,G1485&lt;&gt;0),"m2",IF(AND(G1485=0,E1485&lt;&gt;0,F1485&lt;&gt;0),"m2",IF(AND(F1485=0,G1485=0),"ml",IF(AND(E1485=0,G1485=0),"ml",IF(AND(E1485=0,F1485=0),"ml",IF(AND(E1485&lt;&gt;0,F1485&lt;&gt;0,G1485&lt;&gt;0),"m3",0)))))))</f>
        <v>ml</v>
      </c>
    </row>
    <row r="1486" spans="2:10" x14ac:dyDescent="0.3">
      <c r="B1486" s="75"/>
      <c r="C1486" s="133" t="s">
        <v>670</v>
      </c>
      <c r="D1486" s="45">
        <v>1</v>
      </c>
      <c r="E1486" s="45"/>
      <c r="F1486" s="45">
        <v>50.8</v>
      </c>
      <c r="G1486" s="45"/>
      <c r="H1486" s="45">
        <f>IF(AND(F1486=0,G1486=0),D1486*E1486,IF(AND(E1486=0,G1486=0),D1486*F1486,IF(AND(E1486=0,F1486=0),D1486*G1486,IF(AND(E1486=0),D1486*F1486*G1486,IF(AND(F1486=0),D1486*E1486*G1486,IF(AND(G1486=0),D1486*E1486*F1486,D1486*E1486*F1486*G1486))))))</f>
        <v>50.8</v>
      </c>
      <c r="I1486" s="45"/>
      <c r="J1486" s="46" t="str">
        <f>IF(AND(E1486=0,F1486&lt;&gt;0,G1486&lt;&gt;0),"m2",IF(AND(F1486=0,E1486&lt;&gt;0,G1486&lt;&gt;0),"m2",IF(AND(G1486=0,E1486&lt;&gt;0,F1486&lt;&gt;0),"m2",IF(AND(F1486=0,G1486=0),"ml",IF(AND(E1486=0,G1486=0),"ml",IF(AND(E1486=0,F1486=0),"ml",IF(AND(E1486&lt;&gt;0,F1486&lt;&gt;0,G1486&lt;&gt;0),"m3",0)))))))</f>
        <v>ml</v>
      </c>
    </row>
    <row r="1487" spans="2:10" x14ac:dyDescent="0.3">
      <c r="B1487" s="100" t="s">
        <v>320</v>
      </c>
      <c r="C1487" s="101" t="s">
        <v>321</v>
      </c>
      <c r="D1487" s="103"/>
      <c r="E1487" s="45"/>
      <c r="F1487" s="45"/>
      <c r="G1487" s="45"/>
      <c r="H1487" s="45"/>
      <c r="I1487" s="45"/>
      <c r="J1487" s="46"/>
    </row>
    <row r="1488" spans="2:10" x14ac:dyDescent="0.3">
      <c r="B1488" s="75" t="s">
        <v>322</v>
      </c>
      <c r="C1488" s="48" t="s">
        <v>672</v>
      </c>
      <c r="D1488" s="103"/>
      <c r="E1488" s="45"/>
      <c r="F1488" s="45"/>
      <c r="G1488" s="45"/>
      <c r="H1488" s="45"/>
      <c r="I1488" s="62">
        <f>SUM(H1489:H1491)*$E$120</f>
        <v>0</v>
      </c>
      <c r="J1488" s="63" t="str">
        <f>+J1489</f>
        <v>ml</v>
      </c>
    </row>
    <row r="1489" spans="2:10" x14ac:dyDescent="0.3">
      <c r="B1489" s="75"/>
      <c r="C1489" s="133" t="s">
        <v>255</v>
      </c>
      <c r="D1489" s="45"/>
      <c r="E1489" s="45"/>
      <c r="F1489" s="45"/>
      <c r="G1489" s="45"/>
      <c r="H1489" s="45">
        <f>IF(AND(F1489=0,G1489=0),D1489*E1489,IF(AND(E1489=0,G1489=0),D1489*F1489,IF(AND(E1489=0,F1489=0),D1489*G1489,IF(AND(E1489=0),D1489*F1489*G1489,IF(AND(F1489=0),D1489*E1489*G1489,IF(AND(G1489=0),D1489*E1489*F1489,D1489*E1489*F1489*G1489))))))</f>
        <v>0</v>
      </c>
      <c r="I1489" s="45"/>
      <c r="J1489" s="46" t="str">
        <f>IF(AND(E1489=0,F1489&lt;&gt;0,G1489&lt;&gt;0),"m2",IF(AND(F1489=0,E1489&lt;&gt;0,G1489&lt;&gt;0),"m2",IF(AND(G1489=0,E1489&lt;&gt;0,F1489&lt;&gt;0),"m2",IF(AND(F1489=0,G1489=0),"ml",IF(AND(E1489=0,G1489=0),"ml",IF(AND(E1489=0,F1489=0),"ml",IF(AND(E1489&lt;&gt;0,F1489&lt;&gt;0,G1489&lt;&gt;0),"m3",0)))))))</f>
        <v>ml</v>
      </c>
    </row>
    <row r="1490" spans="2:10" x14ac:dyDescent="0.3">
      <c r="B1490" s="75"/>
      <c r="C1490" s="133" t="s">
        <v>256</v>
      </c>
      <c r="D1490" s="45"/>
      <c r="E1490" s="45"/>
      <c r="F1490" s="45"/>
      <c r="G1490" s="45"/>
      <c r="H1490" s="45">
        <f>IF(AND(F1490=0,G1490=0),D1490*E1490,IF(AND(E1490=0,G1490=0),D1490*F1490,IF(AND(E1490=0,F1490=0),D1490*G1490,IF(AND(E1490=0),D1490*F1490*G1490,IF(AND(F1490=0),D1490*E1490*G1490,IF(AND(G1490=0),D1490*E1490*F1490,D1490*E1490*F1490*G1490))))))</f>
        <v>0</v>
      </c>
      <c r="I1490" s="45"/>
      <c r="J1490" s="46" t="str">
        <f>IF(AND(E1490=0,F1490&lt;&gt;0,G1490&lt;&gt;0),"m2",IF(AND(F1490=0,E1490&lt;&gt;0,G1490&lt;&gt;0),"m2",IF(AND(G1490=0,E1490&lt;&gt;0,F1490&lt;&gt;0),"m2",IF(AND(F1490=0,G1490=0),"ml",IF(AND(E1490=0,G1490=0),"ml",IF(AND(E1490=0,F1490=0),"ml",IF(AND(E1490&lt;&gt;0,F1490&lt;&gt;0,G1490&lt;&gt;0),"m3",0)))))))</f>
        <v>ml</v>
      </c>
    </row>
    <row r="1491" spans="2:10" x14ac:dyDescent="0.3">
      <c r="B1491" s="75"/>
      <c r="C1491" s="133" t="s">
        <v>257</v>
      </c>
      <c r="D1491" s="45"/>
      <c r="E1491" s="45"/>
      <c r="F1491" s="45"/>
      <c r="G1491" s="45"/>
      <c r="H1491" s="45">
        <f>IF(AND(F1491=0,G1491=0),D1491*E1491,IF(AND(E1491=0,G1491=0),D1491*F1491,IF(AND(E1491=0,F1491=0),D1491*G1491,IF(AND(E1491=0),D1491*F1491*G1491,IF(AND(F1491=0),D1491*E1491*G1491,IF(AND(G1491=0),D1491*E1491*F1491,D1491*E1491*F1491*G1491))))))</f>
        <v>0</v>
      </c>
      <c r="I1491" s="45"/>
      <c r="J1491" s="46" t="str">
        <f>IF(AND(E1491=0,F1491&lt;&gt;0,G1491&lt;&gt;0),"m2",IF(AND(F1491=0,E1491&lt;&gt;0,G1491&lt;&gt;0),"m2",IF(AND(G1491=0,E1491&lt;&gt;0,F1491&lt;&gt;0),"m2",IF(AND(F1491=0,G1491=0),"ml",IF(AND(E1491=0,G1491=0),"ml",IF(AND(E1491=0,F1491=0),"ml",IF(AND(E1491&lt;&gt;0,F1491&lt;&gt;0,G1491&lt;&gt;0),"m3",0)))))))</f>
        <v>ml</v>
      </c>
    </row>
    <row r="1492" spans="2:10" x14ac:dyDescent="0.3">
      <c r="B1492" s="75" t="s">
        <v>673</v>
      </c>
      <c r="C1492" s="48" t="s">
        <v>317</v>
      </c>
      <c r="D1492" s="103"/>
      <c r="E1492" s="45"/>
      <c r="F1492" s="45"/>
      <c r="G1492" s="45"/>
      <c r="H1492" s="45"/>
      <c r="I1492" s="62">
        <f>SUM(H1493:H1497)*$E$120</f>
        <v>0</v>
      </c>
      <c r="J1492" s="63" t="str">
        <f>+J1493</f>
        <v>ml</v>
      </c>
    </row>
    <row r="1493" spans="2:10" x14ac:dyDescent="0.3">
      <c r="B1493" s="75"/>
      <c r="C1493" s="133" t="s">
        <v>255</v>
      </c>
      <c r="D1493" s="45"/>
      <c r="E1493" s="45"/>
      <c r="F1493" s="45"/>
      <c r="G1493" s="45"/>
      <c r="H1493" s="45">
        <f>IF(AND(F1493=0,G1493=0),D1493*E1493,IF(AND(E1493=0,G1493=0),D1493*F1493,IF(AND(E1493=0,F1493=0),D1493*G1493,IF(AND(E1493=0),D1493*F1493*G1493,IF(AND(F1493=0),D1493*E1493*G1493,IF(AND(G1493=0),D1493*E1493*F1493,D1493*E1493*F1493*G1493))))))</f>
        <v>0</v>
      </c>
      <c r="I1493" s="45"/>
      <c r="J1493" s="46" t="str">
        <f>IF(AND(E1493=0,F1493&lt;&gt;0,G1493&lt;&gt;0),"m2",IF(AND(F1493=0,E1493&lt;&gt;0,G1493&lt;&gt;0),"m2",IF(AND(G1493=0,E1493&lt;&gt;0,F1493&lt;&gt;0),"m2",IF(AND(F1493=0,G1493=0),"ml",IF(AND(E1493=0,G1493=0),"ml",IF(AND(E1493=0,F1493=0),"ml",IF(AND(E1493&lt;&gt;0,F1493&lt;&gt;0,G1493&lt;&gt;0),"m3",0)))))))</f>
        <v>ml</v>
      </c>
    </row>
    <row r="1494" spans="2:10" x14ac:dyDescent="0.3">
      <c r="B1494" s="75"/>
      <c r="C1494" s="44" t="s">
        <v>671</v>
      </c>
      <c r="D1494" s="45"/>
      <c r="E1494" s="45"/>
      <c r="F1494" s="45"/>
      <c r="G1494" s="45"/>
      <c r="H1494" s="45">
        <f>IF(AND(F1494=0,G1494=0),D1494*E1494,IF(AND(E1494=0,G1494=0),D1494*F1494,IF(AND(E1494=0,F1494=0),D1494*G1494,IF(AND(E1494=0),D1494*F1494*G1494,IF(AND(F1494=0),D1494*E1494*G1494,IF(AND(G1494=0),D1494*E1494*F1494,D1494*E1494*F1494*G1494))))))</f>
        <v>0</v>
      </c>
      <c r="I1494" s="45"/>
      <c r="J1494" s="46" t="str">
        <f>IF(AND(E1494=0,F1494&lt;&gt;0,G1494&lt;&gt;0),"m2",IF(AND(F1494=0,E1494&lt;&gt;0,G1494&lt;&gt;0),"m2",IF(AND(G1494=0,E1494&lt;&gt;0,F1494&lt;&gt;0),"m2",IF(AND(F1494=0,G1494=0),"ml",IF(AND(E1494=0,G1494=0),"ml",IF(AND(E1494=0,F1494=0),"ml",IF(AND(E1494&lt;&gt;0,F1494&lt;&gt;0,G1494&lt;&gt;0),"m3",0)))))))</f>
        <v>ml</v>
      </c>
    </row>
    <row r="1495" spans="2:10" x14ac:dyDescent="0.3">
      <c r="B1495" s="75"/>
      <c r="C1495" s="44" t="s">
        <v>556</v>
      </c>
      <c r="D1495" s="45"/>
      <c r="E1495" s="45"/>
      <c r="F1495" s="45"/>
      <c r="G1495" s="45"/>
      <c r="H1495" s="45">
        <f>IF(AND(F1495=0,G1495=0),D1495*E1495,IF(AND(E1495=0,G1495=0),D1495*F1495,IF(AND(E1495=0,F1495=0),D1495*G1495,IF(AND(E1495=0),D1495*F1495*G1495,IF(AND(F1495=0),D1495*E1495*G1495,IF(AND(G1495=0),D1495*E1495*F1495,D1495*E1495*F1495*G1495))))))</f>
        <v>0</v>
      </c>
      <c r="I1495" s="45"/>
      <c r="J1495" s="46" t="str">
        <f>IF(AND(E1495=0,F1495&lt;&gt;0,G1495&lt;&gt;0),"m2",IF(AND(F1495=0,E1495&lt;&gt;0,G1495&lt;&gt;0),"m2",IF(AND(G1495=0,E1495&lt;&gt;0,F1495&lt;&gt;0),"m2",IF(AND(F1495=0,G1495=0),"ml",IF(AND(E1495=0,G1495=0),"ml",IF(AND(E1495=0,F1495=0),"ml",IF(AND(E1495&lt;&gt;0,F1495&lt;&gt;0,G1495&lt;&gt;0),"m3",0)))))))</f>
        <v>ml</v>
      </c>
    </row>
    <row r="1496" spans="2:10" x14ac:dyDescent="0.3">
      <c r="B1496" s="75"/>
      <c r="C1496" s="133" t="s">
        <v>256</v>
      </c>
      <c r="D1496" s="45"/>
      <c r="E1496" s="45"/>
      <c r="F1496" s="45"/>
      <c r="G1496" s="45"/>
      <c r="H1496" s="45">
        <f>IF(AND(F1496=0,G1496=0),D1496*E1496,IF(AND(E1496=0,G1496=0),D1496*F1496,IF(AND(E1496=0,F1496=0),D1496*G1496,IF(AND(E1496=0),D1496*F1496*G1496,IF(AND(F1496=0),D1496*E1496*G1496,IF(AND(G1496=0),D1496*E1496*F1496,D1496*E1496*F1496*G1496))))))</f>
        <v>0</v>
      </c>
      <c r="I1496" s="45"/>
      <c r="J1496" s="46" t="str">
        <f>IF(AND(E1496=0,F1496&lt;&gt;0,G1496&lt;&gt;0),"m2",IF(AND(F1496=0,E1496&lt;&gt;0,G1496&lt;&gt;0),"m2",IF(AND(G1496=0,E1496&lt;&gt;0,F1496&lt;&gt;0),"m2",IF(AND(F1496=0,G1496=0),"ml",IF(AND(E1496=0,G1496=0),"ml",IF(AND(E1496=0,F1496=0),"ml",IF(AND(E1496&lt;&gt;0,F1496&lt;&gt;0,G1496&lt;&gt;0),"m3",0)))))))</f>
        <v>ml</v>
      </c>
    </row>
    <row r="1497" spans="2:10" x14ac:dyDescent="0.3">
      <c r="B1497" s="75"/>
      <c r="C1497" s="133" t="s">
        <v>257</v>
      </c>
      <c r="D1497" s="45"/>
      <c r="E1497" s="45"/>
      <c r="F1497" s="45"/>
      <c r="G1497" s="45"/>
      <c r="H1497" s="45">
        <f>IF(AND(F1497=0,G1497=0),D1497*E1497,IF(AND(E1497=0,G1497=0),D1497*F1497,IF(AND(E1497=0,F1497=0),D1497*G1497,IF(AND(E1497=0),D1497*F1497*G1497,IF(AND(F1497=0),D1497*E1497*G1497,IF(AND(G1497=0),D1497*E1497*F1497,D1497*E1497*F1497*G1497))))))</f>
        <v>0</v>
      </c>
      <c r="I1497" s="45"/>
      <c r="J1497" s="46" t="str">
        <f>IF(AND(E1497=0,F1497&lt;&gt;0,G1497&lt;&gt;0),"m2",IF(AND(F1497=0,E1497&lt;&gt;0,G1497&lt;&gt;0),"m2",IF(AND(G1497=0,E1497&lt;&gt;0,F1497&lt;&gt;0),"m2",IF(AND(F1497=0,G1497=0),"ml",IF(AND(E1497=0,G1497=0),"ml",IF(AND(E1497=0,F1497=0),"ml",IF(AND(E1497&lt;&gt;0,F1497&lt;&gt;0,G1497&lt;&gt;0),"m3",0)))))))</f>
        <v>ml</v>
      </c>
    </row>
    <row r="1498" spans="2:10" x14ac:dyDescent="0.3">
      <c r="B1498" s="100" t="s">
        <v>323</v>
      </c>
      <c r="C1498" s="101" t="s">
        <v>324</v>
      </c>
      <c r="D1498" s="103"/>
      <c r="E1498" s="45"/>
      <c r="F1498" s="45"/>
      <c r="G1498" s="45"/>
      <c r="H1498" s="45"/>
      <c r="I1498" s="45"/>
      <c r="J1498" s="46"/>
    </row>
    <row r="1499" spans="2:10" x14ac:dyDescent="0.3">
      <c r="B1499" s="75" t="s">
        <v>325</v>
      </c>
      <c r="C1499" s="48" t="s">
        <v>326</v>
      </c>
      <c r="D1499" s="103"/>
      <c r="E1499" s="45"/>
      <c r="F1499" s="45"/>
      <c r="G1499" s="45"/>
      <c r="H1499" s="45"/>
      <c r="I1499" s="62">
        <f>SUM(H1500:H1503)*$E$120</f>
        <v>6</v>
      </c>
      <c r="J1499" s="63" t="str">
        <f>+J1500</f>
        <v>und</v>
      </c>
    </row>
    <row r="1500" spans="2:10" x14ac:dyDescent="0.3">
      <c r="B1500" s="75"/>
      <c r="C1500" s="132" t="s">
        <v>687</v>
      </c>
      <c r="D1500" s="45"/>
      <c r="E1500" s="45"/>
      <c r="F1500" s="45"/>
      <c r="G1500" s="45"/>
      <c r="H1500" s="45">
        <f>+D1500</f>
        <v>0</v>
      </c>
      <c r="I1500" s="45"/>
      <c r="J1500" s="46" t="s">
        <v>35</v>
      </c>
    </row>
    <row r="1501" spans="2:10" x14ac:dyDescent="0.3">
      <c r="B1501" s="75"/>
      <c r="C1501" s="133" t="s">
        <v>255</v>
      </c>
      <c r="D1501" s="45">
        <v>4</v>
      </c>
      <c r="E1501" s="45"/>
      <c r="F1501" s="45"/>
      <c r="G1501" s="45"/>
      <c r="H1501" s="45">
        <f>+D1501</f>
        <v>4</v>
      </c>
      <c r="I1501" s="45"/>
      <c r="J1501" s="46" t="s">
        <v>35</v>
      </c>
    </row>
    <row r="1502" spans="2:10" x14ac:dyDescent="0.3">
      <c r="B1502" s="75"/>
      <c r="C1502" s="133" t="s">
        <v>256</v>
      </c>
      <c r="D1502" s="45"/>
      <c r="E1502" s="45"/>
      <c r="F1502" s="45"/>
      <c r="G1502" s="45"/>
      <c r="H1502" s="45">
        <f>+D1502</f>
        <v>0</v>
      </c>
      <c r="I1502" s="45"/>
      <c r="J1502" s="46" t="s">
        <v>35</v>
      </c>
    </row>
    <row r="1503" spans="2:10" x14ac:dyDescent="0.3">
      <c r="B1503" s="75"/>
      <c r="C1503" s="133" t="s">
        <v>257</v>
      </c>
      <c r="D1503" s="45">
        <v>2</v>
      </c>
      <c r="E1503" s="45"/>
      <c r="F1503" s="45"/>
      <c r="G1503" s="45"/>
      <c r="H1503" s="45">
        <f>+D1503</f>
        <v>2</v>
      </c>
      <c r="I1503" s="45"/>
      <c r="J1503" s="46" t="s">
        <v>35</v>
      </c>
    </row>
    <row r="1504" spans="2:10" x14ac:dyDescent="0.3">
      <c r="B1504" s="75" t="s">
        <v>327</v>
      </c>
      <c r="C1504" s="48" t="s">
        <v>328</v>
      </c>
      <c r="D1504" s="103"/>
      <c r="E1504" s="45"/>
      <c r="F1504" s="45"/>
      <c r="G1504" s="45"/>
      <c r="H1504" s="45"/>
      <c r="I1504" s="62">
        <f>SUM(H1505:H1508)*$E$120</f>
        <v>24</v>
      </c>
      <c r="J1504" s="63" t="str">
        <f>+J1505</f>
        <v>und</v>
      </c>
    </row>
    <row r="1505" spans="2:10" x14ac:dyDescent="0.3">
      <c r="B1505" s="75"/>
      <c r="C1505" s="132" t="s">
        <v>687</v>
      </c>
      <c r="D1505" s="45">
        <v>20</v>
      </c>
      <c r="E1505" s="45"/>
      <c r="F1505" s="45"/>
      <c r="G1505" s="45"/>
      <c r="H1505" s="45">
        <f>+D1505</f>
        <v>20</v>
      </c>
      <c r="I1505" s="45"/>
      <c r="J1505" s="46" t="s">
        <v>35</v>
      </c>
    </row>
    <row r="1506" spans="2:10" x14ac:dyDescent="0.3">
      <c r="B1506" s="75"/>
      <c r="C1506" s="133" t="s">
        <v>255</v>
      </c>
      <c r="D1506" s="45">
        <v>2</v>
      </c>
      <c r="E1506" s="45"/>
      <c r="F1506" s="45"/>
      <c r="G1506" s="45"/>
      <c r="H1506" s="45">
        <f>+D1506</f>
        <v>2</v>
      </c>
      <c r="I1506" s="45"/>
      <c r="J1506" s="46" t="s">
        <v>35</v>
      </c>
    </row>
    <row r="1507" spans="2:10" x14ac:dyDescent="0.3">
      <c r="B1507" s="75"/>
      <c r="C1507" s="133" t="s">
        <v>256</v>
      </c>
      <c r="D1507" s="45"/>
      <c r="E1507" s="45"/>
      <c r="F1507" s="45"/>
      <c r="G1507" s="45"/>
      <c r="H1507" s="45">
        <f>+D1507</f>
        <v>0</v>
      </c>
      <c r="I1507" s="45"/>
      <c r="J1507" s="46" t="s">
        <v>35</v>
      </c>
    </row>
    <row r="1508" spans="2:10" x14ac:dyDescent="0.3">
      <c r="B1508" s="75"/>
      <c r="C1508" s="133" t="s">
        <v>257</v>
      </c>
      <c r="D1508" s="45">
        <v>2</v>
      </c>
      <c r="E1508" s="45"/>
      <c r="F1508" s="45"/>
      <c r="G1508" s="45"/>
      <c r="H1508" s="45">
        <f>+D1508</f>
        <v>2</v>
      </c>
      <c r="I1508" s="45"/>
      <c r="J1508" s="46" t="s">
        <v>35</v>
      </c>
    </row>
    <row r="1509" spans="2:10" x14ac:dyDescent="0.3">
      <c r="B1509" s="75" t="s">
        <v>329</v>
      </c>
      <c r="C1509" s="48" t="s">
        <v>330</v>
      </c>
      <c r="D1509" s="103"/>
      <c r="E1509" s="45"/>
      <c r="F1509" s="45"/>
      <c r="G1509" s="45"/>
      <c r="H1509" s="45"/>
      <c r="I1509" s="62">
        <f>SUM(H1510:H1513)*$E$120</f>
        <v>2</v>
      </c>
      <c r="J1509" s="63" t="str">
        <f>+J1510</f>
        <v>und</v>
      </c>
    </row>
    <row r="1510" spans="2:10" x14ac:dyDescent="0.3">
      <c r="B1510" s="75"/>
      <c r="C1510" s="132" t="s">
        <v>687</v>
      </c>
      <c r="D1510" s="45">
        <v>2</v>
      </c>
      <c r="E1510" s="45"/>
      <c r="F1510" s="45"/>
      <c r="G1510" s="45"/>
      <c r="H1510" s="45">
        <f>+D1510</f>
        <v>2</v>
      </c>
      <c r="I1510" s="45"/>
      <c r="J1510" s="46" t="s">
        <v>35</v>
      </c>
    </row>
    <row r="1511" spans="2:10" x14ac:dyDescent="0.3">
      <c r="B1511" s="75"/>
      <c r="C1511" s="133" t="s">
        <v>255</v>
      </c>
      <c r="D1511" s="45"/>
      <c r="E1511" s="45"/>
      <c r="F1511" s="45"/>
      <c r="G1511" s="45"/>
      <c r="H1511" s="45">
        <f>+D1511</f>
        <v>0</v>
      </c>
      <c r="I1511" s="45"/>
      <c r="J1511" s="46" t="s">
        <v>35</v>
      </c>
    </row>
    <row r="1512" spans="2:10" x14ac:dyDescent="0.3">
      <c r="B1512" s="75"/>
      <c r="C1512" s="133" t="s">
        <v>256</v>
      </c>
      <c r="D1512" s="45"/>
      <c r="E1512" s="45"/>
      <c r="F1512" s="45"/>
      <c r="G1512" s="45"/>
      <c r="H1512" s="45">
        <f>+D1512</f>
        <v>0</v>
      </c>
      <c r="I1512" s="45"/>
      <c r="J1512" s="46" t="s">
        <v>35</v>
      </c>
    </row>
    <row r="1513" spans="2:10" x14ac:dyDescent="0.3">
      <c r="B1513" s="75"/>
      <c r="C1513" s="133" t="s">
        <v>257</v>
      </c>
      <c r="D1513" s="45"/>
      <c r="E1513" s="45"/>
      <c r="F1513" s="45"/>
      <c r="G1513" s="45"/>
      <c r="H1513" s="45">
        <f>+D1513</f>
        <v>0</v>
      </c>
      <c r="I1513" s="45"/>
      <c r="J1513" s="46" t="s">
        <v>35</v>
      </c>
    </row>
    <row r="1514" spans="2:10" x14ac:dyDescent="0.3">
      <c r="B1514" s="75" t="s">
        <v>331</v>
      </c>
      <c r="C1514" s="48" t="s">
        <v>332</v>
      </c>
      <c r="D1514" s="103"/>
      <c r="E1514" s="45"/>
      <c r="F1514" s="45"/>
      <c r="G1514" s="45"/>
      <c r="H1514" s="45"/>
      <c r="I1514" s="62">
        <f>SUM(H1515:H1518)*$E$120</f>
        <v>0</v>
      </c>
      <c r="J1514" s="63" t="str">
        <f>+J1515</f>
        <v>und</v>
      </c>
    </row>
    <row r="1515" spans="2:10" x14ac:dyDescent="0.3">
      <c r="B1515" s="75"/>
      <c r="C1515" s="133" t="s">
        <v>255</v>
      </c>
      <c r="D1515" s="45"/>
      <c r="E1515" s="45"/>
      <c r="F1515" s="45"/>
      <c r="G1515" s="45"/>
      <c r="H1515" s="45">
        <f>+D1515</f>
        <v>0</v>
      </c>
      <c r="I1515" s="45"/>
      <c r="J1515" s="46" t="s">
        <v>35</v>
      </c>
    </row>
    <row r="1516" spans="2:10" x14ac:dyDescent="0.3">
      <c r="B1516" s="75"/>
      <c r="C1516" s="133" t="s">
        <v>256</v>
      </c>
      <c r="D1516" s="45"/>
      <c r="E1516" s="45"/>
      <c r="F1516" s="45"/>
      <c r="G1516" s="45"/>
      <c r="H1516" s="45">
        <f>+D1516</f>
        <v>0</v>
      </c>
      <c r="I1516" s="45"/>
      <c r="J1516" s="46" t="s">
        <v>35</v>
      </c>
    </row>
    <row r="1517" spans="2:10" x14ac:dyDescent="0.3">
      <c r="B1517" s="75"/>
      <c r="C1517" s="133" t="s">
        <v>257</v>
      </c>
      <c r="D1517" s="45"/>
      <c r="E1517" s="45"/>
      <c r="F1517" s="45"/>
      <c r="G1517" s="45"/>
      <c r="H1517" s="45">
        <f>+D1517</f>
        <v>0</v>
      </c>
      <c r="I1517" s="45"/>
      <c r="J1517" s="46" t="s">
        <v>35</v>
      </c>
    </row>
    <row r="1518" spans="2:10" x14ac:dyDescent="0.3">
      <c r="B1518" s="75"/>
      <c r="C1518" s="133" t="s">
        <v>674</v>
      </c>
      <c r="D1518" s="45"/>
      <c r="E1518" s="45"/>
      <c r="F1518" s="45"/>
      <c r="G1518" s="45"/>
      <c r="H1518" s="45">
        <f>+D1518</f>
        <v>0</v>
      </c>
      <c r="I1518" s="45"/>
      <c r="J1518" s="46" t="s">
        <v>35</v>
      </c>
    </row>
    <row r="1519" spans="2:10" x14ac:dyDescent="0.3">
      <c r="B1519" s="75" t="s">
        <v>333</v>
      </c>
      <c r="C1519" s="48" t="s">
        <v>334</v>
      </c>
      <c r="D1519" s="103"/>
      <c r="E1519" s="45"/>
      <c r="F1519" s="45"/>
      <c r="G1519" s="45"/>
      <c r="H1519" s="45"/>
      <c r="I1519" s="62">
        <f>SUM(H1520:H1522)*$E$120</f>
        <v>0</v>
      </c>
      <c r="J1519" s="63" t="str">
        <f>+J1520</f>
        <v>und</v>
      </c>
    </row>
    <row r="1520" spans="2:10" x14ac:dyDescent="0.3">
      <c r="B1520" s="75"/>
      <c r="C1520" s="133" t="s">
        <v>255</v>
      </c>
      <c r="D1520" s="45"/>
      <c r="E1520" s="45"/>
      <c r="F1520" s="45"/>
      <c r="G1520" s="45"/>
      <c r="H1520" s="45">
        <f>+D1520</f>
        <v>0</v>
      </c>
      <c r="I1520" s="45"/>
      <c r="J1520" s="46" t="s">
        <v>35</v>
      </c>
    </row>
    <row r="1521" spans="2:10" x14ac:dyDescent="0.3">
      <c r="B1521" s="75"/>
      <c r="C1521" s="133" t="s">
        <v>256</v>
      </c>
      <c r="D1521" s="45"/>
      <c r="E1521" s="45"/>
      <c r="F1521" s="45"/>
      <c r="G1521" s="45"/>
      <c r="H1521" s="45">
        <f>+D1521</f>
        <v>0</v>
      </c>
      <c r="I1521" s="45"/>
      <c r="J1521" s="46" t="s">
        <v>35</v>
      </c>
    </row>
    <row r="1522" spans="2:10" x14ac:dyDescent="0.3">
      <c r="B1522" s="75"/>
      <c r="C1522" s="133" t="s">
        <v>257</v>
      </c>
      <c r="D1522" s="45"/>
      <c r="E1522" s="45"/>
      <c r="F1522" s="45"/>
      <c r="G1522" s="45"/>
      <c r="H1522" s="45">
        <f>+D1522</f>
        <v>0</v>
      </c>
      <c r="I1522" s="45"/>
      <c r="J1522" s="46" t="s">
        <v>35</v>
      </c>
    </row>
    <row r="1523" spans="2:10" x14ac:dyDescent="0.3">
      <c r="B1523" s="75" t="s">
        <v>336</v>
      </c>
      <c r="C1523" s="48" t="s">
        <v>397</v>
      </c>
      <c r="D1523" s="103"/>
      <c r="E1523" s="45"/>
      <c r="F1523" s="45"/>
      <c r="G1523" s="45"/>
      <c r="H1523" s="45"/>
      <c r="I1523" s="62">
        <f>SUM(H1524:H1527)*$E$120</f>
        <v>8</v>
      </c>
      <c r="J1523" s="63" t="str">
        <f>+J1524</f>
        <v>und</v>
      </c>
    </row>
    <row r="1524" spans="2:10" x14ac:dyDescent="0.3">
      <c r="B1524" s="75"/>
      <c r="C1524" s="133" t="s">
        <v>255</v>
      </c>
      <c r="D1524" s="45"/>
      <c r="E1524" s="45"/>
      <c r="F1524" s="45"/>
      <c r="G1524" s="45"/>
      <c r="H1524" s="45">
        <f>+D1524</f>
        <v>0</v>
      </c>
      <c r="I1524" s="45"/>
      <c r="J1524" s="46" t="s">
        <v>35</v>
      </c>
    </row>
    <row r="1525" spans="2:10" x14ac:dyDescent="0.3">
      <c r="B1525" s="75"/>
      <c r="C1525" s="133" t="s">
        <v>256</v>
      </c>
      <c r="D1525" s="45"/>
      <c r="E1525" s="45"/>
      <c r="F1525" s="45"/>
      <c r="G1525" s="45"/>
      <c r="H1525" s="45">
        <f>+D1525</f>
        <v>0</v>
      </c>
      <c r="I1525" s="45"/>
      <c r="J1525" s="46" t="s">
        <v>35</v>
      </c>
    </row>
    <row r="1526" spans="2:10" x14ac:dyDescent="0.3">
      <c r="B1526" s="75"/>
      <c r="C1526" s="133" t="s">
        <v>257</v>
      </c>
      <c r="D1526" s="45"/>
      <c r="E1526" s="45"/>
      <c r="F1526" s="45"/>
      <c r="G1526" s="45"/>
      <c r="H1526" s="45">
        <f>+D1526</f>
        <v>0</v>
      </c>
      <c r="I1526" s="45"/>
      <c r="J1526" s="46" t="s">
        <v>35</v>
      </c>
    </row>
    <row r="1527" spans="2:10" x14ac:dyDescent="0.3">
      <c r="B1527" s="75"/>
      <c r="C1527" s="133" t="s">
        <v>674</v>
      </c>
      <c r="D1527" s="45">
        <v>8</v>
      </c>
      <c r="E1527" s="45"/>
      <c r="F1527" s="45"/>
      <c r="G1527" s="45"/>
      <c r="H1527" s="45">
        <f>+D1527</f>
        <v>8</v>
      </c>
      <c r="I1527" s="45"/>
      <c r="J1527" s="46" t="s">
        <v>35</v>
      </c>
    </row>
    <row r="1528" spans="2:10" x14ac:dyDescent="0.3">
      <c r="B1528" s="75" t="s">
        <v>341</v>
      </c>
      <c r="C1528" s="48" t="s">
        <v>337</v>
      </c>
      <c r="D1528" s="103"/>
      <c r="E1528" s="45"/>
      <c r="F1528" s="45"/>
      <c r="G1528" s="45"/>
      <c r="H1528" s="45"/>
      <c r="I1528" s="62">
        <f>SUM(H1529:H1532)*$E$120</f>
        <v>2</v>
      </c>
      <c r="J1528" s="63" t="str">
        <f>+J1529</f>
        <v>und</v>
      </c>
    </row>
    <row r="1529" spans="2:10" x14ac:dyDescent="0.3">
      <c r="B1529" s="75"/>
      <c r="C1529" s="132" t="s">
        <v>687</v>
      </c>
      <c r="D1529" s="45"/>
      <c r="E1529" s="45"/>
      <c r="F1529" s="45"/>
      <c r="G1529" s="45"/>
      <c r="H1529" s="45">
        <f>+D1529</f>
        <v>0</v>
      </c>
      <c r="I1529" s="45"/>
      <c r="J1529" s="46" t="s">
        <v>35</v>
      </c>
    </row>
    <row r="1530" spans="2:10" x14ac:dyDescent="0.3">
      <c r="B1530" s="75"/>
      <c r="C1530" s="133" t="s">
        <v>255</v>
      </c>
      <c r="D1530" s="45">
        <v>2</v>
      </c>
      <c r="E1530" s="45"/>
      <c r="F1530" s="45"/>
      <c r="G1530" s="45"/>
      <c r="H1530" s="45">
        <f>+D1530</f>
        <v>2</v>
      </c>
      <c r="I1530" s="45"/>
      <c r="J1530" s="46" t="s">
        <v>35</v>
      </c>
    </row>
    <row r="1531" spans="2:10" x14ac:dyDescent="0.3">
      <c r="B1531" s="75"/>
      <c r="C1531" s="133" t="s">
        <v>256</v>
      </c>
      <c r="D1531" s="45"/>
      <c r="E1531" s="45"/>
      <c r="F1531" s="45"/>
      <c r="G1531" s="45"/>
      <c r="H1531" s="45">
        <f>+D1531</f>
        <v>0</v>
      </c>
      <c r="I1531" s="45"/>
      <c r="J1531" s="46" t="s">
        <v>35</v>
      </c>
    </row>
    <row r="1532" spans="2:10" x14ac:dyDescent="0.3">
      <c r="B1532" s="75"/>
      <c r="C1532" s="133" t="s">
        <v>257</v>
      </c>
      <c r="D1532" s="45"/>
      <c r="E1532" s="45"/>
      <c r="F1532" s="45"/>
      <c r="G1532" s="45"/>
      <c r="H1532" s="45">
        <f>+D1532</f>
        <v>0</v>
      </c>
      <c r="I1532" s="45"/>
      <c r="J1532" s="46" t="s">
        <v>35</v>
      </c>
    </row>
    <row r="1533" spans="2:10" x14ac:dyDescent="0.3">
      <c r="B1533" s="75" t="s">
        <v>342</v>
      </c>
      <c r="C1533" s="48" t="s">
        <v>335</v>
      </c>
      <c r="D1533" s="103"/>
      <c r="E1533" s="45"/>
      <c r="F1533" s="45"/>
      <c r="G1533" s="45"/>
      <c r="H1533" s="45"/>
      <c r="I1533" s="62">
        <f>SUM(H1534:H1537)*$E$120</f>
        <v>19</v>
      </c>
      <c r="J1533" s="63" t="str">
        <f>+J1534</f>
        <v>und</v>
      </c>
    </row>
    <row r="1534" spans="2:10" x14ac:dyDescent="0.3">
      <c r="B1534" s="75"/>
      <c r="C1534" s="132" t="s">
        <v>687</v>
      </c>
      <c r="D1534" s="45">
        <v>12</v>
      </c>
      <c r="E1534" s="45"/>
      <c r="F1534" s="45"/>
      <c r="G1534" s="45"/>
      <c r="H1534" s="45">
        <f>+D1534</f>
        <v>12</v>
      </c>
      <c r="I1534" s="45"/>
      <c r="J1534" s="46" t="s">
        <v>35</v>
      </c>
    </row>
    <row r="1535" spans="2:10" x14ac:dyDescent="0.3">
      <c r="B1535" s="75"/>
      <c r="C1535" s="133" t="s">
        <v>255</v>
      </c>
      <c r="D1535" s="45"/>
      <c r="E1535" s="45"/>
      <c r="F1535" s="45"/>
      <c r="G1535" s="45"/>
      <c r="H1535" s="45">
        <f>+D1535</f>
        <v>0</v>
      </c>
      <c r="I1535" s="45"/>
      <c r="J1535" s="46" t="s">
        <v>35</v>
      </c>
    </row>
    <row r="1536" spans="2:10" x14ac:dyDescent="0.3">
      <c r="B1536" s="75"/>
      <c r="C1536" s="133" t="s">
        <v>256</v>
      </c>
      <c r="D1536" s="45">
        <v>6</v>
      </c>
      <c r="E1536" s="45"/>
      <c r="F1536" s="45"/>
      <c r="G1536" s="45"/>
      <c r="H1536" s="45">
        <f>+D1536</f>
        <v>6</v>
      </c>
      <c r="I1536" s="45"/>
      <c r="J1536" s="46" t="s">
        <v>35</v>
      </c>
    </row>
    <row r="1537" spans="2:10" x14ac:dyDescent="0.3">
      <c r="B1537" s="75"/>
      <c r="C1537" s="133" t="s">
        <v>257</v>
      </c>
      <c r="D1537" s="45">
        <v>1</v>
      </c>
      <c r="E1537" s="45"/>
      <c r="F1537" s="45"/>
      <c r="G1537" s="45"/>
      <c r="H1537" s="45">
        <f>+D1537</f>
        <v>1</v>
      </c>
      <c r="I1537" s="45"/>
      <c r="J1537" s="46" t="s">
        <v>35</v>
      </c>
    </row>
    <row r="1538" spans="2:10" x14ac:dyDescent="0.3">
      <c r="B1538" s="75" t="s">
        <v>343</v>
      </c>
      <c r="C1538" s="48" t="s">
        <v>338</v>
      </c>
      <c r="D1538" s="103"/>
      <c r="E1538" s="45"/>
      <c r="F1538" s="45"/>
      <c r="G1538" s="45"/>
      <c r="H1538" s="45"/>
      <c r="I1538" s="62">
        <f>SUM(H1539:H1542)*$E$120</f>
        <v>9</v>
      </c>
      <c r="J1538" s="63" t="str">
        <f>+J1539</f>
        <v>und</v>
      </c>
    </row>
    <row r="1539" spans="2:10" x14ac:dyDescent="0.3">
      <c r="B1539" s="75"/>
      <c r="C1539" s="132" t="s">
        <v>687</v>
      </c>
      <c r="D1539" s="45">
        <v>7</v>
      </c>
      <c r="E1539" s="45"/>
      <c r="F1539" s="45"/>
      <c r="G1539" s="45"/>
      <c r="H1539" s="45">
        <f>+D1539</f>
        <v>7</v>
      </c>
      <c r="I1539" s="45"/>
      <c r="J1539" s="46" t="s">
        <v>35</v>
      </c>
    </row>
    <row r="1540" spans="2:10" x14ac:dyDescent="0.3">
      <c r="B1540" s="75"/>
      <c r="C1540" s="133" t="s">
        <v>255</v>
      </c>
      <c r="D1540" s="45">
        <v>1</v>
      </c>
      <c r="E1540" s="45"/>
      <c r="F1540" s="45"/>
      <c r="G1540" s="45"/>
      <c r="H1540" s="45">
        <f>+D1540</f>
        <v>1</v>
      </c>
      <c r="I1540" s="45"/>
      <c r="J1540" s="46" t="s">
        <v>35</v>
      </c>
    </row>
    <row r="1541" spans="2:10" x14ac:dyDescent="0.3">
      <c r="B1541" s="75"/>
      <c r="C1541" s="133" t="s">
        <v>256</v>
      </c>
      <c r="D1541" s="45">
        <v>1</v>
      </c>
      <c r="E1541" s="45"/>
      <c r="F1541" s="45"/>
      <c r="G1541" s="45"/>
      <c r="H1541" s="45">
        <f>+D1541</f>
        <v>1</v>
      </c>
      <c r="I1541" s="45"/>
      <c r="J1541" s="46" t="s">
        <v>35</v>
      </c>
    </row>
    <row r="1542" spans="2:10" x14ac:dyDescent="0.3">
      <c r="B1542" s="75"/>
      <c r="C1542" s="133" t="s">
        <v>257</v>
      </c>
      <c r="D1542" s="45"/>
      <c r="E1542" s="45"/>
      <c r="F1542" s="45"/>
      <c r="G1542" s="45"/>
      <c r="H1542" s="45">
        <f>+D1542</f>
        <v>0</v>
      </c>
      <c r="I1542" s="45"/>
      <c r="J1542" s="46" t="s">
        <v>35</v>
      </c>
    </row>
    <row r="1543" spans="2:10" x14ac:dyDescent="0.3">
      <c r="B1543" s="75" t="s">
        <v>344</v>
      </c>
      <c r="C1543" s="48" t="s">
        <v>339</v>
      </c>
      <c r="D1543" s="103"/>
      <c r="E1543" s="45"/>
      <c r="F1543" s="45"/>
      <c r="G1543" s="45"/>
      <c r="H1543" s="45"/>
      <c r="I1543" s="62">
        <f>SUM(H1544:H1546)*$E$120</f>
        <v>1</v>
      </c>
      <c r="J1543" s="63" t="str">
        <f>+J1544</f>
        <v>und</v>
      </c>
    </row>
    <row r="1544" spans="2:10" x14ac:dyDescent="0.3">
      <c r="B1544" s="75"/>
      <c r="C1544" s="133" t="s">
        <v>255</v>
      </c>
      <c r="D1544" s="45"/>
      <c r="E1544" s="45"/>
      <c r="F1544" s="45"/>
      <c r="G1544" s="45"/>
      <c r="H1544" s="45">
        <f>+D1544</f>
        <v>0</v>
      </c>
      <c r="I1544" s="45"/>
      <c r="J1544" s="46" t="s">
        <v>35</v>
      </c>
    </row>
    <row r="1545" spans="2:10" x14ac:dyDescent="0.3">
      <c r="B1545" s="75"/>
      <c r="C1545" s="133" t="s">
        <v>256</v>
      </c>
      <c r="D1545" s="45"/>
      <c r="E1545" s="45"/>
      <c r="F1545" s="45"/>
      <c r="G1545" s="45"/>
      <c r="H1545" s="45">
        <f>+D1545</f>
        <v>0</v>
      </c>
      <c r="I1545" s="45"/>
      <c r="J1545" s="46" t="s">
        <v>35</v>
      </c>
    </row>
    <row r="1546" spans="2:10" x14ac:dyDescent="0.3">
      <c r="B1546" s="75"/>
      <c r="C1546" s="133" t="s">
        <v>257</v>
      </c>
      <c r="D1546" s="45">
        <v>1</v>
      </c>
      <c r="E1546" s="45"/>
      <c r="F1546" s="45"/>
      <c r="G1546" s="45"/>
      <c r="H1546" s="45">
        <f>+D1546</f>
        <v>1</v>
      </c>
      <c r="I1546" s="45"/>
      <c r="J1546" s="46" t="s">
        <v>35</v>
      </c>
    </row>
    <row r="1547" spans="2:10" x14ac:dyDescent="0.3">
      <c r="B1547" s="75" t="s">
        <v>345</v>
      </c>
      <c r="C1547" s="48" t="s">
        <v>340</v>
      </c>
      <c r="D1547" s="103"/>
      <c r="E1547" s="45"/>
      <c r="F1547" s="45"/>
      <c r="G1547" s="45"/>
      <c r="H1547" s="45"/>
      <c r="I1547" s="62">
        <f>SUM(H1548:H1551)*$E$120</f>
        <v>0</v>
      </c>
      <c r="J1547" s="63" t="str">
        <f>+J1548</f>
        <v>und</v>
      </c>
    </row>
    <row r="1548" spans="2:10" x14ac:dyDescent="0.3">
      <c r="B1548" s="75"/>
      <c r="C1548" s="133" t="s">
        <v>255</v>
      </c>
      <c r="D1548" s="45"/>
      <c r="E1548" s="45"/>
      <c r="F1548" s="45"/>
      <c r="G1548" s="45"/>
      <c r="H1548" s="45">
        <f>+D1548</f>
        <v>0</v>
      </c>
      <c r="I1548" s="45"/>
      <c r="J1548" s="46" t="s">
        <v>35</v>
      </c>
    </row>
    <row r="1549" spans="2:10" x14ac:dyDescent="0.3">
      <c r="B1549" s="75"/>
      <c r="C1549" s="133" t="s">
        <v>256</v>
      </c>
      <c r="D1549" s="45"/>
      <c r="E1549" s="45"/>
      <c r="F1549" s="45"/>
      <c r="G1549" s="45"/>
      <c r="H1549" s="45">
        <f>+D1549</f>
        <v>0</v>
      </c>
      <c r="I1549" s="45"/>
      <c r="J1549" s="46" t="s">
        <v>35</v>
      </c>
    </row>
    <row r="1550" spans="2:10" x14ac:dyDescent="0.3">
      <c r="B1550" s="75"/>
      <c r="C1550" s="133" t="s">
        <v>257</v>
      </c>
      <c r="D1550" s="45"/>
      <c r="E1550" s="45"/>
      <c r="F1550" s="45"/>
      <c r="G1550" s="45"/>
      <c r="H1550" s="45">
        <f>+D1550</f>
        <v>0</v>
      </c>
      <c r="I1550" s="45"/>
      <c r="J1550" s="46" t="s">
        <v>35</v>
      </c>
    </row>
    <row r="1551" spans="2:10" x14ac:dyDescent="0.3">
      <c r="B1551" s="75"/>
      <c r="C1551" s="133" t="s">
        <v>674</v>
      </c>
      <c r="D1551" s="45"/>
      <c r="E1551" s="45"/>
      <c r="F1551" s="45"/>
      <c r="G1551" s="45"/>
      <c r="H1551" s="45">
        <f>+D1551</f>
        <v>0</v>
      </c>
      <c r="I1551" s="45"/>
      <c r="J1551" s="46" t="s">
        <v>35</v>
      </c>
    </row>
    <row r="1552" spans="2:10" x14ac:dyDescent="0.3">
      <c r="B1552" s="75" t="s">
        <v>350</v>
      </c>
      <c r="C1552" s="48" t="s">
        <v>354</v>
      </c>
      <c r="D1552" s="103"/>
      <c r="E1552" s="45"/>
      <c r="F1552" s="45"/>
      <c r="G1552" s="45"/>
      <c r="H1552" s="45"/>
      <c r="I1552" s="62">
        <f>SUM(H1553:H1556)*$E$120</f>
        <v>22</v>
      </c>
      <c r="J1552" s="63" t="str">
        <f>+J1553</f>
        <v>und</v>
      </c>
    </row>
    <row r="1553" spans="2:10" x14ac:dyDescent="0.3">
      <c r="B1553" s="75"/>
      <c r="C1553" s="132" t="s">
        <v>687</v>
      </c>
      <c r="D1553" s="45">
        <v>19</v>
      </c>
      <c r="E1553" s="45"/>
      <c r="F1553" s="45"/>
      <c r="G1553" s="45"/>
      <c r="H1553" s="45">
        <f>+D1553</f>
        <v>19</v>
      </c>
      <c r="I1553" s="45"/>
      <c r="J1553" s="46" t="s">
        <v>35</v>
      </c>
    </row>
    <row r="1554" spans="2:10" x14ac:dyDescent="0.3">
      <c r="B1554" s="75"/>
      <c r="C1554" s="133" t="s">
        <v>255</v>
      </c>
      <c r="D1554" s="45">
        <v>1</v>
      </c>
      <c r="E1554" s="45"/>
      <c r="F1554" s="45"/>
      <c r="G1554" s="45"/>
      <c r="H1554" s="45">
        <f>+D1554</f>
        <v>1</v>
      </c>
      <c r="I1554" s="45"/>
      <c r="J1554" s="46" t="s">
        <v>35</v>
      </c>
    </row>
    <row r="1555" spans="2:10" x14ac:dyDescent="0.3">
      <c r="B1555" s="75"/>
      <c r="C1555" s="133" t="s">
        <v>256</v>
      </c>
      <c r="D1555" s="45"/>
      <c r="E1555" s="45"/>
      <c r="F1555" s="45"/>
      <c r="G1555" s="45"/>
      <c r="H1555" s="45">
        <f>+D1555</f>
        <v>0</v>
      </c>
      <c r="I1555" s="45"/>
      <c r="J1555" s="46" t="s">
        <v>35</v>
      </c>
    </row>
    <row r="1556" spans="2:10" x14ac:dyDescent="0.3">
      <c r="B1556" s="75"/>
      <c r="C1556" s="133" t="s">
        <v>257</v>
      </c>
      <c r="D1556" s="45">
        <v>2</v>
      </c>
      <c r="E1556" s="45"/>
      <c r="F1556" s="45"/>
      <c r="G1556" s="45"/>
      <c r="H1556" s="45">
        <f>+D1556</f>
        <v>2</v>
      </c>
      <c r="I1556" s="45"/>
      <c r="J1556" s="46" t="s">
        <v>35</v>
      </c>
    </row>
    <row r="1557" spans="2:10" x14ac:dyDescent="0.3">
      <c r="B1557" s="75" t="s">
        <v>351</v>
      </c>
      <c r="C1557" s="48" t="s">
        <v>346</v>
      </c>
      <c r="D1557" s="103"/>
      <c r="E1557" s="45"/>
      <c r="F1557" s="45"/>
      <c r="G1557" s="45"/>
      <c r="H1557" s="45"/>
      <c r="I1557" s="62">
        <f>SUM(H1558:H1560)*$E$120</f>
        <v>0</v>
      </c>
      <c r="J1557" s="63" t="str">
        <f>+J1558</f>
        <v>und</v>
      </c>
    </row>
    <row r="1558" spans="2:10" x14ac:dyDescent="0.3">
      <c r="B1558" s="75"/>
      <c r="C1558" s="133" t="s">
        <v>255</v>
      </c>
      <c r="D1558" s="45"/>
      <c r="E1558" s="45"/>
      <c r="F1558" s="45"/>
      <c r="G1558" s="45"/>
      <c r="H1558" s="45">
        <f>+D1558</f>
        <v>0</v>
      </c>
      <c r="I1558" s="45"/>
      <c r="J1558" s="46" t="s">
        <v>35</v>
      </c>
    </row>
    <row r="1559" spans="2:10" x14ac:dyDescent="0.3">
      <c r="B1559" s="75"/>
      <c r="C1559" s="133" t="s">
        <v>256</v>
      </c>
      <c r="D1559" s="45"/>
      <c r="E1559" s="45"/>
      <c r="F1559" s="45"/>
      <c r="G1559" s="45"/>
      <c r="H1559" s="45">
        <f>+D1559</f>
        <v>0</v>
      </c>
      <c r="I1559" s="45"/>
      <c r="J1559" s="46" t="s">
        <v>35</v>
      </c>
    </row>
    <row r="1560" spans="2:10" x14ac:dyDescent="0.3">
      <c r="B1560" s="75"/>
      <c r="C1560" s="133" t="s">
        <v>257</v>
      </c>
      <c r="D1560" s="45"/>
      <c r="E1560" s="45"/>
      <c r="F1560" s="45"/>
      <c r="G1560" s="45"/>
      <c r="H1560" s="45">
        <f>+D1560</f>
        <v>0</v>
      </c>
      <c r="I1560" s="45"/>
      <c r="J1560" s="46" t="s">
        <v>35</v>
      </c>
    </row>
    <row r="1561" spans="2:10" x14ac:dyDescent="0.3">
      <c r="B1561" s="75" t="s">
        <v>352</v>
      </c>
      <c r="C1561" s="48" t="s">
        <v>347</v>
      </c>
      <c r="D1561" s="103"/>
      <c r="E1561" s="45"/>
      <c r="F1561" s="45"/>
      <c r="G1561" s="45"/>
      <c r="H1561" s="45"/>
      <c r="I1561" s="62">
        <f>SUM(H1562:H1564)*$E$120</f>
        <v>2</v>
      </c>
      <c r="J1561" s="63" t="str">
        <f>+J1562</f>
        <v>und</v>
      </c>
    </row>
    <row r="1562" spans="2:10" x14ac:dyDescent="0.3">
      <c r="B1562" s="75"/>
      <c r="C1562" s="133" t="s">
        <v>255</v>
      </c>
      <c r="D1562" s="45">
        <v>1</v>
      </c>
      <c r="E1562" s="45"/>
      <c r="F1562" s="45"/>
      <c r="G1562" s="45"/>
      <c r="H1562" s="45">
        <f>+D1562</f>
        <v>1</v>
      </c>
      <c r="I1562" s="45"/>
      <c r="J1562" s="46" t="s">
        <v>35</v>
      </c>
    </row>
    <row r="1563" spans="2:10" x14ac:dyDescent="0.3">
      <c r="B1563" s="75"/>
      <c r="C1563" s="133" t="s">
        <v>256</v>
      </c>
      <c r="D1563" s="45"/>
      <c r="E1563" s="45"/>
      <c r="F1563" s="45"/>
      <c r="G1563" s="45"/>
      <c r="H1563" s="45">
        <f>+D1563</f>
        <v>0</v>
      </c>
      <c r="I1563" s="45"/>
      <c r="J1563" s="46" t="s">
        <v>35</v>
      </c>
    </row>
    <row r="1564" spans="2:10" x14ac:dyDescent="0.3">
      <c r="B1564" s="75"/>
      <c r="C1564" s="133" t="s">
        <v>257</v>
      </c>
      <c r="D1564" s="45">
        <v>1</v>
      </c>
      <c r="E1564" s="45"/>
      <c r="F1564" s="45"/>
      <c r="G1564" s="45"/>
      <c r="H1564" s="45">
        <f>+D1564</f>
        <v>1</v>
      </c>
      <c r="I1564" s="45"/>
      <c r="J1564" s="46" t="s">
        <v>35</v>
      </c>
    </row>
    <row r="1565" spans="2:10" x14ac:dyDescent="0.3">
      <c r="B1565" s="75" t="s">
        <v>353</v>
      </c>
      <c r="C1565" s="48" t="s">
        <v>348</v>
      </c>
      <c r="D1565" s="103"/>
      <c r="E1565" s="45"/>
      <c r="F1565" s="45"/>
      <c r="G1565" s="45"/>
      <c r="H1565" s="45"/>
      <c r="I1565" s="62">
        <f>SUM(H1566:H1568)*$E$120</f>
        <v>0</v>
      </c>
      <c r="J1565" s="63" t="str">
        <f>+J1566</f>
        <v>und</v>
      </c>
    </row>
    <row r="1566" spans="2:10" x14ac:dyDescent="0.3">
      <c r="B1566" s="75"/>
      <c r="C1566" s="133" t="s">
        <v>255</v>
      </c>
      <c r="D1566" s="45"/>
      <c r="E1566" s="45"/>
      <c r="F1566" s="45"/>
      <c r="G1566" s="45"/>
      <c r="H1566" s="45">
        <f>+D1566</f>
        <v>0</v>
      </c>
      <c r="I1566" s="45"/>
      <c r="J1566" s="46" t="s">
        <v>35</v>
      </c>
    </row>
    <row r="1567" spans="2:10" x14ac:dyDescent="0.3">
      <c r="B1567" s="75"/>
      <c r="C1567" s="133" t="s">
        <v>256</v>
      </c>
      <c r="D1567" s="45"/>
      <c r="E1567" s="45"/>
      <c r="F1567" s="45"/>
      <c r="G1567" s="45"/>
      <c r="H1567" s="45">
        <f>+D1567</f>
        <v>0</v>
      </c>
      <c r="I1567" s="45"/>
      <c r="J1567" s="46" t="s">
        <v>35</v>
      </c>
    </row>
    <row r="1568" spans="2:10" x14ac:dyDescent="0.3">
      <c r="B1568" s="75"/>
      <c r="C1568" s="133" t="s">
        <v>257</v>
      </c>
      <c r="D1568" s="45"/>
      <c r="E1568" s="45"/>
      <c r="F1568" s="45"/>
      <c r="G1568" s="45"/>
      <c r="H1568" s="45">
        <f>+D1568</f>
        <v>0</v>
      </c>
      <c r="I1568" s="45"/>
      <c r="J1568" s="46" t="s">
        <v>35</v>
      </c>
    </row>
    <row r="1569" spans="2:10" x14ac:dyDescent="0.3">
      <c r="B1569" s="75" t="s">
        <v>364</v>
      </c>
      <c r="C1569" s="48" t="s">
        <v>349</v>
      </c>
      <c r="D1569" s="103"/>
      <c r="E1569" s="45"/>
      <c r="F1569" s="45"/>
      <c r="G1569" s="45"/>
      <c r="H1569" s="45"/>
      <c r="I1569" s="62">
        <f>SUM(H1570:H1572)*$E$120</f>
        <v>1</v>
      </c>
      <c r="J1569" s="63" t="str">
        <f>+J1570</f>
        <v>und</v>
      </c>
    </row>
    <row r="1570" spans="2:10" x14ac:dyDescent="0.3">
      <c r="B1570" s="75"/>
      <c r="C1570" s="133" t="s">
        <v>255</v>
      </c>
      <c r="D1570" s="45"/>
      <c r="E1570" s="45"/>
      <c r="F1570" s="45"/>
      <c r="G1570" s="45"/>
      <c r="H1570" s="45">
        <f>+D1570</f>
        <v>0</v>
      </c>
      <c r="I1570" s="45"/>
      <c r="J1570" s="46" t="s">
        <v>35</v>
      </c>
    </row>
    <row r="1571" spans="2:10" x14ac:dyDescent="0.3">
      <c r="B1571" s="75"/>
      <c r="C1571" s="133" t="s">
        <v>256</v>
      </c>
      <c r="D1571" s="45"/>
      <c r="E1571" s="45"/>
      <c r="F1571" s="45"/>
      <c r="G1571" s="45"/>
      <c r="H1571" s="45">
        <f>+D1571</f>
        <v>0</v>
      </c>
      <c r="I1571" s="45"/>
      <c r="J1571" s="46" t="s">
        <v>35</v>
      </c>
    </row>
    <row r="1572" spans="2:10" x14ac:dyDescent="0.3">
      <c r="B1572" s="75"/>
      <c r="C1572" s="133" t="s">
        <v>257</v>
      </c>
      <c r="D1572" s="45">
        <v>1</v>
      </c>
      <c r="E1572" s="45"/>
      <c r="F1572" s="45"/>
      <c r="G1572" s="45"/>
      <c r="H1572" s="45">
        <f>+D1572</f>
        <v>1</v>
      </c>
      <c r="I1572" s="45"/>
      <c r="J1572" s="46" t="s">
        <v>35</v>
      </c>
    </row>
    <row r="1573" spans="2:10" x14ac:dyDescent="0.3">
      <c r="B1573" s="75" t="s">
        <v>399</v>
      </c>
      <c r="C1573" s="48" t="s">
        <v>363</v>
      </c>
      <c r="D1573" s="103"/>
      <c r="E1573" s="45"/>
      <c r="F1573" s="45"/>
      <c r="G1573" s="45"/>
      <c r="H1573" s="45"/>
      <c r="I1573" s="62">
        <f>SUM(H1574:H1576)*$E$120</f>
        <v>2</v>
      </c>
      <c r="J1573" s="63" t="str">
        <f>+J1574</f>
        <v>und</v>
      </c>
    </row>
    <row r="1574" spans="2:10" x14ac:dyDescent="0.3">
      <c r="B1574" s="75"/>
      <c r="C1574" s="133" t="s">
        <v>255</v>
      </c>
      <c r="D1574" s="45">
        <v>2</v>
      </c>
      <c r="E1574" s="45"/>
      <c r="F1574" s="45"/>
      <c r="G1574" s="45"/>
      <c r="H1574" s="45">
        <f>+D1574</f>
        <v>2</v>
      </c>
      <c r="I1574" s="45"/>
      <c r="J1574" s="46" t="s">
        <v>35</v>
      </c>
    </row>
    <row r="1575" spans="2:10" x14ac:dyDescent="0.3">
      <c r="B1575" s="75"/>
      <c r="C1575" s="133" t="s">
        <v>256</v>
      </c>
      <c r="D1575" s="45"/>
      <c r="E1575" s="45"/>
      <c r="F1575" s="45"/>
      <c r="G1575" s="45"/>
      <c r="H1575" s="45">
        <f>+D1575</f>
        <v>0</v>
      </c>
      <c r="I1575" s="45"/>
      <c r="J1575" s="46" t="s">
        <v>35</v>
      </c>
    </row>
    <row r="1576" spans="2:10" x14ac:dyDescent="0.3">
      <c r="B1576" s="75"/>
      <c r="C1576" s="133" t="s">
        <v>257</v>
      </c>
      <c r="D1576" s="45"/>
      <c r="E1576" s="45"/>
      <c r="F1576" s="45"/>
      <c r="G1576" s="45"/>
      <c r="H1576" s="45">
        <f>+D1576</f>
        <v>0</v>
      </c>
      <c r="I1576" s="45"/>
      <c r="J1576" s="46" t="s">
        <v>35</v>
      </c>
    </row>
    <row r="1577" spans="2:10" x14ac:dyDescent="0.3">
      <c r="B1577" s="75" t="s">
        <v>400</v>
      </c>
      <c r="C1577" s="48" t="s">
        <v>391</v>
      </c>
      <c r="D1577" s="103"/>
      <c r="E1577" s="45"/>
      <c r="F1577" s="45"/>
      <c r="G1577" s="45"/>
      <c r="H1577" s="45"/>
      <c r="I1577" s="62">
        <f>SUM(H1578:H1580)*$E$120</f>
        <v>7</v>
      </c>
      <c r="J1577" s="63" t="str">
        <f>+J1578</f>
        <v>und</v>
      </c>
    </row>
    <row r="1578" spans="2:10" x14ac:dyDescent="0.3">
      <c r="B1578" s="75"/>
      <c r="C1578" s="133" t="s">
        <v>255</v>
      </c>
      <c r="D1578" s="45">
        <v>6</v>
      </c>
      <c r="E1578" s="45"/>
      <c r="F1578" s="45"/>
      <c r="G1578" s="45"/>
      <c r="H1578" s="45">
        <f>+D1578</f>
        <v>6</v>
      </c>
      <c r="I1578" s="45"/>
      <c r="J1578" s="46" t="s">
        <v>35</v>
      </c>
    </row>
    <row r="1579" spans="2:10" x14ac:dyDescent="0.3">
      <c r="B1579" s="75"/>
      <c r="C1579" s="133" t="s">
        <v>256</v>
      </c>
      <c r="D1579" s="45"/>
      <c r="E1579" s="45"/>
      <c r="F1579" s="45"/>
      <c r="G1579" s="45"/>
      <c r="H1579" s="45">
        <f>+D1579</f>
        <v>0</v>
      </c>
      <c r="I1579" s="45"/>
      <c r="J1579" s="46" t="s">
        <v>35</v>
      </c>
    </row>
    <row r="1580" spans="2:10" x14ac:dyDescent="0.3">
      <c r="B1580" s="75"/>
      <c r="C1580" s="133" t="s">
        <v>257</v>
      </c>
      <c r="D1580" s="45">
        <v>1</v>
      </c>
      <c r="E1580" s="45"/>
      <c r="F1580" s="45"/>
      <c r="G1580" s="45"/>
      <c r="H1580" s="45">
        <f>+D1580</f>
        <v>1</v>
      </c>
      <c r="I1580" s="45"/>
      <c r="J1580" s="46" t="s">
        <v>35</v>
      </c>
    </row>
    <row r="1581" spans="2:10" x14ac:dyDescent="0.3">
      <c r="B1581" s="75" t="s">
        <v>401</v>
      </c>
      <c r="C1581" s="48" t="s">
        <v>392</v>
      </c>
      <c r="D1581" s="103"/>
      <c r="E1581" s="45"/>
      <c r="F1581" s="45"/>
      <c r="G1581" s="45"/>
      <c r="H1581" s="45"/>
      <c r="I1581" s="62">
        <f>SUM(H1582:H1584)*$E$120</f>
        <v>12</v>
      </c>
      <c r="J1581" s="63" t="str">
        <f>+J1582</f>
        <v>und</v>
      </c>
    </row>
    <row r="1582" spans="2:10" x14ac:dyDescent="0.3">
      <c r="B1582" s="75"/>
      <c r="C1582" s="133" t="s">
        <v>255</v>
      </c>
      <c r="D1582" s="45">
        <v>12</v>
      </c>
      <c r="E1582" s="45"/>
      <c r="F1582" s="45"/>
      <c r="G1582" s="45"/>
      <c r="H1582" s="45">
        <f>+D1582</f>
        <v>12</v>
      </c>
      <c r="I1582" s="45"/>
      <c r="J1582" s="46" t="s">
        <v>35</v>
      </c>
    </row>
    <row r="1583" spans="2:10" x14ac:dyDescent="0.3">
      <c r="B1583" s="75"/>
      <c r="C1583" s="133" t="s">
        <v>256</v>
      </c>
      <c r="D1583" s="45"/>
      <c r="E1583" s="45"/>
      <c r="F1583" s="45"/>
      <c r="G1583" s="45"/>
      <c r="H1583" s="45">
        <f>+D1583</f>
        <v>0</v>
      </c>
      <c r="I1583" s="45"/>
      <c r="J1583" s="46" t="s">
        <v>35</v>
      </c>
    </row>
    <row r="1584" spans="2:10" x14ac:dyDescent="0.3">
      <c r="B1584" s="75"/>
      <c r="C1584" s="133" t="s">
        <v>257</v>
      </c>
      <c r="D1584" s="45"/>
      <c r="E1584" s="45"/>
      <c r="F1584" s="45"/>
      <c r="G1584" s="45"/>
      <c r="H1584" s="45">
        <f>+D1584</f>
        <v>0</v>
      </c>
      <c r="I1584" s="45"/>
      <c r="J1584" s="46" t="s">
        <v>35</v>
      </c>
    </row>
    <row r="1585" spans="2:10" x14ac:dyDescent="0.3">
      <c r="B1585" s="75" t="s">
        <v>402</v>
      </c>
      <c r="C1585" s="48" t="s">
        <v>393</v>
      </c>
      <c r="D1585" s="103"/>
      <c r="E1585" s="45"/>
      <c r="F1585" s="45"/>
      <c r="G1585" s="45"/>
      <c r="H1585" s="45"/>
      <c r="I1585" s="62">
        <f>SUM(H1586:H1588)*$E$120</f>
        <v>1</v>
      </c>
      <c r="J1585" s="63" t="str">
        <f>+J1586</f>
        <v>und</v>
      </c>
    </row>
    <row r="1586" spans="2:10" x14ac:dyDescent="0.3">
      <c r="B1586" s="75"/>
      <c r="C1586" s="133" t="s">
        <v>255</v>
      </c>
      <c r="D1586" s="45"/>
      <c r="E1586" s="45"/>
      <c r="F1586" s="45"/>
      <c r="G1586" s="45"/>
      <c r="H1586" s="45">
        <f>+D1586</f>
        <v>0</v>
      </c>
      <c r="I1586" s="45"/>
      <c r="J1586" s="46" t="s">
        <v>35</v>
      </c>
    </row>
    <row r="1587" spans="2:10" x14ac:dyDescent="0.3">
      <c r="B1587" s="75"/>
      <c r="C1587" s="133" t="s">
        <v>256</v>
      </c>
      <c r="D1587" s="45"/>
      <c r="E1587" s="45"/>
      <c r="F1587" s="45"/>
      <c r="G1587" s="45"/>
      <c r="H1587" s="45">
        <f>+D1587</f>
        <v>0</v>
      </c>
      <c r="I1587" s="45"/>
      <c r="J1587" s="46" t="s">
        <v>35</v>
      </c>
    </row>
    <row r="1588" spans="2:10" x14ac:dyDescent="0.3">
      <c r="B1588" s="75"/>
      <c r="C1588" s="133" t="s">
        <v>257</v>
      </c>
      <c r="D1588" s="45">
        <v>1</v>
      </c>
      <c r="E1588" s="45"/>
      <c r="F1588" s="45"/>
      <c r="G1588" s="45"/>
      <c r="H1588" s="45">
        <f>+D1588</f>
        <v>1</v>
      </c>
      <c r="I1588" s="45"/>
      <c r="J1588" s="46" t="s">
        <v>35</v>
      </c>
    </row>
    <row r="1589" spans="2:10" x14ac:dyDescent="0.3">
      <c r="B1589" s="75" t="s">
        <v>403</v>
      </c>
      <c r="C1589" s="48" t="s">
        <v>394</v>
      </c>
      <c r="D1589" s="103"/>
      <c r="E1589" s="45"/>
      <c r="F1589" s="45"/>
      <c r="G1589" s="45"/>
      <c r="H1589" s="45"/>
      <c r="I1589" s="62">
        <f>SUM(H1590:H1592)*$E$120</f>
        <v>0</v>
      </c>
      <c r="J1589" s="63" t="str">
        <f>+J1590</f>
        <v>und</v>
      </c>
    </row>
    <row r="1590" spans="2:10" x14ac:dyDescent="0.3">
      <c r="B1590" s="75"/>
      <c r="C1590" s="133" t="s">
        <v>255</v>
      </c>
      <c r="D1590" s="45"/>
      <c r="E1590" s="45"/>
      <c r="F1590" s="45"/>
      <c r="G1590" s="45"/>
      <c r="H1590" s="45">
        <f>+D1590</f>
        <v>0</v>
      </c>
      <c r="I1590" s="45"/>
      <c r="J1590" s="46" t="s">
        <v>35</v>
      </c>
    </row>
    <row r="1591" spans="2:10" x14ac:dyDescent="0.3">
      <c r="B1591" s="75"/>
      <c r="C1591" s="133" t="s">
        <v>256</v>
      </c>
      <c r="D1591" s="45"/>
      <c r="E1591" s="45"/>
      <c r="F1591" s="45"/>
      <c r="G1591" s="45"/>
      <c r="H1591" s="45">
        <f>+D1591</f>
        <v>0</v>
      </c>
      <c r="I1591" s="45"/>
      <c r="J1591" s="46" t="s">
        <v>35</v>
      </c>
    </row>
    <row r="1592" spans="2:10" x14ac:dyDescent="0.3">
      <c r="B1592" s="75"/>
      <c r="C1592" s="133" t="s">
        <v>257</v>
      </c>
      <c r="D1592" s="45"/>
      <c r="E1592" s="45"/>
      <c r="F1592" s="45"/>
      <c r="G1592" s="45"/>
      <c r="H1592" s="45">
        <f>+D1592</f>
        <v>0</v>
      </c>
      <c r="I1592" s="45"/>
      <c r="J1592" s="46" t="s">
        <v>35</v>
      </c>
    </row>
    <row r="1593" spans="2:10" x14ac:dyDescent="0.3">
      <c r="B1593" s="100" t="s">
        <v>404</v>
      </c>
      <c r="C1593" s="101" t="s">
        <v>405</v>
      </c>
      <c r="D1593" s="103"/>
      <c r="E1593" s="45"/>
      <c r="F1593" s="45"/>
      <c r="G1593" s="45"/>
      <c r="H1593" s="45"/>
      <c r="I1593" s="45"/>
      <c r="J1593" s="46"/>
    </row>
    <row r="1594" spans="2:10" x14ac:dyDescent="0.3">
      <c r="B1594" s="75" t="s">
        <v>406</v>
      </c>
      <c r="C1594" s="48" t="s">
        <v>408</v>
      </c>
      <c r="D1594" s="103"/>
      <c r="E1594" s="45"/>
      <c r="F1594" s="45"/>
      <c r="G1594" s="45"/>
      <c r="H1594" s="45"/>
      <c r="I1594" s="62">
        <f>SUM(H1595:H1598)*$E$120</f>
        <v>1</v>
      </c>
      <c r="J1594" s="63" t="str">
        <f>+J1596</f>
        <v>und</v>
      </c>
    </row>
    <row r="1595" spans="2:10" x14ac:dyDescent="0.3">
      <c r="B1595" s="75"/>
      <c r="C1595" s="132" t="s">
        <v>687</v>
      </c>
      <c r="D1595" s="45"/>
      <c r="E1595" s="45"/>
      <c r="F1595" s="45"/>
      <c r="G1595" s="45"/>
      <c r="H1595" s="45">
        <f>+D1595</f>
        <v>0</v>
      </c>
      <c r="I1595" s="45"/>
      <c r="J1595" s="46" t="s">
        <v>35</v>
      </c>
    </row>
    <row r="1596" spans="2:10" ht="15.75" customHeight="1" x14ac:dyDescent="0.3">
      <c r="B1596" s="75"/>
      <c r="C1596" s="133" t="s">
        <v>255</v>
      </c>
      <c r="D1596" s="45">
        <v>1</v>
      </c>
      <c r="E1596" s="45"/>
      <c r="F1596" s="45"/>
      <c r="G1596" s="45"/>
      <c r="H1596" s="45">
        <f>+D1596</f>
        <v>1</v>
      </c>
      <c r="I1596" s="45"/>
      <c r="J1596" s="46" t="s">
        <v>35</v>
      </c>
    </row>
    <row r="1597" spans="2:10" x14ac:dyDescent="0.3">
      <c r="B1597" s="75"/>
      <c r="C1597" s="44" t="s">
        <v>256</v>
      </c>
      <c r="D1597" s="45"/>
      <c r="E1597" s="45"/>
      <c r="F1597" s="45"/>
      <c r="G1597" s="45"/>
      <c r="H1597" s="45">
        <f>+D1597</f>
        <v>0</v>
      </c>
      <c r="I1597" s="45"/>
      <c r="J1597" s="46" t="s">
        <v>35</v>
      </c>
    </row>
    <row r="1598" spans="2:10" x14ac:dyDescent="0.3">
      <c r="B1598" s="75"/>
      <c r="C1598" s="44" t="s">
        <v>257</v>
      </c>
      <c r="D1598" s="45"/>
      <c r="E1598" s="45"/>
      <c r="F1598" s="45"/>
      <c r="G1598" s="45"/>
      <c r="H1598" s="45">
        <f>+D1598</f>
        <v>0</v>
      </c>
      <c r="I1598" s="45"/>
      <c r="J1598" s="46" t="s">
        <v>35</v>
      </c>
    </row>
    <row r="1599" spans="2:10" x14ac:dyDescent="0.3">
      <c r="B1599" s="75" t="s">
        <v>409</v>
      </c>
      <c r="C1599" s="48" t="s">
        <v>407</v>
      </c>
      <c r="D1599" s="103"/>
      <c r="E1599" s="45"/>
      <c r="F1599" s="45"/>
      <c r="G1599" s="45"/>
      <c r="H1599" s="45"/>
      <c r="I1599" s="62">
        <f>SUM(H1600:H1603)*$E$120</f>
        <v>8</v>
      </c>
      <c r="J1599" s="63" t="str">
        <f>+J1601</f>
        <v>und</v>
      </c>
    </row>
    <row r="1600" spans="2:10" x14ac:dyDescent="0.3">
      <c r="B1600" s="75"/>
      <c r="C1600" s="132" t="s">
        <v>687</v>
      </c>
      <c r="D1600" s="45">
        <v>7</v>
      </c>
      <c r="E1600" s="45"/>
      <c r="F1600" s="45"/>
      <c r="G1600" s="45"/>
      <c r="H1600" s="45">
        <f>+D1600</f>
        <v>7</v>
      </c>
      <c r="I1600" s="45"/>
      <c r="J1600" s="46" t="s">
        <v>35</v>
      </c>
    </row>
    <row r="1601" spans="2:10" x14ac:dyDescent="0.3">
      <c r="B1601" s="75"/>
      <c r="C1601" s="133" t="s">
        <v>255</v>
      </c>
      <c r="D1601" s="45"/>
      <c r="E1601" s="45"/>
      <c r="F1601" s="45"/>
      <c r="G1601" s="45"/>
      <c r="H1601" s="45">
        <f>+D1601</f>
        <v>0</v>
      </c>
      <c r="I1601" s="45"/>
      <c r="J1601" s="46" t="s">
        <v>35</v>
      </c>
    </row>
    <row r="1602" spans="2:10" x14ac:dyDescent="0.3">
      <c r="B1602" s="75"/>
      <c r="C1602" s="44" t="s">
        <v>256</v>
      </c>
      <c r="D1602" s="45"/>
      <c r="E1602" s="45"/>
      <c r="F1602" s="45"/>
      <c r="G1602" s="45"/>
      <c r="H1602" s="45">
        <f>+D1602</f>
        <v>0</v>
      </c>
      <c r="I1602" s="45"/>
      <c r="J1602" s="46" t="s">
        <v>35</v>
      </c>
    </row>
    <row r="1603" spans="2:10" x14ac:dyDescent="0.3">
      <c r="B1603" s="75"/>
      <c r="C1603" s="44" t="s">
        <v>257</v>
      </c>
      <c r="D1603" s="45">
        <v>1</v>
      </c>
      <c r="E1603" s="45"/>
      <c r="F1603" s="45"/>
      <c r="G1603" s="45"/>
      <c r="H1603" s="45">
        <f>+D1603</f>
        <v>1</v>
      </c>
      <c r="I1603" s="45"/>
      <c r="J1603" s="46" t="s">
        <v>35</v>
      </c>
    </row>
    <row r="1604" spans="2:10" x14ac:dyDescent="0.3">
      <c r="B1604" s="75" t="s">
        <v>432</v>
      </c>
      <c r="C1604" s="48" t="s">
        <v>410</v>
      </c>
      <c r="D1604" s="103"/>
      <c r="E1604" s="45"/>
      <c r="F1604" s="45"/>
      <c r="G1604" s="45"/>
      <c r="H1604" s="45"/>
      <c r="I1604" s="62">
        <f>SUM(H1605:H1607)*$E$120</f>
        <v>0</v>
      </c>
      <c r="J1604" s="63" t="str">
        <f>+J1605</f>
        <v>und</v>
      </c>
    </row>
    <row r="1605" spans="2:10" x14ac:dyDescent="0.3">
      <c r="B1605" s="75"/>
      <c r="C1605" s="44" t="s">
        <v>255</v>
      </c>
      <c r="D1605" s="45"/>
      <c r="E1605" s="45"/>
      <c r="F1605" s="45"/>
      <c r="G1605" s="45"/>
      <c r="H1605" s="45">
        <f>+D1605</f>
        <v>0</v>
      </c>
      <c r="I1605" s="45"/>
      <c r="J1605" s="46" t="s">
        <v>35</v>
      </c>
    </row>
    <row r="1606" spans="2:10" x14ac:dyDescent="0.3">
      <c r="B1606" s="75"/>
      <c r="C1606" s="44" t="s">
        <v>256</v>
      </c>
      <c r="D1606" s="45"/>
      <c r="E1606" s="45"/>
      <c r="F1606" s="45"/>
      <c r="G1606" s="45"/>
      <c r="H1606" s="45">
        <f>+D1606</f>
        <v>0</v>
      </c>
      <c r="I1606" s="45"/>
      <c r="J1606" s="46" t="s">
        <v>35</v>
      </c>
    </row>
    <row r="1607" spans="2:10" x14ac:dyDescent="0.3">
      <c r="B1607" s="75"/>
      <c r="C1607" s="44" t="s">
        <v>257</v>
      </c>
      <c r="D1607" s="45"/>
      <c r="E1607" s="45"/>
      <c r="F1607" s="45"/>
      <c r="G1607" s="45"/>
      <c r="H1607" s="45">
        <f>+D1607</f>
        <v>0</v>
      </c>
      <c r="I1607" s="45"/>
      <c r="J1607" s="46" t="s">
        <v>35</v>
      </c>
    </row>
    <row r="1608" spans="2:10" x14ac:dyDescent="0.3">
      <c r="B1608" s="100" t="s">
        <v>411</v>
      </c>
      <c r="C1608" s="101" t="s">
        <v>412</v>
      </c>
      <c r="D1608" s="103"/>
      <c r="E1608" s="45"/>
      <c r="F1608" s="45"/>
      <c r="G1608" s="45"/>
      <c r="H1608" s="45"/>
      <c r="I1608" s="45"/>
      <c r="J1608" s="46"/>
    </row>
    <row r="1609" spans="2:10" x14ac:dyDescent="0.3">
      <c r="B1609" s="75" t="s">
        <v>413</v>
      </c>
      <c r="C1609" s="48" t="s">
        <v>414</v>
      </c>
      <c r="D1609" s="103"/>
      <c r="E1609" s="45"/>
      <c r="F1609" s="45"/>
      <c r="G1609" s="45"/>
      <c r="H1609" s="45"/>
      <c r="I1609" s="62">
        <f>SUM(H1610:H1611)*$E$120</f>
        <v>0</v>
      </c>
      <c r="J1609" s="63" t="str">
        <f>+J1610</f>
        <v>Glb</v>
      </c>
    </row>
    <row r="1610" spans="2:10" x14ac:dyDescent="0.3">
      <c r="B1610" s="75"/>
      <c r="C1610" s="44" t="s">
        <v>415</v>
      </c>
      <c r="D1610" s="45"/>
      <c r="E1610" s="45"/>
      <c r="F1610" s="45"/>
      <c r="G1610" s="45"/>
      <c r="H1610" s="45">
        <f>+D1610</f>
        <v>0</v>
      </c>
      <c r="I1610" s="45"/>
      <c r="J1610" s="46" t="s">
        <v>416</v>
      </c>
    </row>
    <row r="1611" spans="2:10" x14ac:dyDescent="0.3">
      <c r="B1611" s="75" t="s">
        <v>433</v>
      </c>
      <c r="C1611" s="48" t="s">
        <v>417</v>
      </c>
      <c r="D1611" s="103"/>
      <c r="E1611" s="45"/>
      <c r="F1611" s="45"/>
      <c r="G1611" s="45"/>
      <c r="H1611" s="45"/>
      <c r="I1611" s="62">
        <f>SUM(H1612:H1613)*$E$120</f>
        <v>0</v>
      </c>
      <c r="J1611" s="63" t="str">
        <f>+J1612</f>
        <v>Glb</v>
      </c>
    </row>
    <row r="1612" spans="2:10" x14ac:dyDescent="0.3">
      <c r="B1612" s="75"/>
      <c r="C1612" s="44" t="s">
        <v>418</v>
      </c>
      <c r="D1612" s="45"/>
      <c r="E1612" s="45"/>
      <c r="F1612" s="45"/>
      <c r="G1612" s="45"/>
      <c r="H1612" s="45">
        <f>+D1612</f>
        <v>0</v>
      </c>
      <c r="I1612" s="45"/>
      <c r="J1612" s="46" t="s">
        <v>416</v>
      </c>
    </row>
    <row r="1613" spans="2:10" x14ac:dyDescent="0.3">
      <c r="B1613" s="100" t="s">
        <v>419</v>
      </c>
      <c r="C1613" s="101" t="s">
        <v>420</v>
      </c>
      <c r="D1613" s="103"/>
      <c r="E1613" s="45"/>
      <c r="F1613" s="45"/>
      <c r="G1613" s="45"/>
      <c r="H1613" s="45"/>
      <c r="I1613" s="45"/>
      <c r="J1613" s="46"/>
    </row>
    <row r="1614" spans="2:10" x14ac:dyDescent="0.3">
      <c r="B1614" s="75" t="s">
        <v>422</v>
      </c>
      <c r="C1614" s="48" t="s">
        <v>421</v>
      </c>
      <c r="D1614" s="103"/>
      <c r="E1614" s="45"/>
      <c r="F1614" s="45"/>
      <c r="G1614" s="45"/>
      <c r="H1614" s="45"/>
      <c r="I1614" s="62">
        <f>SUM(H1615:H1616)*$E$120</f>
        <v>0</v>
      </c>
      <c r="J1614" s="63" t="str">
        <f>+J1615</f>
        <v>und</v>
      </c>
    </row>
    <row r="1615" spans="2:10" x14ac:dyDescent="0.3">
      <c r="B1615" s="75"/>
      <c r="C1615" s="44" t="s">
        <v>418</v>
      </c>
      <c r="D1615" s="45"/>
      <c r="E1615" s="45"/>
      <c r="F1615" s="45"/>
      <c r="G1615" s="45"/>
      <c r="H1615" s="45">
        <f>+D1615</f>
        <v>0</v>
      </c>
      <c r="I1615" s="45"/>
      <c r="J1615" s="46" t="s">
        <v>35</v>
      </c>
    </row>
    <row r="1616" spans="2:10" x14ac:dyDescent="0.3">
      <c r="B1616" s="75" t="s">
        <v>423</v>
      </c>
      <c r="C1616" s="48" t="s">
        <v>424</v>
      </c>
      <c r="D1616" s="103"/>
      <c r="E1616" s="45"/>
      <c r="F1616" s="45"/>
      <c r="G1616" s="45"/>
      <c r="H1616" s="45"/>
      <c r="I1616" s="62">
        <f>SUM(H1617:H1617)*$E$120</f>
        <v>0</v>
      </c>
      <c r="J1616" s="63" t="str">
        <f>+J1617</f>
        <v>Glb</v>
      </c>
    </row>
    <row r="1617" spans="2:10" x14ac:dyDescent="0.3">
      <c r="B1617" s="75"/>
      <c r="C1617" s="44" t="s">
        <v>418</v>
      </c>
      <c r="D1617" s="45"/>
      <c r="E1617" s="45"/>
      <c r="F1617" s="45"/>
      <c r="G1617" s="45"/>
      <c r="H1617" s="45">
        <f>+D1617</f>
        <v>0</v>
      </c>
      <c r="I1617" s="45"/>
      <c r="J1617" s="46" t="s">
        <v>416</v>
      </c>
    </row>
    <row r="1618" spans="2:10" x14ac:dyDescent="0.3">
      <c r="B1618" s="75"/>
      <c r="C1618" s="44"/>
      <c r="D1618" s="45"/>
      <c r="E1618" s="45"/>
      <c r="F1618" s="45"/>
      <c r="G1618" s="45"/>
      <c r="H1618" s="45"/>
      <c r="I1618" s="45"/>
      <c r="J1618" s="46"/>
    </row>
    <row r="1619" spans="2:10" x14ac:dyDescent="0.3">
      <c r="B1619" s="75"/>
      <c r="C1619" s="44"/>
      <c r="D1619" s="45"/>
      <c r="E1619" s="45"/>
      <c r="F1619" s="45"/>
      <c r="G1619" s="45"/>
      <c r="H1619" s="45"/>
      <c r="I1619" s="45"/>
      <c r="J1619" s="46"/>
    </row>
    <row r="1620" spans="2:10" x14ac:dyDescent="0.3">
      <c r="B1620" s="75"/>
      <c r="C1620" s="44"/>
      <c r="D1620" s="45"/>
      <c r="E1620" s="45"/>
      <c r="F1620" s="45"/>
      <c r="G1620" s="45"/>
      <c r="H1620" s="45"/>
      <c r="I1620" s="45"/>
      <c r="J1620" s="46"/>
    </row>
    <row r="1621" spans="2:10" x14ac:dyDescent="0.3">
      <c r="B1621" s="75"/>
      <c r="C1621" s="44"/>
      <c r="D1621" s="45"/>
      <c r="E1621" s="45"/>
      <c r="F1621" s="45"/>
      <c r="G1621" s="45"/>
      <c r="H1621" s="45"/>
      <c r="I1621" s="45"/>
      <c r="J1621" s="46"/>
    </row>
    <row r="1622" spans="2:10" x14ac:dyDescent="0.3">
      <c r="B1622" s="75"/>
      <c r="C1622" s="44"/>
      <c r="D1622" s="45"/>
      <c r="E1622" s="45"/>
      <c r="F1622" s="45"/>
      <c r="G1622" s="45"/>
      <c r="H1622" s="45"/>
      <c r="I1622" s="45"/>
      <c r="J1622" s="46"/>
    </row>
    <row r="1623" spans="2:10" x14ac:dyDescent="0.3">
      <c r="B1623" s="75"/>
      <c r="C1623" s="44"/>
      <c r="D1623" s="45"/>
      <c r="E1623" s="45"/>
      <c r="F1623" s="45"/>
      <c r="G1623" s="45"/>
      <c r="H1623" s="45"/>
      <c r="I1623" s="45"/>
      <c r="J1623" s="46"/>
    </row>
    <row r="1624" spans="2:10" x14ac:dyDescent="0.3">
      <c r="B1624" s="75"/>
      <c r="C1624" s="44"/>
      <c r="D1624" s="45"/>
      <c r="E1624" s="45"/>
      <c r="F1624" s="45"/>
      <c r="G1624" s="45"/>
      <c r="H1624" s="45"/>
      <c r="I1624" s="45"/>
      <c r="J1624" s="46"/>
    </row>
    <row r="1625" spans="2:10" x14ac:dyDescent="0.3">
      <c r="B1625" s="75"/>
      <c r="C1625" s="44"/>
      <c r="D1625" s="45"/>
      <c r="E1625" s="45"/>
      <c r="F1625" s="45"/>
      <c r="G1625" s="45"/>
      <c r="H1625" s="45"/>
      <c r="I1625" s="45"/>
      <c r="J1625" s="46"/>
    </row>
    <row r="1626" spans="2:10" x14ac:dyDescent="0.3">
      <c r="B1626" s="75"/>
      <c r="C1626" s="44"/>
      <c r="D1626" s="45"/>
      <c r="E1626" s="45"/>
      <c r="F1626" s="45"/>
      <c r="G1626" s="45"/>
      <c r="H1626" s="45"/>
      <c r="I1626" s="45"/>
      <c r="J1626" s="46"/>
    </row>
    <row r="1627" spans="2:10" x14ac:dyDescent="0.3">
      <c r="B1627" s="75"/>
      <c r="C1627" s="44"/>
      <c r="D1627" s="45"/>
      <c r="E1627" s="45"/>
      <c r="F1627" s="45"/>
      <c r="G1627" s="45"/>
      <c r="H1627" s="45"/>
      <c r="I1627" s="45"/>
      <c r="J1627" s="46"/>
    </row>
    <row r="1628" spans="2:10" x14ac:dyDescent="0.3">
      <c r="B1628" s="75"/>
      <c r="C1628" s="44"/>
      <c r="D1628" s="45"/>
      <c r="E1628" s="45"/>
      <c r="F1628" s="45"/>
      <c r="G1628" s="45"/>
      <c r="H1628" s="45"/>
      <c r="I1628" s="45"/>
      <c r="J1628" s="46"/>
    </row>
    <row r="1629" spans="2:10" x14ac:dyDescent="0.3">
      <c r="B1629" s="75"/>
      <c r="C1629" s="44"/>
      <c r="D1629" s="45"/>
      <c r="E1629" s="45"/>
      <c r="F1629" s="45"/>
      <c r="G1629" s="45"/>
      <c r="H1629" s="45"/>
      <c r="I1629" s="45"/>
      <c r="J1629" s="46"/>
    </row>
    <row r="1630" spans="2:10" x14ac:dyDescent="0.3">
      <c r="B1630" s="75"/>
      <c r="C1630" s="44"/>
      <c r="D1630" s="45"/>
      <c r="E1630" s="45"/>
      <c r="F1630" s="45"/>
      <c r="G1630" s="45"/>
      <c r="H1630" s="45"/>
      <c r="I1630" s="45"/>
      <c r="J1630" s="46"/>
    </row>
    <row r="1631" spans="2:10" x14ac:dyDescent="0.3">
      <c r="B1631" s="75"/>
      <c r="C1631" s="44"/>
      <c r="D1631" s="45"/>
      <c r="E1631" s="45"/>
      <c r="F1631" s="45"/>
      <c r="G1631" s="45"/>
      <c r="H1631" s="45"/>
      <c r="I1631" s="45"/>
      <c r="J1631" s="46"/>
    </row>
    <row r="1632" spans="2:10" x14ac:dyDescent="0.3">
      <c r="B1632" s="75"/>
      <c r="C1632" s="44"/>
      <c r="D1632" s="45"/>
      <c r="E1632" s="45"/>
      <c r="F1632" s="45"/>
      <c r="G1632" s="45"/>
      <c r="H1632" s="45"/>
      <c r="I1632" s="45"/>
      <c r="J1632" s="46"/>
    </row>
    <row r="1633" spans="2:10" x14ac:dyDescent="0.3">
      <c r="B1633" s="75"/>
      <c r="C1633" s="44"/>
      <c r="D1633" s="45"/>
      <c r="E1633" s="45"/>
      <c r="F1633" s="45"/>
      <c r="G1633" s="45"/>
      <c r="H1633" s="45"/>
      <c r="I1633" s="45"/>
      <c r="J1633" s="46"/>
    </row>
    <row r="1634" spans="2:10" x14ac:dyDescent="0.3">
      <c r="B1634" s="75"/>
      <c r="C1634" s="44"/>
      <c r="D1634" s="45"/>
      <c r="E1634" s="45"/>
      <c r="F1634" s="45"/>
      <c r="G1634" s="45"/>
      <c r="H1634" s="45"/>
      <c r="I1634" s="45"/>
      <c r="J1634" s="46"/>
    </row>
    <row r="1635" spans="2:10" x14ac:dyDescent="0.3">
      <c r="B1635" s="75"/>
      <c r="C1635" s="44"/>
      <c r="D1635" s="45"/>
      <c r="E1635" s="45"/>
      <c r="F1635" s="45"/>
      <c r="G1635" s="45"/>
      <c r="H1635" s="45"/>
      <c r="I1635" s="45"/>
      <c r="J1635" s="46"/>
    </row>
    <row r="1636" spans="2:10" x14ac:dyDescent="0.3">
      <c r="B1636" s="75"/>
      <c r="C1636" s="44"/>
      <c r="D1636" s="45"/>
      <c r="E1636" s="45"/>
      <c r="F1636" s="45"/>
      <c r="G1636" s="45"/>
      <c r="H1636" s="45"/>
      <c r="I1636" s="45"/>
      <c r="J1636" s="46"/>
    </row>
    <row r="1637" spans="2:10" x14ac:dyDescent="0.3">
      <c r="B1637" s="75"/>
      <c r="C1637" s="44"/>
      <c r="D1637" s="45"/>
      <c r="E1637" s="45"/>
      <c r="F1637" s="45"/>
      <c r="G1637" s="45"/>
      <c r="H1637" s="45"/>
      <c r="I1637" s="45"/>
      <c r="J1637" s="46"/>
    </row>
    <row r="1638" spans="2:10" x14ac:dyDescent="0.3">
      <c r="B1638" s="75"/>
      <c r="C1638" s="44"/>
      <c r="D1638" s="45"/>
      <c r="E1638" s="45"/>
      <c r="F1638" s="45"/>
      <c r="G1638" s="45"/>
      <c r="H1638" s="45"/>
      <c r="I1638" s="45"/>
      <c r="J1638" s="46"/>
    </row>
    <row r="1639" spans="2:10" x14ac:dyDescent="0.3">
      <c r="B1639" s="75"/>
      <c r="C1639" s="44"/>
      <c r="D1639" s="45"/>
      <c r="E1639" s="45"/>
      <c r="F1639" s="45"/>
      <c r="G1639" s="45"/>
      <c r="H1639" s="45"/>
      <c r="I1639" s="45"/>
      <c r="J1639" s="46"/>
    </row>
    <row r="1640" spans="2:10" x14ac:dyDescent="0.3">
      <c r="B1640" s="75"/>
      <c r="C1640" s="44"/>
      <c r="D1640" s="45"/>
      <c r="E1640" s="45"/>
      <c r="F1640" s="45"/>
      <c r="G1640" s="45"/>
      <c r="H1640" s="45"/>
      <c r="I1640" s="45"/>
      <c r="J1640" s="46"/>
    </row>
    <row r="1641" spans="2:10" x14ac:dyDescent="0.3">
      <c r="B1641" s="75"/>
      <c r="C1641" s="44"/>
      <c r="D1641" s="45"/>
      <c r="E1641" s="45"/>
      <c r="F1641" s="45"/>
      <c r="G1641" s="45"/>
      <c r="H1641" s="45"/>
      <c r="I1641" s="45"/>
      <c r="J1641" s="46"/>
    </row>
    <row r="1642" spans="2:10" x14ac:dyDescent="0.3">
      <c r="B1642" s="75"/>
      <c r="C1642" s="44"/>
      <c r="D1642" s="45"/>
      <c r="E1642" s="45"/>
      <c r="F1642" s="45"/>
      <c r="G1642" s="45"/>
      <c r="H1642" s="45"/>
      <c r="I1642" s="45"/>
      <c r="J1642" s="46"/>
    </row>
    <row r="1643" spans="2:10" x14ac:dyDescent="0.3">
      <c r="B1643" s="75"/>
      <c r="C1643" s="44"/>
      <c r="D1643" s="45"/>
      <c r="E1643" s="45"/>
      <c r="F1643" s="45"/>
      <c r="G1643" s="45"/>
      <c r="H1643" s="45"/>
      <c r="I1643" s="45"/>
      <c r="J1643" s="46"/>
    </row>
    <row r="1644" spans="2:10" x14ac:dyDescent="0.3">
      <c r="B1644" s="75"/>
      <c r="C1644" s="44"/>
      <c r="D1644" s="45"/>
      <c r="E1644" s="45"/>
      <c r="F1644" s="45"/>
      <c r="G1644" s="45"/>
      <c r="H1644" s="45"/>
      <c r="I1644" s="45"/>
      <c r="J1644" s="46"/>
    </row>
    <row r="1645" spans="2:10" x14ac:dyDescent="0.3">
      <c r="B1645" s="75"/>
      <c r="C1645" s="44"/>
      <c r="D1645" s="45"/>
      <c r="E1645" s="45"/>
      <c r="F1645" s="45"/>
      <c r="G1645" s="45"/>
      <c r="H1645" s="45"/>
      <c r="I1645" s="45"/>
      <c r="J1645" s="46"/>
    </row>
    <row r="1646" spans="2:10" x14ac:dyDescent="0.3">
      <c r="B1646" s="75"/>
      <c r="C1646" s="44"/>
      <c r="D1646" s="45"/>
      <c r="E1646" s="45"/>
      <c r="F1646" s="45"/>
      <c r="G1646" s="45"/>
      <c r="H1646" s="45"/>
      <c r="I1646" s="45"/>
      <c r="J1646" s="46"/>
    </row>
    <row r="1647" spans="2:10" x14ac:dyDescent="0.3">
      <c r="B1647" s="75"/>
      <c r="C1647" s="44"/>
      <c r="D1647" s="45"/>
      <c r="E1647" s="45"/>
      <c r="F1647" s="45"/>
      <c r="G1647" s="45"/>
      <c r="H1647" s="45"/>
      <c r="I1647" s="45"/>
      <c r="J1647" s="46"/>
    </row>
    <row r="1648" spans="2:10" x14ac:dyDescent="0.3">
      <c r="B1648" s="75"/>
      <c r="C1648" s="44"/>
      <c r="D1648" s="45"/>
      <c r="E1648" s="45"/>
      <c r="F1648" s="45"/>
      <c r="G1648" s="45"/>
      <c r="H1648" s="45"/>
      <c r="I1648" s="45"/>
      <c r="J1648" s="46"/>
    </row>
    <row r="1649" spans="2:10" x14ac:dyDescent="0.3">
      <c r="B1649" s="75"/>
      <c r="C1649" s="44"/>
      <c r="D1649" s="45"/>
      <c r="E1649" s="45"/>
      <c r="F1649" s="45"/>
      <c r="G1649" s="45"/>
      <c r="H1649" s="45"/>
      <c r="I1649" s="45"/>
      <c r="J1649" s="46"/>
    </row>
    <row r="1650" spans="2:10" x14ac:dyDescent="0.3">
      <c r="B1650" s="75"/>
      <c r="C1650" s="44"/>
      <c r="D1650" s="45"/>
      <c r="E1650" s="45"/>
      <c r="F1650" s="45"/>
      <c r="G1650" s="45"/>
      <c r="H1650" s="45"/>
      <c r="I1650" s="45"/>
      <c r="J1650" s="46"/>
    </row>
    <row r="1651" spans="2:10" x14ac:dyDescent="0.3">
      <c r="B1651" s="75"/>
      <c r="C1651" s="44"/>
      <c r="D1651" s="45"/>
      <c r="E1651" s="45"/>
      <c r="F1651" s="45"/>
      <c r="G1651" s="45"/>
      <c r="H1651" s="45"/>
      <c r="I1651" s="45"/>
      <c r="J1651" s="46"/>
    </row>
    <row r="1652" spans="2:10" x14ac:dyDescent="0.3">
      <c r="B1652" s="75"/>
      <c r="C1652" s="44"/>
      <c r="D1652" s="45"/>
      <c r="E1652" s="45"/>
      <c r="F1652" s="45"/>
      <c r="G1652" s="45"/>
      <c r="H1652" s="45"/>
      <c r="I1652" s="45"/>
      <c r="J1652" s="46"/>
    </row>
    <row r="1653" spans="2:10" x14ac:dyDescent="0.3">
      <c r="B1653" s="75"/>
      <c r="C1653" s="44"/>
      <c r="D1653" s="45"/>
      <c r="E1653" s="45"/>
      <c r="F1653" s="45"/>
      <c r="G1653" s="45"/>
      <c r="H1653" s="45"/>
      <c r="I1653" s="45"/>
      <c r="J1653" s="46"/>
    </row>
    <row r="1654" spans="2:10" x14ac:dyDescent="0.3">
      <c r="B1654" s="75"/>
      <c r="C1654" s="44"/>
      <c r="D1654" s="45"/>
      <c r="E1654" s="45"/>
      <c r="F1654" s="45"/>
      <c r="G1654" s="45"/>
      <c r="H1654" s="45"/>
      <c r="I1654" s="45"/>
      <c r="J1654" s="46"/>
    </row>
    <row r="1655" spans="2:10" x14ac:dyDescent="0.3">
      <c r="B1655" s="75"/>
      <c r="C1655" s="44"/>
      <c r="D1655" s="45"/>
      <c r="E1655" s="45"/>
      <c r="F1655" s="45"/>
      <c r="G1655" s="45"/>
      <c r="H1655" s="45"/>
      <c r="I1655" s="45"/>
      <c r="J1655" s="46"/>
    </row>
    <row r="1656" spans="2:10" x14ac:dyDescent="0.3">
      <c r="B1656" s="75"/>
      <c r="C1656" s="44"/>
      <c r="D1656" s="45"/>
      <c r="E1656" s="45"/>
      <c r="F1656" s="45"/>
      <c r="G1656" s="45"/>
      <c r="H1656" s="45"/>
      <c r="I1656" s="45"/>
      <c r="J1656" s="46"/>
    </row>
    <row r="1657" spans="2:10" x14ac:dyDescent="0.3">
      <c r="B1657" s="75"/>
      <c r="C1657" s="44"/>
      <c r="D1657" s="45"/>
      <c r="E1657" s="45"/>
      <c r="F1657" s="45"/>
      <c r="G1657" s="45"/>
      <c r="H1657" s="45"/>
      <c r="I1657" s="45"/>
      <c r="J1657" s="46"/>
    </row>
    <row r="1658" spans="2:10" x14ac:dyDescent="0.3">
      <c r="B1658" s="75"/>
      <c r="C1658" s="44"/>
      <c r="D1658" s="45"/>
      <c r="E1658" s="45"/>
      <c r="F1658" s="45"/>
      <c r="G1658" s="45"/>
      <c r="H1658" s="45"/>
      <c r="I1658" s="45"/>
      <c r="J1658" s="46"/>
    </row>
    <row r="1659" spans="2:10" x14ac:dyDescent="0.3">
      <c r="B1659" s="75"/>
      <c r="C1659" s="44"/>
      <c r="D1659" s="45"/>
      <c r="E1659" s="45"/>
      <c r="F1659" s="45"/>
      <c r="G1659" s="45"/>
      <c r="H1659" s="45"/>
      <c r="I1659" s="45"/>
      <c r="J1659" s="46"/>
    </row>
    <row r="1660" spans="2:10" x14ac:dyDescent="0.3">
      <c r="B1660" s="75"/>
      <c r="C1660" s="44"/>
      <c r="D1660" s="45"/>
      <c r="E1660" s="45"/>
      <c r="F1660" s="45"/>
      <c r="G1660" s="45"/>
      <c r="H1660" s="45"/>
      <c r="I1660" s="45"/>
      <c r="J1660" s="46"/>
    </row>
    <row r="1661" spans="2:10" x14ac:dyDescent="0.3">
      <c r="B1661" s="75"/>
      <c r="C1661" s="44"/>
      <c r="D1661" s="45"/>
      <c r="E1661" s="45"/>
      <c r="F1661" s="45"/>
      <c r="G1661" s="45"/>
      <c r="H1661" s="45"/>
      <c r="I1661" s="45"/>
      <c r="J1661" s="46"/>
    </row>
    <row r="1662" spans="2:10" x14ac:dyDescent="0.3">
      <c r="B1662" s="75"/>
      <c r="C1662" s="44"/>
      <c r="D1662" s="45"/>
      <c r="E1662" s="45"/>
      <c r="F1662" s="45"/>
      <c r="G1662" s="45"/>
      <c r="H1662" s="45"/>
      <c r="I1662" s="45"/>
      <c r="J1662" s="46"/>
    </row>
    <row r="1663" spans="2:10" x14ac:dyDescent="0.3">
      <c r="B1663" s="75"/>
      <c r="C1663" s="44"/>
      <c r="D1663" s="45"/>
      <c r="E1663" s="45"/>
      <c r="F1663" s="45"/>
      <c r="G1663" s="45"/>
      <c r="H1663" s="45"/>
      <c r="I1663" s="45"/>
      <c r="J1663" s="46"/>
    </row>
    <row r="1664" spans="2:10" x14ac:dyDescent="0.3">
      <c r="B1664" s="75"/>
      <c r="C1664" s="44"/>
      <c r="D1664" s="45"/>
      <c r="E1664" s="45"/>
      <c r="F1664" s="45"/>
      <c r="G1664" s="45"/>
      <c r="H1664" s="45"/>
      <c r="I1664" s="45"/>
      <c r="J1664" s="46"/>
    </row>
    <row r="1665" spans="2:10" x14ac:dyDescent="0.3">
      <c r="B1665" s="75"/>
      <c r="C1665" s="44"/>
      <c r="D1665" s="45"/>
      <c r="E1665" s="45"/>
      <c r="F1665" s="45"/>
      <c r="G1665" s="45"/>
      <c r="H1665" s="45"/>
      <c r="I1665" s="45"/>
      <c r="J1665" s="46"/>
    </row>
    <row r="1666" spans="2:10" x14ac:dyDescent="0.3">
      <c r="B1666" s="75"/>
      <c r="C1666" s="44"/>
      <c r="D1666" s="45"/>
      <c r="E1666" s="45"/>
      <c r="F1666" s="45"/>
      <c r="G1666" s="45"/>
      <c r="H1666" s="45"/>
      <c r="I1666" s="45"/>
      <c r="J1666" s="46"/>
    </row>
    <row r="1667" spans="2:10" x14ac:dyDescent="0.3">
      <c r="B1667" s="75"/>
      <c r="C1667" s="44"/>
      <c r="D1667" s="45"/>
      <c r="E1667" s="45"/>
      <c r="F1667" s="45"/>
      <c r="G1667" s="45"/>
      <c r="H1667" s="45"/>
      <c r="I1667" s="45"/>
      <c r="J1667" s="46"/>
    </row>
    <row r="1668" spans="2:10" x14ac:dyDescent="0.3">
      <c r="B1668" s="41"/>
      <c r="C1668" s="42"/>
      <c r="D1668" s="42"/>
      <c r="E1668" s="42"/>
      <c r="F1668" s="42"/>
      <c r="G1668" s="42"/>
      <c r="H1668" s="42"/>
      <c r="I1668" s="42"/>
      <c r="J1668" s="42"/>
    </row>
    <row r="1669" spans="2:10" x14ac:dyDescent="0.3">
      <c r="C1669" s="157" t="s">
        <v>153</v>
      </c>
      <c r="D1669" s="157"/>
      <c r="E1669" s="157"/>
      <c r="F1669" s="157"/>
      <c r="G1669" s="157"/>
      <c r="H1669" s="157"/>
    </row>
    <row r="1670" spans="2:10" x14ac:dyDescent="0.3">
      <c r="C1670" s="157" t="s">
        <v>154</v>
      </c>
      <c r="D1670" s="157"/>
      <c r="E1670" s="157"/>
      <c r="F1670" s="157"/>
      <c r="G1670" s="157"/>
      <c r="H1670" s="157"/>
    </row>
    <row r="1671" spans="2:10" x14ac:dyDescent="0.3">
      <c r="C1671" s="157" t="s">
        <v>155</v>
      </c>
      <c r="D1671" s="157"/>
      <c r="E1671" s="157"/>
      <c r="F1671" s="157"/>
      <c r="G1671" s="157"/>
      <c r="H1671" s="157"/>
    </row>
    <row r="1672" spans="2:10" x14ac:dyDescent="0.3">
      <c r="C1672" s="158" t="s">
        <v>156</v>
      </c>
      <c r="D1672" s="158"/>
      <c r="E1672" s="158"/>
      <c r="F1672" s="158"/>
      <c r="G1672" s="158"/>
      <c r="H1672" s="158"/>
    </row>
    <row r="1673" spans="2:10" x14ac:dyDescent="0.3">
      <c r="C1673" s="136"/>
      <c r="D1673" s="136"/>
      <c r="E1673" s="136"/>
      <c r="F1673" s="136"/>
      <c r="G1673" s="136"/>
      <c r="H1673" s="136"/>
    </row>
    <row r="1674" spans="2:10" ht="15.6" x14ac:dyDescent="0.3">
      <c r="B1674" s="159" t="s">
        <v>248</v>
      </c>
      <c r="C1674" s="160"/>
      <c r="D1674" s="160"/>
      <c r="E1674" s="160"/>
      <c r="F1674" s="160"/>
      <c r="G1674" s="160"/>
      <c r="H1674" s="160"/>
      <c r="I1674" s="160"/>
      <c r="J1674" s="161"/>
    </row>
    <row r="1675" spans="2:10" ht="22.8" x14ac:dyDescent="0.3">
      <c r="B1675" s="162" t="s">
        <v>694</v>
      </c>
      <c r="C1675" s="163"/>
      <c r="D1675" s="163"/>
      <c r="E1675" s="163"/>
      <c r="F1675" s="163"/>
      <c r="G1675" s="163"/>
      <c r="H1675" s="163"/>
      <c r="I1675" s="163"/>
      <c r="J1675" s="164"/>
    </row>
    <row r="1676" spans="2:10" ht="15" thickBot="1" x14ac:dyDescent="0.35">
      <c r="B1676" s="137"/>
      <c r="C1676" s="137"/>
      <c r="D1676" s="137"/>
      <c r="E1676" s="137"/>
      <c r="F1676" s="137"/>
      <c r="G1676" s="137"/>
      <c r="H1676" s="137"/>
      <c r="I1676" s="137"/>
      <c r="J1676" s="137"/>
    </row>
    <row r="1677" spans="2:10" ht="30.75" customHeight="1" x14ac:dyDescent="0.3">
      <c r="B1677" s="152" t="s">
        <v>140</v>
      </c>
      <c r="C1677" s="153"/>
      <c r="D1677" s="153"/>
      <c r="E1677" s="153"/>
      <c r="F1677" s="153"/>
      <c r="G1677" s="153"/>
      <c r="H1677" s="153"/>
      <c r="I1677" s="153"/>
      <c r="J1677" s="154"/>
    </row>
    <row r="1678" spans="2:10" x14ac:dyDescent="0.3">
      <c r="B1678" s="4" t="s">
        <v>148</v>
      </c>
      <c r="C1678" s="5" t="s">
        <v>149</v>
      </c>
      <c r="D1678" s="5"/>
      <c r="E1678" s="6"/>
      <c r="F1678" s="7"/>
      <c r="G1678" s="8" t="s">
        <v>22</v>
      </c>
      <c r="H1678" s="155">
        <v>42879</v>
      </c>
      <c r="I1678" s="155"/>
      <c r="J1678" s="9"/>
    </row>
    <row r="1679" spans="2:10" x14ac:dyDescent="0.3">
      <c r="B1679" s="4" t="s">
        <v>146</v>
      </c>
      <c r="C1679" s="5" t="s">
        <v>142</v>
      </c>
      <c r="D1679" s="10"/>
      <c r="E1679" s="10"/>
      <c r="F1679" s="5"/>
      <c r="G1679" s="11" t="s">
        <v>145</v>
      </c>
      <c r="H1679" s="6" t="s">
        <v>142</v>
      </c>
      <c r="I1679" s="12"/>
      <c r="J1679" s="13"/>
    </row>
    <row r="1680" spans="2:10" x14ac:dyDescent="0.3">
      <c r="B1680" s="4" t="s">
        <v>147</v>
      </c>
      <c r="C1680" s="5" t="s">
        <v>142</v>
      </c>
      <c r="D1680" s="10"/>
      <c r="E1680" s="10"/>
      <c r="F1680" s="5"/>
      <c r="G1680" s="11" t="s">
        <v>143</v>
      </c>
      <c r="H1680" s="6" t="s">
        <v>144</v>
      </c>
      <c r="I1680" s="12"/>
      <c r="J1680" s="13"/>
    </row>
    <row r="1681" spans="2:10" ht="15" thickBot="1" x14ac:dyDescent="0.35">
      <c r="B1681" s="14" t="s">
        <v>159</v>
      </c>
      <c r="C1681" s="15" t="s">
        <v>160</v>
      </c>
      <c r="D1681" s="16"/>
      <c r="E1681" s="16"/>
      <c r="F1681" s="15"/>
      <c r="G1681" s="17" t="s">
        <v>157</v>
      </c>
      <c r="H1681" s="18" t="s">
        <v>158</v>
      </c>
      <c r="I1681" s="19"/>
      <c r="J1681" s="20"/>
    </row>
    <row r="1682" spans="2:10" x14ac:dyDescent="0.3">
      <c r="B1682" s="137"/>
      <c r="C1682" s="137"/>
      <c r="D1682" s="137"/>
      <c r="E1682" s="137"/>
      <c r="F1682" s="137"/>
      <c r="G1682" s="137"/>
      <c r="H1682" s="137"/>
      <c r="I1682" s="137"/>
      <c r="J1682" s="137"/>
    </row>
    <row r="1683" spans="2:10" x14ac:dyDescent="0.3">
      <c r="B1683" s="23" t="s">
        <v>7</v>
      </c>
      <c r="C1683" s="24" t="s">
        <v>0</v>
      </c>
      <c r="D1683" s="24" t="s">
        <v>23</v>
      </c>
      <c r="E1683" s="24" t="s">
        <v>24</v>
      </c>
      <c r="F1683" s="24" t="s">
        <v>2</v>
      </c>
      <c r="G1683" s="24" t="s">
        <v>3</v>
      </c>
      <c r="H1683" s="24" t="s">
        <v>25</v>
      </c>
      <c r="I1683" s="24" t="s">
        <v>8</v>
      </c>
      <c r="J1683" s="24" t="s">
        <v>9</v>
      </c>
    </row>
    <row r="1684" spans="2:10" x14ac:dyDescent="0.3">
      <c r="B1684" s="98" t="s">
        <v>251</v>
      </c>
      <c r="C1684" s="99" t="s">
        <v>249</v>
      </c>
      <c r="D1684" s="55"/>
      <c r="E1684" s="56">
        <v>1</v>
      </c>
      <c r="F1684" s="57"/>
      <c r="G1684" s="58"/>
      <c r="H1684" s="58"/>
      <c r="I1684" s="43"/>
      <c r="J1684" s="55"/>
    </row>
    <row r="1685" spans="2:10" x14ac:dyDescent="0.3">
      <c r="B1685" s="96" t="s">
        <v>252</v>
      </c>
      <c r="C1685" s="97" t="s">
        <v>250</v>
      </c>
      <c r="D1685" s="60"/>
      <c r="E1685" s="59"/>
      <c r="F1685" s="52"/>
      <c r="G1685" s="52"/>
      <c r="H1685" s="52"/>
      <c r="I1685" s="52"/>
      <c r="J1685" s="61"/>
    </row>
    <row r="1686" spans="2:10" x14ac:dyDescent="0.3">
      <c r="B1686" s="100" t="s">
        <v>253</v>
      </c>
      <c r="C1686" s="101" t="s">
        <v>292</v>
      </c>
      <c r="D1686" s="60"/>
      <c r="E1686" s="59"/>
      <c r="F1686" s="52"/>
      <c r="G1686" s="52"/>
      <c r="H1686" s="52"/>
      <c r="I1686" s="52"/>
      <c r="J1686" s="61"/>
    </row>
    <row r="1687" spans="2:10" x14ac:dyDescent="0.3">
      <c r="B1687" s="75" t="s">
        <v>254</v>
      </c>
      <c r="C1687" s="48" t="s">
        <v>355</v>
      </c>
      <c r="D1687" s="45"/>
      <c r="E1687" s="45"/>
      <c r="F1687" s="45"/>
      <c r="G1687" s="45"/>
      <c r="H1687" s="45"/>
      <c r="I1687" s="62">
        <f>SUM(H1688:H1693)*$E$120</f>
        <v>15</v>
      </c>
      <c r="J1687" s="63" t="str">
        <f>+J1688</f>
        <v>und</v>
      </c>
    </row>
    <row r="1688" spans="2:10" x14ac:dyDescent="0.3">
      <c r="B1688" s="75"/>
      <c r="C1688" s="132" t="s">
        <v>255</v>
      </c>
      <c r="D1688" s="45"/>
      <c r="E1688" s="45"/>
      <c r="F1688" s="45"/>
      <c r="G1688" s="45"/>
      <c r="H1688" s="45"/>
      <c r="I1688" s="45"/>
      <c r="J1688" s="46" t="s">
        <v>35</v>
      </c>
    </row>
    <row r="1689" spans="2:10" x14ac:dyDescent="0.3">
      <c r="B1689" s="75"/>
      <c r="C1689" s="131" t="s">
        <v>642</v>
      </c>
      <c r="D1689" s="45">
        <v>5</v>
      </c>
      <c r="E1689" s="45"/>
      <c r="F1689" s="45"/>
      <c r="G1689" s="45"/>
      <c r="H1689" s="45">
        <f>+D1689</f>
        <v>5</v>
      </c>
      <c r="I1689" s="45"/>
      <c r="J1689" s="46" t="s">
        <v>35</v>
      </c>
    </row>
    <row r="1690" spans="2:10" x14ac:dyDescent="0.3">
      <c r="B1690" s="75"/>
      <c r="C1690" s="132" t="s">
        <v>256</v>
      </c>
      <c r="D1690" s="45"/>
      <c r="E1690" s="45"/>
      <c r="F1690" s="45"/>
      <c r="G1690" s="45"/>
      <c r="H1690" s="45"/>
      <c r="I1690" s="45"/>
      <c r="J1690" s="46"/>
    </row>
    <row r="1691" spans="2:10" x14ac:dyDescent="0.3">
      <c r="B1691" s="75"/>
      <c r="C1691" s="131" t="s">
        <v>642</v>
      </c>
      <c r="D1691" s="45">
        <v>5</v>
      </c>
      <c r="E1691" s="45"/>
      <c r="F1691" s="45"/>
      <c r="G1691" s="45"/>
      <c r="H1691" s="45">
        <f>+D1691</f>
        <v>5</v>
      </c>
      <c r="I1691" s="45"/>
      <c r="J1691" s="46" t="s">
        <v>35</v>
      </c>
    </row>
    <row r="1692" spans="2:10" x14ac:dyDescent="0.3">
      <c r="B1692" s="75"/>
      <c r="C1692" s="132" t="s">
        <v>257</v>
      </c>
      <c r="D1692" s="45"/>
      <c r="E1692" s="45"/>
      <c r="F1692" s="45"/>
      <c r="G1692" s="45"/>
      <c r="H1692" s="45"/>
      <c r="I1692" s="45"/>
      <c r="J1692" s="46"/>
    </row>
    <row r="1693" spans="2:10" x14ac:dyDescent="0.3">
      <c r="B1693" s="75"/>
      <c r="C1693" s="131" t="s">
        <v>642</v>
      </c>
      <c r="D1693" s="45">
        <v>5</v>
      </c>
      <c r="E1693" s="45"/>
      <c r="F1693" s="45"/>
      <c r="G1693" s="45"/>
      <c r="H1693" s="45">
        <f>+D1693</f>
        <v>5</v>
      </c>
      <c r="I1693" s="45"/>
      <c r="J1693" s="46" t="s">
        <v>35</v>
      </c>
    </row>
    <row r="1694" spans="2:10" x14ac:dyDescent="0.3">
      <c r="B1694" s="75" t="s">
        <v>258</v>
      </c>
      <c r="C1694" s="75" t="s">
        <v>267</v>
      </c>
      <c r="D1694" s="45"/>
      <c r="E1694" s="45"/>
      <c r="F1694" s="45"/>
      <c r="G1694" s="45"/>
      <c r="H1694" s="45"/>
      <c r="I1694" s="62">
        <f>SUM(H1695:H1697)*$E$120</f>
        <v>0</v>
      </c>
      <c r="J1694" s="63" t="str">
        <f>+J1695</f>
        <v>und</v>
      </c>
    </row>
    <row r="1695" spans="2:10" x14ac:dyDescent="0.3">
      <c r="B1695" s="75"/>
      <c r="C1695" s="132" t="s">
        <v>255</v>
      </c>
      <c r="D1695" s="45"/>
      <c r="E1695" s="45"/>
      <c r="F1695" s="45"/>
      <c r="G1695" s="45"/>
      <c r="H1695" s="45">
        <f>+D1695</f>
        <v>0</v>
      </c>
      <c r="I1695" s="45"/>
      <c r="J1695" s="46" t="s">
        <v>35</v>
      </c>
    </row>
    <row r="1696" spans="2:10" x14ac:dyDescent="0.3">
      <c r="B1696" s="75"/>
      <c r="C1696" s="132" t="s">
        <v>256</v>
      </c>
      <c r="D1696" s="45"/>
      <c r="E1696" s="45"/>
      <c r="F1696" s="45"/>
      <c r="G1696" s="45"/>
      <c r="H1696" s="45">
        <f>+D1696</f>
        <v>0</v>
      </c>
      <c r="I1696" s="45"/>
      <c r="J1696" s="46" t="s">
        <v>35</v>
      </c>
    </row>
    <row r="1697" spans="2:10" x14ac:dyDescent="0.3">
      <c r="B1697" s="75"/>
      <c r="C1697" s="132" t="s">
        <v>257</v>
      </c>
      <c r="D1697" s="45"/>
      <c r="E1697" s="45"/>
      <c r="F1697" s="45"/>
      <c r="G1697" s="45"/>
      <c r="H1697" s="45">
        <f>+D1697</f>
        <v>0</v>
      </c>
      <c r="I1697" s="45"/>
      <c r="J1697" s="46" t="s">
        <v>35</v>
      </c>
    </row>
    <row r="1698" spans="2:10" x14ac:dyDescent="0.3">
      <c r="B1698" s="75" t="s">
        <v>259</v>
      </c>
      <c r="C1698" s="48" t="s">
        <v>544</v>
      </c>
      <c r="D1698" s="45"/>
      <c r="E1698" s="45"/>
      <c r="F1698" s="45"/>
      <c r="G1698" s="45"/>
      <c r="H1698" s="45"/>
      <c r="I1698" s="62">
        <f>SUM(H1699:H1704)*$E$120</f>
        <v>0</v>
      </c>
      <c r="J1698" s="63" t="str">
        <f>+J1699</f>
        <v>und</v>
      </c>
    </row>
    <row r="1699" spans="2:10" x14ac:dyDescent="0.3">
      <c r="B1699" s="75"/>
      <c r="C1699" s="132" t="s">
        <v>255</v>
      </c>
      <c r="D1699" s="45"/>
      <c r="E1699" s="45"/>
      <c r="F1699" s="45"/>
      <c r="G1699" s="45"/>
      <c r="H1699" s="45"/>
      <c r="I1699" s="45"/>
      <c r="J1699" s="46" t="s">
        <v>35</v>
      </c>
    </row>
    <row r="1700" spans="2:10" x14ac:dyDescent="0.3">
      <c r="B1700" s="75"/>
      <c r="C1700" s="131" t="s">
        <v>642</v>
      </c>
      <c r="D1700" s="45">
        <v>0</v>
      </c>
      <c r="E1700" s="45"/>
      <c r="F1700" s="45"/>
      <c r="G1700" s="45"/>
      <c r="H1700" s="45">
        <f>+D1700</f>
        <v>0</v>
      </c>
      <c r="I1700" s="45"/>
      <c r="J1700" s="46" t="s">
        <v>35</v>
      </c>
    </row>
    <row r="1701" spans="2:10" x14ac:dyDescent="0.3">
      <c r="B1701" s="75"/>
      <c r="C1701" s="132" t="s">
        <v>256</v>
      </c>
      <c r="D1701" s="45"/>
      <c r="E1701" s="45"/>
      <c r="F1701" s="45"/>
      <c r="G1701" s="45"/>
      <c r="H1701" s="45">
        <f>+D1701</f>
        <v>0</v>
      </c>
      <c r="I1701" s="45"/>
      <c r="J1701" s="46" t="s">
        <v>35</v>
      </c>
    </row>
    <row r="1702" spans="2:10" x14ac:dyDescent="0.3">
      <c r="B1702" s="75"/>
      <c r="C1702" s="131" t="s">
        <v>642</v>
      </c>
      <c r="D1702" s="45">
        <v>0</v>
      </c>
      <c r="E1702" s="45"/>
      <c r="F1702" s="45"/>
      <c r="G1702" s="45"/>
      <c r="H1702" s="45">
        <f>+D1702</f>
        <v>0</v>
      </c>
      <c r="I1702" s="45"/>
      <c r="J1702" s="46" t="s">
        <v>35</v>
      </c>
    </row>
    <row r="1703" spans="2:10" x14ac:dyDescent="0.3">
      <c r="B1703" s="75"/>
      <c r="C1703" s="132" t="s">
        <v>257</v>
      </c>
      <c r="D1703" s="45"/>
      <c r="E1703" s="45"/>
      <c r="F1703" s="45"/>
      <c r="G1703" s="45"/>
      <c r="H1703" s="45">
        <f>+D1703</f>
        <v>0</v>
      </c>
      <c r="I1703" s="45"/>
      <c r="J1703" s="46" t="s">
        <v>35</v>
      </c>
    </row>
    <row r="1704" spans="2:10" x14ac:dyDescent="0.3">
      <c r="B1704" s="75"/>
      <c r="C1704" s="131" t="s">
        <v>642</v>
      </c>
      <c r="D1704" s="45">
        <v>0</v>
      </c>
      <c r="E1704" s="45"/>
      <c r="F1704" s="45"/>
      <c r="G1704" s="45"/>
      <c r="H1704" s="45">
        <f>+D1704</f>
        <v>0</v>
      </c>
      <c r="I1704" s="45"/>
      <c r="J1704" s="46" t="s">
        <v>35</v>
      </c>
    </row>
    <row r="1705" spans="2:10" x14ac:dyDescent="0.3">
      <c r="B1705" s="75" t="s">
        <v>260</v>
      </c>
      <c r="C1705" s="48" t="s">
        <v>543</v>
      </c>
      <c r="D1705" s="45"/>
      <c r="E1705" s="45"/>
      <c r="F1705" s="45"/>
      <c r="G1705" s="45"/>
      <c r="H1705" s="45"/>
      <c r="I1705" s="62">
        <f>SUM(H1707:H1711)*$E$120</f>
        <v>12</v>
      </c>
      <c r="J1705" s="63" t="str">
        <f>+J1707</f>
        <v>und</v>
      </c>
    </row>
    <row r="1706" spans="2:10" x14ac:dyDescent="0.3">
      <c r="B1706" s="75"/>
      <c r="C1706" s="132" t="s">
        <v>255</v>
      </c>
      <c r="D1706" s="45"/>
      <c r="E1706" s="45"/>
      <c r="F1706" s="45"/>
      <c r="G1706" s="45"/>
      <c r="H1706" s="45"/>
      <c r="I1706" s="45"/>
      <c r="J1706" s="46" t="s">
        <v>35</v>
      </c>
    </row>
    <row r="1707" spans="2:10" x14ac:dyDescent="0.3">
      <c r="B1707" s="75"/>
      <c r="C1707" s="44" t="s">
        <v>630</v>
      </c>
      <c r="D1707" s="45">
        <v>4</v>
      </c>
      <c r="E1707" s="45"/>
      <c r="F1707" s="45"/>
      <c r="G1707" s="45"/>
      <c r="H1707" s="45">
        <f>+D1707</f>
        <v>4</v>
      </c>
      <c r="I1707" s="45"/>
      <c r="J1707" s="46" t="s">
        <v>35</v>
      </c>
    </row>
    <row r="1708" spans="2:10" x14ac:dyDescent="0.3">
      <c r="B1708" s="75"/>
      <c r="C1708" s="132" t="s">
        <v>256</v>
      </c>
      <c r="D1708" s="45"/>
      <c r="E1708" s="45"/>
      <c r="F1708" s="45"/>
      <c r="G1708" s="45"/>
      <c r="H1708" s="45"/>
      <c r="I1708" s="45"/>
      <c r="J1708" s="46" t="s">
        <v>35</v>
      </c>
    </row>
    <row r="1709" spans="2:10" x14ac:dyDescent="0.3">
      <c r="B1709" s="75"/>
      <c r="C1709" s="44" t="s">
        <v>630</v>
      </c>
      <c r="D1709" s="45">
        <v>4</v>
      </c>
      <c r="E1709" s="45"/>
      <c r="F1709" s="45"/>
      <c r="G1709" s="45"/>
      <c r="H1709" s="45">
        <f>+D1709</f>
        <v>4</v>
      </c>
      <c r="I1709" s="45"/>
      <c r="J1709" s="46" t="s">
        <v>35</v>
      </c>
    </row>
    <row r="1710" spans="2:10" x14ac:dyDescent="0.3">
      <c r="B1710" s="75"/>
      <c r="C1710" s="132" t="s">
        <v>257</v>
      </c>
      <c r="D1710" s="45"/>
      <c r="E1710" s="45"/>
      <c r="F1710" s="45"/>
      <c r="G1710" s="45"/>
      <c r="H1710" s="45"/>
      <c r="I1710" s="45"/>
      <c r="J1710" s="46" t="s">
        <v>35</v>
      </c>
    </row>
    <row r="1711" spans="2:10" x14ac:dyDescent="0.3">
      <c r="B1711" s="75"/>
      <c r="C1711" s="44" t="s">
        <v>630</v>
      </c>
      <c r="D1711" s="45">
        <v>4</v>
      </c>
      <c r="E1711" s="45"/>
      <c r="F1711" s="45"/>
      <c r="G1711" s="45"/>
      <c r="H1711" s="45">
        <f>+D1711</f>
        <v>4</v>
      </c>
      <c r="I1711" s="45"/>
      <c r="J1711" s="46" t="s">
        <v>35</v>
      </c>
    </row>
    <row r="1712" spans="2:10" x14ac:dyDescent="0.3">
      <c r="B1712" s="75" t="s">
        <v>264</v>
      </c>
      <c r="C1712" s="48" t="s">
        <v>370</v>
      </c>
      <c r="D1712" s="45"/>
      <c r="E1712" s="45"/>
      <c r="F1712" s="45"/>
      <c r="G1712" s="45"/>
      <c r="H1712" s="45"/>
      <c r="I1712" s="62">
        <f>SUM(H1713:H1715)*$E$120</f>
        <v>0</v>
      </c>
      <c r="J1712" s="63" t="str">
        <f>+J1713</f>
        <v>und</v>
      </c>
    </row>
    <row r="1713" spans="2:10" x14ac:dyDescent="0.3">
      <c r="B1713" s="75"/>
      <c r="C1713" s="132" t="s">
        <v>255</v>
      </c>
      <c r="D1713" s="45"/>
      <c r="E1713" s="45"/>
      <c r="F1713" s="45"/>
      <c r="G1713" s="45"/>
      <c r="H1713" s="45">
        <f>+D1713</f>
        <v>0</v>
      </c>
      <c r="I1713" s="45"/>
      <c r="J1713" s="46" t="s">
        <v>35</v>
      </c>
    </row>
    <row r="1714" spans="2:10" x14ac:dyDescent="0.3">
      <c r="B1714" s="75"/>
      <c r="C1714" s="132" t="s">
        <v>256</v>
      </c>
      <c r="D1714" s="45"/>
      <c r="E1714" s="45"/>
      <c r="F1714" s="45"/>
      <c r="G1714" s="45"/>
      <c r="H1714" s="45">
        <f t="shared" ref="H1714:H1715" si="109">+D1714</f>
        <v>0</v>
      </c>
      <c r="I1714" s="45"/>
      <c r="J1714" s="46" t="s">
        <v>35</v>
      </c>
    </row>
    <row r="1715" spans="2:10" x14ac:dyDescent="0.3">
      <c r="B1715" s="75"/>
      <c r="C1715" s="132" t="s">
        <v>257</v>
      </c>
      <c r="D1715" s="45"/>
      <c r="E1715" s="45"/>
      <c r="F1715" s="45"/>
      <c r="G1715" s="45"/>
      <c r="H1715" s="45">
        <f t="shared" si="109"/>
        <v>0</v>
      </c>
      <c r="I1715" s="45"/>
      <c r="J1715" s="46" t="s">
        <v>35</v>
      </c>
    </row>
    <row r="1716" spans="2:10" x14ac:dyDescent="0.3">
      <c r="B1716" s="75" t="s">
        <v>265</v>
      </c>
      <c r="C1716" s="48" t="s">
        <v>288</v>
      </c>
      <c r="D1716" s="45"/>
      <c r="E1716" s="45"/>
      <c r="F1716" s="45"/>
      <c r="G1716" s="45"/>
      <c r="H1716" s="45"/>
      <c r="I1716" s="62">
        <f>SUM(H1717:H1719)*$E$120</f>
        <v>0</v>
      </c>
      <c r="J1716" s="63" t="str">
        <f>+J1717</f>
        <v>und</v>
      </c>
    </row>
    <row r="1717" spans="2:10" x14ac:dyDescent="0.3">
      <c r="B1717" s="75"/>
      <c r="C1717" s="132" t="s">
        <v>255</v>
      </c>
      <c r="D1717" s="45"/>
      <c r="E1717" s="45"/>
      <c r="F1717" s="45"/>
      <c r="G1717" s="45"/>
      <c r="H1717" s="45">
        <f t="shared" ref="H1717:H1718" si="110">+D1717</f>
        <v>0</v>
      </c>
      <c r="I1717" s="45"/>
      <c r="J1717" s="46" t="s">
        <v>35</v>
      </c>
    </row>
    <row r="1718" spans="2:10" x14ac:dyDescent="0.3">
      <c r="B1718" s="75"/>
      <c r="C1718" s="132" t="s">
        <v>256</v>
      </c>
      <c r="D1718" s="45"/>
      <c r="E1718" s="45"/>
      <c r="F1718" s="45"/>
      <c r="G1718" s="45"/>
      <c r="H1718" s="45">
        <f t="shared" si="110"/>
        <v>0</v>
      </c>
      <c r="I1718" s="45"/>
      <c r="J1718" s="46" t="s">
        <v>35</v>
      </c>
    </row>
    <row r="1719" spans="2:10" x14ac:dyDescent="0.3">
      <c r="B1719" s="75"/>
      <c r="C1719" s="132" t="s">
        <v>257</v>
      </c>
      <c r="D1719" s="45"/>
      <c r="E1719" s="45"/>
      <c r="F1719" s="45"/>
      <c r="G1719" s="45"/>
      <c r="H1719" s="45">
        <f>+D1719</f>
        <v>0</v>
      </c>
      <c r="I1719" s="45"/>
      <c r="J1719" s="46" t="s">
        <v>35</v>
      </c>
    </row>
    <row r="1720" spans="2:10" x14ac:dyDescent="0.3">
      <c r="B1720" s="75" t="s">
        <v>266</v>
      </c>
      <c r="C1720" s="48" t="s">
        <v>261</v>
      </c>
      <c r="D1720" s="45"/>
      <c r="E1720" s="45"/>
      <c r="F1720" s="45"/>
      <c r="G1720" s="45"/>
      <c r="H1720" s="45"/>
      <c r="I1720" s="62">
        <f>SUM(H1721:H1723)*$E$120</f>
        <v>0</v>
      </c>
      <c r="J1720" s="63" t="str">
        <f>+J1721</f>
        <v>und</v>
      </c>
    </row>
    <row r="1721" spans="2:10" x14ac:dyDescent="0.3">
      <c r="B1721" s="75"/>
      <c r="C1721" s="132" t="s">
        <v>255</v>
      </c>
      <c r="D1721" s="45"/>
      <c r="E1721" s="45"/>
      <c r="F1721" s="45"/>
      <c r="G1721" s="45"/>
      <c r="H1721" s="45">
        <f>+D1721</f>
        <v>0</v>
      </c>
      <c r="I1721" s="45"/>
      <c r="J1721" s="46" t="s">
        <v>35</v>
      </c>
    </row>
    <row r="1722" spans="2:10" x14ac:dyDescent="0.3">
      <c r="B1722" s="75"/>
      <c r="C1722" s="132" t="s">
        <v>256</v>
      </c>
      <c r="D1722" s="45"/>
      <c r="E1722" s="45"/>
      <c r="F1722" s="45"/>
      <c r="G1722" s="45"/>
      <c r="H1722" s="45">
        <f>+D1722</f>
        <v>0</v>
      </c>
      <c r="I1722" s="45"/>
      <c r="J1722" s="46" t="s">
        <v>35</v>
      </c>
    </row>
    <row r="1723" spans="2:10" x14ac:dyDescent="0.3">
      <c r="B1723" s="75"/>
      <c r="C1723" s="132" t="s">
        <v>257</v>
      </c>
      <c r="D1723" s="45"/>
      <c r="E1723" s="45"/>
      <c r="F1723" s="45"/>
      <c r="G1723" s="45"/>
      <c r="H1723" s="45">
        <f>+D1723</f>
        <v>0</v>
      </c>
      <c r="I1723" s="45"/>
      <c r="J1723" s="46" t="s">
        <v>35</v>
      </c>
    </row>
    <row r="1724" spans="2:10" x14ac:dyDescent="0.3">
      <c r="B1724" s="100" t="s">
        <v>294</v>
      </c>
      <c r="C1724" s="101" t="s">
        <v>293</v>
      </c>
      <c r="D1724" s="45"/>
      <c r="E1724" s="45"/>
      <c r="F1724" s="45"/>
      <c r="G1724" s="45"/>
      <c r="H1724" s="45"/>
      <c r="I1724" s="45"/>
      <c r="J1724" s="46"/>
    </row>
    <row r="1725" spans="2:10" x14ac:dyDescent="0.3">
      <c r="B1725" s="75" t="s">
        <v>268</v>
      </c>
      <c r="C1725" s="48" t="s">
        <v>262</v>
      </c>
      <c r="D1725" s="45"/>
      <c r="E1725" s="45"/>
      <c r="F1725" s="45"/>
      <c r="G1725" s="45"/>
      <c r="H1725" s="45"/>
      <c r="I1725" s="62">
        <f>SUM(H1726:H1728)*$E$120</f>
        <v>12</v>
      </c>
      <c r="J1725" s="63" t="str">
        <f>+J1727</f>
        <v>und</v>
      </c>
    </row>
    <row r="1726" spans="2:10" x14ac:dyDescent="0.3">
      <c r="B1726" s="75"/>
      <c r="C1726" s="132" t="s">
        <v>660</v>
      </c>
      <c r="D1726" s="45">
        <v>4</v>
      </c>
      <c r="E1726" s="45"/>
      <c r="F1726" s="45"/>
      <c r="G1726" s="45"/>
      <c r="H1726" s="45">
        <f>+D1726</f>
        <v>4</v>
      </c>
      <c r="I1726" s="45"/>
      <c r="J1726" s="46" t="s">
        <v>35</v>
      </c>
    </row>
    <row r="1727" spans="2:10" x14ac:dyDescent="0.3">
      <c r="B1727" s="75"/>
      <c r="C1727" s="132" t="s">
        <v>661</v>
      </c>
      <c r="D1727" s="45">
        <v>4</v>
      </c>
      <c r="E1727" s="45"/>
      <c r="F1727" s="45"/>
      <c r="G1727" s="45"/>
      <c r="H1727" s="45">
        <f t="shared" ref="H1727:H1728" si="111">+D1727</f>
        <v>4</v>
      </c>
      <c r="I1727" s="45"/>
      <c r="J1727" s="46" t="s">
        <v>35</v>
      </c>
    </row>
    <row r="1728" spans="2:10" x14ac:dyDescent="0.3">
      <c r="B1728" s="75"/>
      <c r="C1728" s="132" t="s">
        <v>662</v>
      </c>
      <c r="D1728" s="45">
        <v>4</v>
      </c>
      <c r="E1728" s="45"/>
      <c r="F1728" s="45"/>
      <c r="G1728" s="45"/>
      <c r="H1728" s="45">
        <f t="shared" si="111"/>
        <v>4</v>
      </c>
      <c r="I1728" s="45"/>
      <c r="J1728" s="46" t="s">
        <v>35</v>
      </c>
    </row>
    <row r="1729" spans="2:10" x14ac:dyDescent="0.3">
      <c r="B1729" s="75" t="s">
        <v>270</v>
      </c>
      <c r="C1729" s="48" t="s">
        <v>647</v>
      </c>
      <c r="D1729" s="45"/>
      <c r="E1729" s="45"/>
      <c r="F1729" s="45"/>
      <c r="G1729" s="45"/>
      <c r="H1729" s="45"/>
      <c r="I1729" s="62">
        <f>SUM(H1730:H1732)*$E$120</f>
        <v>0</v>
      </c>
      <c r="J1729" s="63" t="str">
        <f>+J1730</f>
        <v>und</v>
      </c>
    </row>
    <row r="1730" spans="2:10" x14ac:dyDescent="0.3">
      <c r="B1730" s="75"/>
      <c r="C1730" s="132" t="s">
        <v>255</v>
      </c>
      <c r="D1730" s="45"/>
      <c r="E1730" s="45"/>
      <c r="F1730" s="45"/>
      <c r="G1730" s="45"/>
      <c r="H1730" s="45">
        <f>+D1730</f>
        <v>0</v>
      </c>
      <c r="I1730" s="45"/>
      <c r="J1730" s="46" t="s">
        <v>35</v>
      </c>
    </row>
    <row r="1731" spans="2:10" x14ac:dyDescent="0.3">
      <c r="B1731" s="75"/>
      <c r="C1731" s="132" t="s">
        <v>256</v>
      </c>
      <c r="D1731" s="45"/>
      <c r="E1731" s="45"/>
      <c r="F1731" s="45"/>
      <c r="G1731" s="45"/>
      <c r="H1731" s="45">
        <f>+D1731</f>
        <v>0</v>
      </c>
      <c r="I1731" s="45"/>
      <c r="J1731" s="46" t="s">
        <v>35</v>
      </c>
    </row>
    <row r="1732" spans="2:10" x14ac:dyDescent="0.3">
      <c r="B1732" s="75"/>
      <c r="C1732" s="132" t="s">
        <v>257</v>
      </c>
      <c r="D1732" s="45"/>
      <c r="E1732" s="45"/>
      <c r="F1732" s="45"/>
      <c r="G1732" s="45"/>
      <c r="H1732" s="45">
        <f>+D1732</f>
        <v>0</v>
      </c>
      <c r="I1732" s="45"/>
      <c r="J1732" s="46" t="s">
        <v>35</v>
      </c>
    </row>
    <row r="1733" spans="2:10" x14ac:dyDescent="0.3">
      <c r="B1733" s="75" t="s">
        <v>272</v>
      </c>
      <c r="C1733" s="48" t="s">
        <v>676</v>
      </c>
      <c r="D1733" s="45"/>
      <c r="E1733" s="45"/>
      <c r="F1733" s="45"/>
      <c r="G1733" s="45"/>
      <c r="H1733" s="45"/>
      <c r="I1733" s="62">
        <f>SUM(H1734:H1736)*$E$120</f>
        <v>0</v>
      </c>
      <c r="J1733" s="63" t="str">
        <f>+J1734</f>
        <v>und</v>
      </c>
    </row>
    <row r="1734" spans="2:10" x14ac:dyDescent="0.3">
      <c r="B1734" s="75"/>
      <c r="C1734" s="132" t="s">
        <v>255</v>
      </c>
      <c r="D1734" s="45"/>
      <c r="E1734" s="45"/>
      <c r="F1734" s="45"/>
      <c r="G1734" s="45"/>
      <c r="H1734" s="45">
        <f>+D1734</f>
        <v>0</v>
      </c>
      <c r="I1734" s="45"/>
      <c r="J1734" s="46" t="s">
        <v>35</v>
      </c>
    </row>
    <row r="1735" spans="2:10" x14ac:dyDescent="0.3">
      <c r="B1735" s="75"/>
      <c r="C1735" s="132" t="s">
        <v>256</v>
      </c>
      <c r="D1735" s="45"/>
      <c r="E1735" s="45"/>
      <c r="F1735" s="45"/>
      <c r="G1735" s="45"/>
      <c r="H1735" s="45">
        <f t="shared" ref="H1735:H1736" si="112">+D1735</f>
        <v>0</v>
      </c>
      <c r="I1735" s="45"/>
      <c r="J1735" s="46" t="s">
        <v>35</v>
      </c>
    </row>
    <row r="1736" spans="2:10" x14ac:dyDescent="0.3">
      <c r="B1736" s="75"/>
      <c r="C1736" s="132" t="s">
        <v>257</v>
      </c>
      <c r="D1736" s="45"/>
      <c r="E1736" s="45"/>
      <c r="F1736" s="45"/>
      <c r="G1736" s="45"/>
      <c r="H1736" s="45">
        <f t="shared" si="112"/>
        <v>0</v>
      </c>
      <c r="I1736" s="45"/>
      <c r="J1736" s="46" t="s">
        <v>35</v>
      </c>
    </row>
    <row r="1737" spans="2:10" x14ac:dyDescent="0.3">
      <c r="B1737" s="75" t="s">
        <v>273</v>
      </c>
      <c r="C1737" s="48" t="s">
        <v>677</v>
      </c>
      <c r="D1737" s="45"/>
      <c r="E1737" s="45"/>
      <c r="F1737" s="45"/>
      <c r="G1737" s="45"/>
      <c r="H1737" s="45"/>
      <c r="I1737" s="62">
        <f>SUM(H1738:H1740)*$E$120</f>
        <v>0</v>
      </c>
      <c r="J1737" s="63" t="str">
        <f>+J1738</f>
        <v>und</v>
      </c>
    </row>
    <row r="1738" spans="2:10" x14ac:dyDescent="0.3">
      <c r="B1738" s="75"/>
      <c r="C1738" s="132" t="s">
        <v>255</v>
      </c>
      <c r="D1738" s="45"/>
      <c r="E1738" s="45"/>
      <c r="F1738" s="45"/>
      <c r="G1738" s="45"/>
      <c r="H1738" s="45">
        <f>+D1738</f>
        <v>0</v>
      </c>
      <c r="I1738" s="45"/>
      <c r="J1738" s="46" t="s">
        <v>35</v>
      </c>
    </row>
    <row r="1739" spans="2:10" x14ac:dyDescent="0.3">
      <c r="B1739" s="75"/>
      <c r="C1739" s="132" t="s">
        <v>256</v>
      </c>
      <c r="D1739" s="45"/>
      <c r="E1739" s="45"/>
      <c r="F1739" s="45"/>
      <c r="G1739" s="45"/>
      <c r="H1739" s="45">
        <f t="shared" ref="H1739:H1740" si="113">+D1739</f>
        <v>0</v>
      </c>
      <c r="I1739" s="45"/>
      <c r="J1739" s="46" t="s">
        <v>35</v>
      </c>
    </row>
    <row r="1740" spans="2:10" x14ac:dyDescent="0.3">
      <c r="B1740" s="75"/>
      <c r="C1740" s="132" t="s">
        <v>257</v>
      </c>
      <c r="D1740" s="45"/>
      <c r="E1740" s="45"/>
      <c r="F1740" s="45"/>
      <c r="G1740" s="45"/>
      <c r="H1740" s="45">
        <f t="shared" si="113"/>
        <v>0</v>
      </c>
      <c r="I1740" s="45"/>
      <c r="J1740" s="46" t="s">
        <v>35</v>
      </c>
    </row>
    <row r="1741" spans="2:10" x14ac:dyDescent="0.3">
      <c r="B1741" s="75" t="s">
        <v>274</v>
      </c>
      <c r="C1741" s="48" t="s">
        <v>371</v>
      </c>
      <c r="D1741" s="45"/>
      <c r="E1741" s="45"/>
      <c r="F1741" s="45"/>
      <c r="G1741" s="45"/>
      <c r="H1741" s="45"/>
      <c r="I1741" s="62">
        <f>SUM(H1742:H1745)*$E$120</f>
        <v>6</v>
      </c>
      <c r="J1741" s="63" t="str">
        <f>+J1744</f>
        <v>und</v>
      </c>
    </row>
    <row r="1742" spans="2:10" x14ac:dyDescent="0.3">
      <c r="B1742" s="75"/>
      <c r="C1742" s="132" t="s">
        <v>679</v>
      </c>
      <c r="D1742" s="45">
        <v>3</v>
      </c>
      <c r="E1742" s="45"/>
      <c r="F1742" s="45"/>
      <c r="G1742" s="45"/>
      <c r="H1742" s="45">
        <f t="shared" ref="H1742:H1745" si="114">+D1742</f>
        <v>3</v>
      </c>
      <c r="I1742" s="45"/>
      <c r="J1742" s="46" t="s">
        <v>35</v>
      </c>
    </row>
    <row r="1743" spans="2:10" x14ac:dyDescent="0.3">
      <c r="B1743" s="75"/>
      <c r="C1743" s="132" t="s">
        <v>663</v>
      </c>
      <c r="D1743" s="45">
        <v>1</v>
      </c>
      <c r="E1743" s="45"/>
      <c r="F1743" s="45"/>
      <c r="G1743" s="45"/>
      <c r="H1743" s="45">
        <f t="shared" si="114"/>
        <v>1</v>
      </c>
      <c r="I1743" s="45"/>
      <c r="J1743" s="46" t="s">
        <v>35</v>
      </c>
    </row>
    <row r="1744" spans="2:10" x14ac:dyDescent="0.3">
      <c r="B1744" s="75"/>
      <c r="C1744" s="132" t="s">
        <v>664</v>
      </c>
      <c r="D1744" s="45">
        <v>1</v>
      </c>
      <c r="E1744" s="45"/>
      <c r="F1744" s="45"/>
      <c r="G1744" s="45"/>
      <c r="H1744" s="45">
        <f t="shared" si="114"/>
        <v>1</v>
      </c>
      <c r="I1744" s="45"/>
      <c r="J1744" s="46" t="s">
        <v>35</v>
      </c>
    </row>
    <row r="1745" spans="2:10" x14ac:dyDescent="0.3">
      <c r="B1745" s="75"/>
      <c r="C1745" s="132" t="s">
        <v>665</v>
      </c>
      <c r="D1745" s="45">
        <v>1</v>
      </c>
      <c r="E1745" s="45"/>
      <c r="F1745" s="45"/>
      <c r="G1745" s="45"/>
      <c r="H1745" s="45">
        <f t="shared" si="114"/>
        <v>1</v>
      </c>
      <c r="I1745" s="45"/>
      <c r="J1745" s="46" t="s">
        <v>35</v>
      </c>
    </row>
    <row r="1746" spans="2:10" x14ac:dyDescent="0.3">
      <c r="B1746" s="75" t="s">
        <v>276</v>
      </c>
      <c r="C1746" s="48" t="s">
        <v>373</v>
      </c>
      <c r="D1746" s="45"/>
      <c r="E1746" s="45"/>
      <c r="F1746" s="45"/>
      <c r="G1746" s="45"/>
      <c r="H1746" s="45"/>
      <c r="I1746" s="62">
        <f>SUM(H1747:H1749)*$E$120</f>
        <v>0</v>
      </c>
      <c r="J1746" s="63" t="str">
        <f>+J1747</f>
        <v>und</v>
      </c>
    </row>
    <row r="1747" spans="2:10" x14ac:dyDescent="0.3">
      <c r="B1747" s="75"/>
      <c r="C1747" s="44" t="s">
        <v>368</v>
      </c>
      <c r="D1747" s="45"/>
      <c r="E1747" s="45"/>
      <c r="F1747" s="45"/>
      <c r="G1747" s="45"/>
      <c r="H1747" s="45">
        <f>+D1747</f>
        <v>0</v>
      </c>
      <c r="I1747" s="45"/>
      <c r="J1747" s="46" t="s">
        <v>35</v>
      </c>
    </row>
    <row r="1748" spans="2:10" x14ac:dyDescent="0.3">
      <c r="B1748" s="75"/>
      <c r="C1748" s="44" t="s">
        <v>256</v>
      </c>
      <c r="D1748" s="45"/>
      <c r="E1748" s="45"/>
      <c r="F1748" s="45"/>
      <c r="G1748" s="45"/>
      <c r="H1748" s="45">
        <f>+D1748</f>
        <v>0</v>
      </c>
      <c r="I1748" s="45"/>
      <c r="J1748" s="46" t="s">
        <v>35</v>
      </c>
    </row>
    <row r="1749" spans="2:10" x14ac:dyDescent="0.3">
      <c r="B1749" s="75"/>
      <c r="C1749" s="44" t="s">
        <v>257</v>
      </c>
      <c r="D1749" s="45"/>
      <c r="E1749" s="45"/>
      <c r="F1749" s="45"/>
      <c r="G1749" s="45"/>
      <c r="H1749" s="45">
        <f>+D1749</f>
        <v>0</v>
      </c>
      <c r="I1749" s="45"/>
      <c r="J1749" s="46" t="s">
        <v>35</v>
      </c>
    </row>
    <row r="1750" spans="2:10" x14ac:dyDescent="0.3">
      <c r="B1750" s="75" t="s">
        <v>278</v>
      </c>
      <c r="C1750" s="48" t="s">
        <v>374</v>
      </c>
      <c r="D1750" s="45"/>
      <c r="E1750" s="45"/>
      <c r="F1750" s="45"/>
      <c r="G1750" s="45"/>
      <c r="H1750" s="45"/>
      <c r="I1750" s="62">
        <f>SUM(H1751:H1753)*$E$120</f>
        <v>0</v>
      </c>
      <c r="J1750" s="63" t="str">
        <f>+J1751</f>
        <v>und</v>
      </c>
    </row>
    <row r="1751" spans="2:10" x14ac:dyDescent="0.3">
      <c r="B1751" s="75"/>
      <c r="C1751" s="44" t="s">
        <v>255</v>
      </c>
      <c r="D1751" s="45"/>
      <c r="E1751" s="45"/>
      <c r="F1751" s="45"/>
      <c r="G1751" s="45"/>
      <c r="H1751" s="45">
        <f>+D1751</f>
        <v>0</v>
      </c>
      <c r="I1751" s="45"/>
      <c r="J1751" s="46" t="s">
        <v>35</v>
      </c>
    </row>
    <row r="1752" spans="2:10" x14ac:dyDescent="0.3">
      <c r="B1752" s="75"/>
      <c r="C1752" s="44" t="s">
        <v>256</v>
      </c>
      <c r="D1752" s="45"/>
      <c r="E1752" s="45"/>
      <c r="F1752" s="45"/>
      <c r="G1752" s="45"/>
      <c r="H1752" s="45">
        <f>+D1752</f>
        <v>0</v>
      </c>
      <c r="I1752" s="45"/>
      <c r="J1752" s="46" t="s">
        <v>35</v>
      </c>
    </row>
    <row r="1753" spans="2:10" x14ac:dyDescent="0.3">
      <c r="B1753" s="75"/>
      <c r="C1753" s="44" t="s">
        <v>257</v>
      </c>
      <c r="D1753" s="45"/>
      <c r="E1753" s="45"/>
      <c r="F1753" s="45"/>
      <c r="G1753" s="45"/>
      <c r="H1753" s="45">
        <f>+D1753</f>
        <v>0</v>
      </c>
      <c r="I1753" s="45"/>
      <c r="J1753" s="46" t="s">
        <v>35</v>
      </c>
    </row>
    <row r="1754" spans="2:10" x14ac:dyDescent="0.3">
      <c r="B1754" s="75" t="s">
        <v>280</v>
      </c>
      <c r="C1754" s="48" t="s">
        <v>375</v>
      </c>
      <c r="D1754" s="45"/>
      <c r="E1754" s="45"/>
      <c r="F1754" s="45"/>
      <c r="G1754" s="45"/>
      <c r="H1754" s="45"/>
      <c r="I1754" s="62">
        <f>SUM(H1755:H1757)*$E$120</f>
        <v>0</v>
      </c>
      <c r="J1754" s="63" t="str">
        <f>+J1755</f>
        <v>und</v>
      </c>
    </row>
    <row r="1755" spans="2:10" x14ac:dyDescent="0.3">
      <c r="B1755" s="75"/>
      <c r="C1755" s="44" t="s">
        <v>255</v>
      </c>
      <c r="D1755" s="45"/>
      <c r="E1755" s="45"/>
      <c r="F1755" s="45"/>
      <c r="G1755" s="45"/>
      <c r="H1755" s="45">
        <f>+D1755</f>
        <v>0</v>
      </c>
      <c r="I1755" s="45"/>
      <c r="J1755" s="46" t="s">
        <v>35</v>
      </c>
    </row>
    <row r="1756" spans="2:10" x14ac:dyDescent="0.3">
      <c r="B1756" s="75"/>
      <c r="C1756" s="44" t="s">
        <v>256</v>
      </c>
      <c r="D1756" s="45"/>
      <c r="E1756" s="45"/>
      <c r="F1756" s="45"/>
      <c r="G1756" s="45"/>
      <c r="H1756" s="45">
        <f>+D1756</f>
        <v>0</v>
      </c>
      <c r="I1756" s="45"/>
      <c r="J1756" s="46" t="s">
        <v>35</v>
      </c>
    </row>
    <row r="1757" spans="2:10" x14ac:dyDescent="0.3">
      <c r="B1757" s="75"/>
      <c r="C1757" s="44" t="s">
        <v>257</v>
      </c>
      <c r="D1757" s="45"/>
      <c r="E1757" s="45"/>
      <c r="F1757" s="45"/>
      <c r="G1757" s="45"/>
      <c r="H1757" s="45">
        <f>+D1757</f>
        <v>0</v>
      </c>
      <c r="I1757" s="45"/>
      <c r="J1757" s="46" t="s">
        <v>35</v>
      </c>
    </row>
    <row r="1758" spans="2:10" x14ac:dyDescent="0.3">
      <c r="B1758" s="75" t="s">
        <v>284</v>
      </c>
      <c r="C1758" s="48" t="s">
        <v>269</v>
      </c>
      <c r="D1758" s="45"/>
      <c r="E1758" s="45"/>
      <c r="F1758" s="45"/>
      <c r="G1758" s="45"/>
      <c r="H1758" s="45"/>
      <c r="I1758" s="62">
        <f>SUM(H1759:H1761)*$E$120</f>
        <v>15</v>
      </c>
      <c r="J1758" s="63" t="str">
        <f>+J1759</f>
        <v>und</v>
      </c>
    </row>
    <row r="1759" spans="2:10" x14ac:dyDescent="0.3">
      <c r="B1759" s="75"/>
      <c r="C1759" s="44" t="s">
        <v>367</v>
      </c>
      <c r="D1759" s="45">
        <v>5</v>
      </c>
      <c r="E1759" s="45"/>
      <c r="F1759" s="45"/>
      <c r="G1759" s="45"/>
      <c r="H1759" s="45">
        <f>+D1759</f>
        <v>5</v>
      </c>
      <c r="I1759" s="45"/>
      <c r="J1759" s="46" t="s">
        <v>35</v>
      </c>
    </row>
    <row r="1760" spans="2:10" x14ac:dyDescent="0.3">
      <c r="B1760" s="75"/>
      <c r="C1760" s="44" t="s">
        <v>256</v>
      </c>
      <c r="D1760" s="45">
        <v>5</v>
      </c>
      <c r="E1760" s="45"/>
      <c r="F1760" s="45"/>
      <c r="G1760" s="45"/>
      <c r="H1760" s="45">
        <f>+D1760</f>
        <v>5</v>
      </c>
      <c r="I1760" s="45"/>
      <c r="J1760" s="46" t="s">
        <v>35</v>
      </c>
    </row>
    <row r="1761" spans="2:10" x14ac:dyDescent="0.3">
      <c r="B1761" s="75"/>
      <c r="C1761" s="44" t="s">
        <v>257</v>
      </c>
      <c r="D1761" s="45">
        <v>5</v>
      </c>
      <c r="E1761" s="45"/>
      <c r="F1761" s="45"/>
      <c r="G1761" s="45"/>
      <c r="H1761" s="45">
        <f>+D1761</f>
        <v>5</v>
      </c>
      <c r="I1761" s="45"/>
      <c r="J1761" s="46" t="s">
        <v>35</v>
      </c>
    </row>
    <row r="1762" spans="2:10" x14ac:dyDescent="0.3">
      <c r="B1762" s="75" t="s">
        <v>282</v>
      </c>
      <c r="C1762" s="48" t="s">
        <v>271</v>
      </c>
      <c r="D1762" s="45"/>
      <c r="E1762" s="45"/>
      <c r="F1762" s="45"/>
      <c r="G1762" s="45"/>
      <c r="H1762" s="45"/>
      <c r="I1762" s="62">
        <f>SUM(H1763:H1765)*$E$120</f>
        <v>15</v>
      </c>
      <c r="J1762" s="63" t="str">
        <f>+J1763</f>
        <v>und</v>
      </c>
    </row>
    <row r="1763" spans="2:10" x14ac:dyDescent="0.3">
      <c r="B1763" s="75"/>
      <c r="C1763" s="44" t="s">
        <v>255</v>
      </c>
      <c r="D1763" s="45">
        <v>5</v>
      </c>
      <c r="E1763" s="45"/>
      <c r="F1763" s="45"/>
      <c r="G1763" s="45"/>
      <c r="H1763" s="45">
        <f>+D1763</f>
        <v>5</v>
      </c>
      <c r="I1763" s="45"/>
      <c r="J1763" s="46" t="s">
        <v>35</v>
      </c>
    </row>
    <row r="1764" spans="2:10" x14ac:dyDescent="0.3">
      <c r="B1764" s="75"/>
      <c r="C1764" s="44" t="s">
        <v>256</v>
      </c>
      <c r="D1764" s="45">
        <v>5</v>
      </c>
      <c r="E1764" s="45"/>
      <c r="F1764" s="45"/>
      <c r="G1764" s="45"/>
      <c r="H1764" s="45">
        <f>+D1764</f>
        <v>5</v>
      </c>
      <c r="I1764" s="45"/>
      <c r="J1764" s="46" t="s">
        <v>35</v>
      </c>
    </row>
    <row r="1765" spans="2:10" x14ac:dyDescent="0.3">
      <c r="B1765" s="75"/>
      <c r="C1765" s="44" t="s">
        <v>257</v>
      </c>
      <c r="D1765" s="45">
        <v>5</v>
      </c>
      <c r="E1765" s="45"/>
      <c r="F1765" s="45"/>
      <c r="G1765" s="45"/>
      <c r="H1765" s="45">
        <f>+D1765</f>
        <v>5</v>
      </c>
      <c r="I1765" s="45"/>
      <c r="J1765" s="46" t="s">
        <v>35</v>
      </c>
    </row>
    <row r="1766" spans="2:10" x14ac:dyDescent="0.3">
      <c r="B1766" s="75" t="s">
        <v>286</v>
      </c>
      <c r="C1766" s="48" t="s">
        <v>380</v>
      </c>
      <c r="D1766" s="45"/>
      <c r="E1766" s="45"/>
      <c r="F1766" s="45"/>
      <c r="G1766" s="45"/>
      <c r="H1766" s="45"/>
      <c r="I1766" s="62">
        <f>SUM(H1767:H1769)*$E$120</f>
        <v>12</v>
      </c>
      <c r="J1766" s="63" t="str">
        <f>+J1767</f>
        <v>und</v>
      </c>
    </row>
    <row r="1767" spans="2:10" x14ac:dyDescent="0.3">
      <c r="B1767" s="75"/>
      <c r="C1767" s="44" t="s">
        <v>255</v>
      </c>
      <c r="D1767" s="45">
        <v>4</v>
      </c>
      <c r="E1767" s="45"/>
      <c r="F1767" s="45"/>
      <c r="G1767" s="45"/>
      <c r="H1767" s="45">
        <f>+D1767</f>
        <v>4</v>
      </c>
      <c r="I1767" s="45"/>
      <c r="J1767" s="46" t="s">
        <v>35</v>
      </c>
    </row>
    <row r="1768" spans="2:10" x14ac:dyDescent="0.3">
      <c r="B1768" s="75"/>
      <c r="C1768" s="44" t="s">
        <v>256</v>
      </c>
      <c r="D1768" s="45">
        <v>4</v>
      </c>
      <c r="E1768" s="45"/>
      <c r="F1768" s="45"/>
      <c r="G1768" s="45"/>
      <c r="H1768" s="45">
        <f>+D1768</f>
        <v>4</v>
      </c>
      <c r="I1768" s="45"/>
      <c r="J1768" s="46" t="s">
        <v>35</v>
      </c>
    </row>
    <row r="1769" spans="2:10" x14ac:dyDescent="0.3">
      <c r="B1769" s="75"/>
      <c r="C1769" s="44" t="s">
        <v>257</v>
      </c>
      <c r="D1769" s="45">
        <v>4</v>
      </c>
      <c r="E1769" s="45"/>
      <c r="F1769" s="45"/>
      <c r="G1769" s="45"/>
      <c r="H1769" s="45">
        <f>+D1769</f>
        <v>4</v>
      </c>
      <c r="I1769" s="45"/>
      <c r="J1769" s="46" t="s">
        <v>35</v>
      </c>
    </row>
    <row r="1770" spans="2:10" x14ac:dyDescent="0.3">
      <c r="B1770" s="75" t="s">
        <v>290</v>
      </c>
      <c r="C1770" s="48" t="s">
        <v>379</v>
      </c>
      <c r="D1770" s="45"/>
      <c r="E1770" s="45"/>
      <c r="F1770" s="45"/>
      <c r="G1770" s="45"/>
      <c r="H1770" s="45"/>
      <c r="I1770" s="62">
        <f>SUM(H1771:H1773)*$E$120</f>
        <v>3</v>
      </c>
      <c r="J1770" s="63" t="str">
        <f>+J1771</f>
        <v>und</v>
      </c>
    </row>
    <row r="1771" spans="2:10" x14ac:dyDescent="0.3">
      <c r="B1771" s="75"/>
      <c r="C1771" s="44" t="s">
        <v>376</v>
      </c>
      <c r="D1771" s="45">
        <v>1</v>
      </c>
      <c r="E1771" s="45"/>
      <c r="F1771" s="45"/>
      <c r="G1771" s="45"/>
      <c r="H1771" s="45">
        <f>+D1771</f>
        <v>1</v>
      </c>
      <c r="I1771" s="45"/>
      <c r="J1771" s="46" t="s">
        <v>35</v>
      </c>
    </row>
    <row r="1772" spans="2:10" x14ac:dyDescent="0.3">
      <c r="B1772" s="75"/>
      <c r="C1772" s="44" t="s">
        <v>655</v>
      </c>
      <c r="D1772" s="45">
        <v>1</v>
      </c>
      <c r="E1772" s="45"/>
      <c r="F1772" s="45"/>
      <c r="G1772" s="45"/>
      <c r="H1772" s="45">
        <f>+D1772</f>
        <v>1</v>
      </c>
      <c r="I1772" s="45"/>
      <c r="J1772" s="46" t="s">
        <v>35</v>
      </c>
    </row>
    <row r="1773" spans="2:10" x14ac:dyDescent="0.3">
      <c r="B1773" s="75"/>
      <c r="C1773" s="44" t="s">
        <v>656</v>
      </c>
      <c r="D1773" s="45">
        <v>1</v>
      </c>
      <c r="E1773" s="45"/>
      <c r="F1773" s="45"/>
      <c r="G1773" s="45"/>
      <c r="H1773" s="45">
        <f>+D1773</f>
        <v>1</v>
      </c>
      <c r="I1773" s="45"/>
      <c r="J1773" s="46" t="s">
        <v>35</v>
      </c>
    </row>
    <row r="1774" spans="2:10" x14ac:dyDescent="0.3">
      <c r="B1774" s="75" t="s">
        <v>383</v>
      </c>
      <c r="C1774" s="48" t="s">
        <v>275</v>
      </c>
      <c r="D1774" s="45"/>
      <c r="E1774" s="45"/>
      <c r="F1774" s="45"/>
      <c r="G1774" s="45"/>
      <c r="H1774" s="45"/>
      <c r="I1774" s="62">
        <f>SUM(H1775:H1777)*$E$120</f>
        <v>3</v>
      </c>
      <c r="J1774" s="63" t="str">
        <f>+J1775</f>
        <v>und</v>
      </c>
    </row>
    <row r="1775" spans="2:10" x14ac:dyDescent="0.3">
      <c r="B1775" s="75"/>
      <c r="C1775" s="44" t="s">
        <v>255</v>
      </c>
      <c r="D1775" s="45">
        <v>1</v>
      </c>
      <c r="E1775" s="45"/>
      <c r="F1775" s="45"/>
      <c r="G1775" s="45"/>
      <c r="H1775" s="45">
        <f>+D1775</f>
        <v>1</v>
      </c>
      <c r="I1775" s="45"/>
      <c r="J1775" s="46" t="s">
        <v>35</v>
      </c>
    </row>
    <row r="1776" spans="2:10" x14ac:dyDescent="0.3">
      <c r="B1776" s="75"/>
      <c r="C1776" s="44" t="s">
        <v>256</v>
      </c>
      <c r="D1776" s="45">
        <v>1</v>
      </c>
      <c r="E1776" s="45"/>
      <c r="F1776" s="45"/>
      <c r="G1776" s="45"/>
      <c r="H1776" s="45">
        <f>+D1776</f>
        <v>1</v>
      </c>
      <c r="I1776" s="45"/>
      <c r="J1776" s="46" t="s">
        <v>35</v>
      </c>
    </row>
    <row r="1777" spans="2:10" x14ac:dyDescent="0.3">
      <c r="B1777" s="75"/>
      <c r="C1777" s="44" t="s">
        <v>257</v>
      </c>
      <c r="D1777" s="45">
        <v>1</v>
      </c>
      <c r="E1777" s="45"/>
      <c r="F1777" s="45"/>
      <c r="G1777" s="45"/>
      <c r="H1777" s="45">
        <f>+D1777</f>
        <v>1</v>
      </c>
      <c r="I1777" s="45"/>
      <c r="J1777" s="46" t="s">
        <v>35</v>
      </c>
    </row>
    <row r="1778" spans="2:10" x14ac:dyDescent="0.3">
      <c r="B1778" s="75" t="s">
        <v>384</v>
      </c>
      <c r="C1778" s="48" t="s">
        <v>277</v>
      </c>
      <c r="D1778" s="45"/>
      <c r="E1778" s="45"/>
      <c r="F1778" s="45"/>
      <c r="G1778" s="45"/>
      <c r="H1778" s="45"/>
      <c r="I1778" s="62">
        <f>SUM(H1779:H1781)*$E$120</f>
        <v>12</v>
      </c>
      <c r="J1778" s="63" t="str">
        <f>+J1779</f>
        <v>und</v>
      </c>
    </row>
    <row r="1779" spans="2:10" x14ac:dyDescent="0.3">
      <c r="B1779" s="75"/>
      <c r="C1779" s="44" t="s">
        <v>255</v>
      </c>
      <c r="D1779" s="45">
        <v>4</v>
      </c>
      <c r="E1779" s="45"/>
      <c r="F1779" s="45"/>
      <c r="G1779" s="45"/>
      <c r="H1779" s="45">
        <f>+D1779</f>
        <v>4</v>
      </c>
      <c r="I1779" s="45"/>
      <c r="J1779" s="46" t="s">
        <v>35</v>
      </c>
    </row>
    <row r="1780" spans="2:10" x14ac:dyDescent="0.3">
      <c r="B1780" s="75"/>
      <c r="C1780" s="44" t="s">
        <v>256</v>
      </c>
      <c r="D1780" s="45">
        <v>4</v>
      </c>
      <c r="E1780" s="45"/>
      <c r="F1780" s="45"/>
      <c r="G1780" s="45"/>
      <c r="H1780" s="45">
        <f>+D1780</f>
        <v>4</v>
      </c>
      <c r="I1780" s="45"/>
      <c r="J1780" s="46" t="s">
        <v>35</v>
      </c>
    </row>
    <row r="1781" spans="2:10" x14ac:dyDescent="0.3">
      <c r="B1781" s="75"/>
      <c r="C1781" s="44" t="s">
        <v>257</v>
      </c>
      <c r="D1781" s="45">
        <v>4</v>
      </c>
      <c r="E1781" s="45"/>
      <c r="F1781" s="45"/>
      <c r="G1781" s="45"/>
      <c r="H1781" s="45">
        <f>+D1781</f>
        <v>4</v>
      </c>
      <c r="I1781" s="45"/>
      <c r="J1781" s="46" t="s">
        <v>35</v>
      </c>
    </row>
    <row r="1782" spans="2:10" x14ac:dyDescent="0.3">
      <c r="B1782" s="75" t="s">
        <v>385</v>
      </c>
      <c r="C1782" s="48" t="s">
        <v>279</v>
      </c>
      <c r="D1782" s="45"/>
      <c r="E1782" s="45"/>
      <c r="F1782" s="45"/>
      <c r="G1782" s="45"/>
      <c r="H1782" s="45"/>
      <c r="I1782" s="62">
        <f>SUM(H1783:H1785)*$E$120</f>
        <v>6</v>
      </c>
      <c r="J1782" s="63" t="str">
        <f>+J1783</f>
        <v>und</v>
      </c>
    </row>
    <row r="1783" spans="2:10" x14ac:dyDescent="0.3">
      <c r="B1783" s="75"/>
      <c r="C1783" s="44" t="s">
        <v>376</v>
      </c>
      <c r="D1783" s="45">
        <v>2</v>
      </c>
      <c r="E1783" s="45"/>
      <c r="F1783" s="45"/>
      <c r="G1783" s="45"/>
      <c r="H1783" s="45">
        <f>+D1783</f>
        <v>2</v>
      </c>
      <c r="I1783" s="45"/>
      <c r="J1783" s="46" t="s">
        <v>35</v>
      </c>
    </row>
    <row r="1784" spans="2:10" x14ac:dyDescent="0.3">
      <c r="B1784" s="75"/>
      <c r="C1784" s="44" t="s">
        <v>655</v>
      </c>
      <c r="D1784" s="45">
        <v>2</v>
      </c>
      <c r="E1784" s="45"/>
      <c r="F1784" s="45"/>
      <c r="G1784" s="45"/>
      <c r="H1784" s="45">
        <f>+D1784</f>
        <v>2</v>
      </c>
      <c r="I1784" s="45"/>
      <c r="J1784" s="46" t="s">
        <v>35</v>
      </c>
    </row>
    <row r="1785" spans="2:10" x14ac:dyDescent="0.3">
      <c r="B1785" s="75"/>
      <c r="C1785" s="44" t="s">
        <v>656</v>
      </c>
      <c r="D1785" s="45">
        <v>2</v>
      </c>
      <c r="E1785" s="45"/>
      <c r="F1785" s="45"/>
      <c r="G1785" s="45"/>
      <c r="H1785" s="45">
        <f>+D1785</f>
        <v>2</v>
      </c>
      <c r="I1785" s="45"/>
      <c r="J1785" s="46" t="s">
        <v>35</v>
      </c>
    </row>
    <row r="1786" spans="2:10" x14ac:dyDescent="0.3">
      <c r="B1786" s="75" t="s">
        <v>386</v>
      </c>
      <c r="C1786" s="48" t="s">
        <v>281</v>
      </c>
      <c r="D1786" s="45"/>
      <c r="E1786" s="45"/>
      <c r="F1786" s="45"/>
      <c r="G1786" s="45"/>
      <c r="H1786" s="45"/>
      <c r="I1786" s="62">
        <f>SUM(H1787:H1789)*$E$120</f>
        <v>15</v>
      </c>
      <c r="J1786" s="63" t="str">
        <f>+J1787</f>
        <v>und</v>
      </c>
    </row>
    <row r="1787" spans="2:10" x14ac:dyDescent="0.3">
      <c r="B1787" s="75"/>
      <c r="C1787" s="44" t="s">
        <v>367</v>
      </c>
      <c r="D1787" s="45">
        <v>5</v>
      </c>
      <c r="E1787" s="45"/>
      <c r="F1787" s="45"/>
      <c r="G1787" s="45"/>
      <c r="H1787" s="45">
        <f>+D1787</f>
        <v>5</v>
      </c>
      <c r="I1787" s="45"/>
      <c r="J1787" s="46" t="s">
        <v>35</v>
      </c>
    </row>
    <row r="1788" spans="2:10" x14ac:dyDescent="0.3">
      <c r="B1788" s="75"/>
      <c r="C1788" s="44" t="s">
        <v>256</v>
      </c>
      <c r="D1788" s="45">
        <v>5</v>
      </c>
      <c r="E1788" s="45"/>
      <c r="F1788" s="45"/>
      <c r="G1788" s="45"/>
      <c r="H1788" s="45">
        <f>+D1788</f>
        <v>5</v>
      </c>
      <c r="I1788" s="45"/>
      <c r="J1788" s="46" t="s">
        <v>35</v>
      </c>
    </row>
    <row r="1789" spans="2:10" x14ac:dyDescent="0.3">
      <c r="B1789" s="75"/>
      <c r="C1789" s="44" t="s">
        <v>257</v>
      </c>
      <c r="D1789" s="45">
        <v>5</v>
      </c>
      <c r="E1789" s="45"/>
      <c r="F1789" s="45"/>
      <c r="G1789" s="45"/>
      <c r="H1789" s="45">
        <f>+D1789</f>
        <v>5</v>
      </c>
      <c r="I1789" s="45"/>
      <c r="J1789" s="46" t="s">
        <v>35</v>
      </c>
    </row>
    <row r="1790" spans="2:10" x14ac:dyDescent="0.3">
      <c r="B1790" s="75" t="s">
        <v>387</v>
      </c>
      <c r="C1790" s="48" t="s">
        <v>285</v>
      </c>
      <c r="D1790" s="45"/>
      <c r="E1790" s="45"/>
      <c r="F1790" s="45"/>
      <c r="G1790" s="45"/>
      <c r="H1790" s="45"/>
      <c r="I1790" s="62">
        <f>SUM(H1791:H1793)*$E$120</f>
        <v>3</v>
      </c>
      <c r="J1790" s="63" t="str">
        <f>+J1791</f>
        <v>und</v>
      </c>
    </row>
    <row r="1791" spans="2:10" x14ac:dyDescent="0.3">
      <c r="B1791" s="75"/>
      <c r="C1791" s="44" t="s">
        <v>657</v>
      </c>
      <c r="D1791" s="45">
        <v>1</v>
      </c>
      <c r="E1791" s="45"/>
      <c r="F1791" s="45"/>
      <c r="G1791" s="45"/>
      <c r="H1791" s="45">
        <f>+D1791</f>
        <v>1</v>
      </c>
      <c r="I1791" s="45"/>
      <c r="J1791" s="46" t="s">
        <v>35</v>
      </c>
    </row>
    <row r="1792" spans="2:10" x14ac:dyDescent="0.3">
      <c r="B1792" s="75"/>
      <c r="C1792" s="44" t="s">
        <v>658</v>
      </c>
      <c r="D1792" s="45">
        <v>1</v>
      </c>
      <c r="E1792" s="45"/>
      <c r="F1792" s="45"/>
      <c r="G1792" s="45"/>
      <c r="H1792" s="45">
        <f>+D1792</f>
        <v>1</v>
      </c>
      <c r="I1792" s="45"/>
      <c r="J1792" s="46" t="s">
        <v>35</v>
      </c>
    </row>
    <row r="1793" spans="2:10" x14ac:dyDescent="0.3">
      <c r="B1793" s="75"/>
      <c r="C1793" s="44" t="s">
        <v>659</v>
      </c>
      <c r="D1793" s="45">
        <v>1</v>
      </c>
      <c r="E1793" s="45"/>
      <c r="F1793" s="45"/>
      <c r="G1793" s="45"/>
      <c r="H1793" s="45">
        <f>+D1793</f>
        <v>1</v>
      </c>
      <c r="I1793" s="45"/>
      <c r="J1793" s="46" t="s">
        <v>35</v>
      </c>
    </row>
    <row r="1794" spans="2:10" x14ac:dyDescent="0.3">
      <c r="B1794" s="75" t="s">
        <v>388</v>
      </c>
      <c r="C1794" s="48" t="s">
        <v>283</v>
      </c>
      <c r="D1794" s="45"/>
      <c r="E1794" s="45"/>
      <c r="F1794" s="45"/>
      <c r="G1794" s="45"/>
      <c r="H1794" s="45"/>
      <c r="I1794" s="62">
        <f>SUM(H1795:H1797)*$E$120</f>
        <v>0</v>
      </c>
      <c r="J1794" s="63" t="str">
        <f>+J1795</f>
        <v>und</v>
      </c>
    </row>
    <row r="1795" spans="2:10" x14ac:dyDescent="0.3">
      <c r="B1795" s="75"/>
      <c r="C1795" s="44" t="s">
        <v>255</v>
      </c>
      <c r="D1795" s="45">
        <v>0</v>
      </c>
      <c r="E1795" s="45"/>
      <c r="F1795" s="45"/>
      <c r="G1795" s="45"/>
      <c r="H1795" s="45">
        <f>+D1795</f>
        <v>0</v>
      </c>
      <c r="I1795" s="45"/>
      <c r="J1795" s="46" t="s">
        <v>35</v>
      </c>
    </row>
    <row r="1796" spans="2:10" x14ac:dyDescent="0.3">
      <c r="B1796" s="75"/>
      <c r="C1796" s="44" t="s">
        <v>256</v>
      </c>
      <c r="D1796" s="45"/>
      <c r="E1796" s="45"/>
      <c r="F1796" s="45"/>
      <c r="G1796" s="45"/>
      <c r="H1796" s="45">
        <f>+D1796</f>
        <v>0</v>
      </c>
      <c r="I1796" s="45"/>
      <c r="J1796" s="46" t="s">
        <v>35</v>
      </c>
    </row>
    <row r="1797" spans="2:10" x14ac:dyDescent="0.3">
      <c r="B1797" s="75"/>
      <c r="C1797" s="44" t="s">
        <v>257</v>
      </c>
      <c r="D1797" s="45"/>
      <c r="E1797" s="45"/>
      <c r="F1797" s="45"/>
      <c r="G1797" s="45"/>
      <c r="H1797" s="45">
        <f>+D1797</f>
        <v>0</v>
      </c>
      <c r="I1797" s="45"/>
      <c r="J1797" s="46" t="s">
        <v>35</v>
      </c>
    </row>
    <row r="1798" spans="2:10" x14ac:dyDescent="0.3">
      <c r="B1798" s="75" t="s">
        <v>389</v>
      </c>
      <c r="C1798" s="48" t="s">
        <v>287</v>
      </c>
      <c r="D1798" s="45"/>
      <c r="E1798" s="45"/>
      <c r="F1798" s="45"/>
      <c r="G1798" s="45"/>
      <c r="H1798" s="45"/>
      <c r="I1798" s="62">
        <f>SUM(H1799:H1801)*$E$120</f>
        <v>0</v>
      </c>
      <c r="J1798" s="63" t="str">
        <f>+J1799</f>
        <v>und</v>
      </c>
    </row>
    <row r="1799" spans="2:10" x14ac:dyDescent="0.3">
      <c r="B1799" s="75"/>
      <c r="C1799" s="44" t="s">
        <v>255</v>
      </c>
      <c r="D1799" s="45">
        <v>0</v>
      </c>
      <c r="E1799" s="45"/>
      <c r="F1799" s="45"/>
      <c r="G1799" s="45"/>
      <c r="H1799" s="45">
        <f>+D1799</f>
        <v>0</v>
      </c>
      <c r="I1799" s="45"/>
      <c r="J1799" s="46" t="s">
        <v>35</v>
      </c>
    </row>
    <row r="1800" spans="2:10" x14ac:dyDescent="0.3">
      <c r="B1800" s="75"/>
      <c r="C1800" s="44" t="s">
        <v>256</v>
      </c>
      <c r="D1800" s="45"/>
      <c r="E1800" s="45"/>
      <c r="F1800" s="45"/>
      <c r="G1800" s="45"/>
      <c r="H1800" s="45">
        <f>+D1800</f>
        <v>0</v>
      </c>
      <c r="I1800" s="45"/>
      <c r="J1800" s="46" t="s">
        <v>35</v>
      </c>
    </row>
    <row r="1801" spans="2:10" x14ac:dyDescent="0.3">
      <c r="B1801" s="75"/>
      <c r="C1801" s="44" t="s">
        <v>257</v>
      </c>
      <c r="D1801" s="45"/>
      <c r="E1801" s="45"/>
      <c r="F1801" s="45"/>
      <c r="G1801" s="45"/>
      <c r="H1801" s="45">
        <f>+D1801</f>
        <v>0</v>
      </c>
      <c r="I1801" s="45"/>
      <c r="J1801" s="46" t="s">
        <v>35</v>
      </c>
    </row>
    <row r="1802" spans="2:10" x14ac:dyDescent="0.3">
      <c r="B1802" s="75" t="s">
        <v>648</v>
      </c>
      <c r="C1802" s="48" t="s">
        <v>291</v>
      </c>
      <c r="D1802" s="45"/>
      <c r="E1802" s="45"/>
      <c r="F1802" s="45"/>
      <c r="G1802" s="45"/>
      <c r="H1802" s="45"/>
      <c r="I1802" s="62">
        <f>SUM(H1803:H1805)*$E$120</f>
        <v>0</v>
      </c>
      <c r="J1802" s="63" t="str">
        <f>+J1803</f>
        <v>und</v>
      </c>
    </row>
    <row r="1803" spans="2:10" x14ac:dyDescent="0.3">
      <c r="B1803" s="75"/>
      <c r="C1803" s="44" t="s">
        <v>255</v>
      </c>
      <c r="D1803" s="45">
        <v>0</v>
      </c>
      <c r="E1803" s="45"/>
      <c r="F1803" s="45"/>
      <c r="G1803" s="45"/>
      <c r="H1803" s="45">
        <f>+D1803</f>
        <v>0</v>
      </c>
      <c r="I1803" s="45"/>
      <c r="J1803" s="46" t="s">
        <v>35</v>
      </c>
    </row>
    <row r="1804" spans="2:10" x14ac:dyDescent="0.3">
      <c r="B1804" s="75"/>
      <c r="C1804" s="44" t="s">
        <v>256</v>
      </c>
      <c r="D1804" s="45"/>
      <c r="E1804" s="45"/>
      <c r="F1804" s="45"/>
      <c r="G1804" s="45"/>
      <c r="H1804" s="45">
        <f>+D1804</f>
        <v>0</v>
      </c>
      <c r="I1804" s="45"/>
      <c r="J1804" s="46" t="s">
        <v>35</v>
      </c>
    </row>
    <row r="1805" spans="2:10" x14ac:dyDescent="0.3">
      <c r="B1805" s="75"/>
      <c r="C1805" s="44" t="s">
        <v>257</v>
      </c>
      <c r="D1805" s="45"/>
      <c r="E1805" s="45"/>
      <c r="F1805" s="45"/>
      <c r="G1805" s="45"/>
      <c r="H1805" s="45">
        <f>+D1805</f>
        <v>0</v>
      </c>
      <c r="I1805" s="45"/>
      <c r="J1805" s="46" t="s">
        <v>35</v>
      </c>
    </row>
    <row r="1806" spans="2:10" x14ac:dyDescent="0.3">
      <c r="B1806" s="100" t="s">
        <v>297</v>
      </c>
      <c r="C1806" s="101" t="s">
        <v>296</v>
      </c>
      <c r="D1806" s="103"/>
      <c r="E1806" s="45"/>
      <c r="F1806" s="45"/>
      <c r="G1806" s="45"/>
      <c r="H1806" s="45"/>
      <c r="I1806" s="62"/>
      <c r="J1806" s="63"/>
    </row>
    <row r="1807" spans="2:10" x14ac:dyDescent="0.3">
      <c r="B1807" s="75" t="s">
        <v>295</v>
      </c>
      <c r="C1807" s="48" t="s">
        <v>298</v>
      </c>
      <c r="D1807" s="103"/>
      <c r="E1807" s="45"/>
      <c r="F1807" s="45"/>
      <c r="G1807" s="45"/>
      <c r="H1807" s="45"/>
      <c r="I1807" s="62">
        <f>SUM(H1808:H1810)*$E$120</f>
        <v>30</v>
      </c>
      <c r="J1807" s="63" t="str">
        <f>+J1808</f>
        <v>und</v>
      </c>
    </row>
    <row r="1808" spans="2:10" x14ac:dyDescent="0.3">
      <c r="B1808" s="75"/>
      <c r="C1808" s="44" t="s">
        <v>255</v>
      </c>
      <c r="D1808" s="45">
        <v>10</v>
      </c>
      <c r="E1808" s="45"/>
      <c r="F1808" s="45"/>
      <c r="G1808" s="45"/>
      <c r="H1808" s="45">
        <f>+D1808</f>
        <v>10</v>
      </c>
      <c r="I1808" s="45"/>
      <c r="J1808" s="46" t="s">
        <v>35</v>
      </c>
    </row>
    <row r="1809" spans="2:10" x14ac:dyDescent="0.3">
      <c r="B1809" s="75"/>
      <c r="C1809" s="44" t="s">
        <v>256</v>
      </c>
      <c r="D1809" s="45">
        <v>10</v>
      </c>
      <c r="E1809" s="45"/>
      <c r="F1809" s="45"/>
      <c r="G1809" s="45"/>
      <c r="H1809" s="45">
        <f>+D1809</f>
        <v>10</v>
      </c>
      <c r="I1809" s="45"/>
      <c r="J1809" s="46" t="s">
        <v>35</v>
      </c>
    </row>
    <row r="1810" spans="2:10" x14ac:dyDescent="0.3">
      <c r="B1810" s="75"/>
      <c r="C1810" s="44" t="s">
        <v>257</v>
      </c>
      <c r="D1810" s="45">
        <v>10</v>
      </c>
      <c r="E1810" s="45"/>
      <c r="F1810" s="45"/>
      <c r="G1810" s="45"/>
      <c r="H1810" s="45">
        <f>+D1810</f>
        <v>10</v>
      </c>
      <c r="I1810" s="45"/>
      <c r="J1810" s="46" t="s">
        <v>35</v>
      </c>
    </row>
    <row r="1811" spans="2:10" x14ac:dyDescent="0.3">
      <c r="B1811" s="100" t="s">
        <v>299</v>
      </c>
      <c r="C1811" s="101" t="s">
        <v>300</v>
      </c>
      <c r="D1811" s="103"/>
      <c r="E1811" s="45"/>
      <c r="F1811" s="45"/>
      <c r="G1811" s="45"/>
      <c r="H1811" s="45"/>
      <c r="I1811" s="62"/>
      <c r="J1811" s="63"/>
    </row>
    <row r="1812" spans="2:10" x14ac:dyDescent="0.3">
      <c r="B1812" s="75" t="s">
        <v>497</v>
      </c>
      <c r="C1812" s="48" t="s">
        <v>301</v>
      </c>
      <c r="D1812" s="103"/>
      <c r="E1812" s="45"/>
      <c r="F1812" s="45"/>
      <c r="G1812" s="45"/>
      <c r="H1812" s="45"/>
      <c r="I1812" s="62">
        <f>SUM(H1813:H1815)*$E$120</f>
        <v>99</v>
      </c>
      <c r="J1812" s="63" t="str">
        <f>+J1813</f>
        <v>und</v>
      </c>
    </row>
    <row r="1813" spans="2:10" x14ac:dyDescent="0.3">
      <c r="B1813" s="75"/>
      <c r="C1813" s="44" t="s">
        <v>255</v>
      </c>
      <c r="D1813" s="45">
        <f>+D1726+D1730+D1734+D1738+D1743+D1747+D1751+D1755+D1759+D1763+D1767+D1771+D1775+D1779+D1783+D1787+D1791+D1795+D1799+D1803</f>
        <v>33</v>
      </c>
      <c r="E1813" s="45"/>
      <c r="F1813" s="45"/>
      <c r="G1813" s="45"/>
      <c r="H1813" s="45">
        <f>+D1813</f>
        <v>33</v>
      </c>
      <c r="I1813" s="45"/>
      <c r="J1813" s="46" t="s">
        <v>35</v>
      </c>
    </row>
    <row r="1814" spans="2:10" x14ac:dyDescent="0.3">
      <c r="B1814" s="75"/>
      <c r="C1814" s="44" t="s">
        <v>256</v>
      </c>
      <c r="D1814" s="45">
        <f>+D1727+D1731+D1735+D1739+D1744+D1748+D1752+D1756+D1760+D1764+D1768+D1772+D1776+D1780+D1784+D1788+D1792+D1796+D1800+D1804</f>
        <v>33</v>
      </c>
      <c r="E1814" s="45"/>
      <c r="F1814" s="45"/>
      <c r="G1814" s="45"/>
      <c r="H1814" s="45">
        <f>+D1814</f>
        <v>33</v>
      </c>
      <c r="I1814" s="45"/>
      <c r="J1814" s="46" t="s">
        <v>35</v>
      </c>
    </row>
    <row r="1815" spans="2:10" x14ac:dyDescent="0.3">
      <c r="B1815" s="75"/>
      <c r="C1815" s="44" t="s">
        <v>257</v>
      </c>
      <c r="D1815" s="45">
        <f>+D1728+D1732+D1736+D1740+D1745+D1749+D1753+D1757+D1761+D1765+D1769+D1773+D1777+D1781+D1785+D1789+D1793+D1797+D1801+D1805</f>
        <v>33</v>
      </c>
      <c r="E1815" s="45"/>
      <c r="F1815" s="45"/>
      <c r="G1815" s="45"/>
      <c r="H1815" s="45">
        <f>+D1815</f>
        <v>33</v>
      </c>
      <c r="I1815" s="45"/>
      <c r="J1815" s="46" t="s">
        <v>35</v>
      </c>
    </row>
    <row r="1816" spans="2:10" x14ac:dyDescent="0.3">
      <c r="B1816" s="96" t="s">
        <v>302</v>
      </c>
      <c r="C1816" s="97" t="s">
        <v>303</v>
      </c>
      <c r="D1816" s="103"/>
      <c r="E1816" s="45"/>
      <c r="F1816" s="45"/>
      <c r="G1816" s="45"/>
      <c r="H1816" s="45"/>
      <c r="I1816" s="45"/>
      <c r="J1816" s="46"/>
    </row>
    <row r="1817" spans="2:10" x14ac:dyDescent="0.3">
      <c r="B1817" s="100" t="s">
        <v>304</v>
      </c>
      <c r="C1817" s="101" t="s">
        <v>307</v>
      </c>
      <c r="D1817" s="103"/>
      <c r="E1817" s="45"/>
      <c r="F1817" s="45"/>
      <c r="G1817" s="45"/>
      <c r="H1817" s="45"/>
      <c r="I1817" s="45"/>
      <c r="J1817" s="46"/>
    </row>
    <row r="1818" spans="2:10" x14ac:dyDescent="0.3">
      <c r="B1818" s="75" t="s">
        <v>308</v>
      </c>
      <c r="C1818" s="48" t="s">
        <v>356</v>
      </c>
      <c r="D1818" s="103"/>
      <c r="E1818" s="45"/>
      <c r="F1818" s="45"/>
      <c r="G1818" s="45"/>
      <c r="H1818" s="45"/>
      <c r="I1818" s="62">
        <f>SUM(H1820:H1833)*$E$120</f>
        <v>30</v>
      </c>
      <c r="J1818" s="63" t="str">
        <f>+J1820</f>
        <v>Pto</v>
      </c>
    </row>
    <row r="1819" spans="2:10" x14ac:dyDescent="0.3">
      <c r="B1819" s="75"/>
      <c r="C1819" s="132" t="s">
        <v>255</v>
      </c>
      <c r="D1819" s="45"/>
      <c r="E1819" s="45"/>
      <c r="F1819" s="45"/>
      <c r="G1819" s="45"/>
      <c r="H1819" s="45"/>
      <c r="I1819" s="45"/>
      <c r="J1819" s="46"/>
    </row>
    <row r="1820" spans="2:10" x14ac:dyDescent="0.3">
      <c r="B1820" s="75"/>
      <c r="C1820" s="44" t="s">
        <v>629</v>
      </c>
      <c r="D1820" s="45">
        <v>5</v>
      </c>
      <c r="E1820" s="45"/>
      <c r="F1820" s="45"/>
      <c r="G1820" s="45"/>
      <c r="H1820" s="45">
        <f t="shared" ref="H1820:H1821" si="115">+D1820</f>
        <v>5</v>
      </c>
      <c r="I1820" s="45"/>
      <c r="J1820" s="46" t="s">
        <v>305</v>
      </c>
    </row>
    <row r="1821" spans="2:10" x14ac:dyDescent="0.3">
      <c r="B1821" s="75"/>
      <c r="C1821" s="44" t="s">
        <v>630</v>
      </c>
      <c r="D1821" s="45">
        <v>4</v>
      </c>
      <c r="E1821" s="45"/>
      <c r="F1821" s="45"/>
      <c r="G1821" s="45"/>
      <c r="H1821" s="45">
        <f t="shared" si="115"/>
        <v>4</v>
      </c>
      <c r="I1821" s="45"/>
      <c r="J1821" s="46" t="s">
        <v>305</v>
      </c>
    </row>
    <row r="1822" spans="2:10" x14ac:dyDescent="0.3">
      <c r="B1822" s="75"/>
      <c r="C1822" s="44" t="s">
        <v>628</v>
      </c>
      <c r="D1822" s="45">
        <v>0</v>
      </c>
      <c r="E1822" s="45"/>
      <c r="F1822" s="45"/>
      <c r="G1822" s="45"/>
      <c r="H1822" s="45">
        <f>+D1822</f>
        <v>0</v>
      </c>
      <c r="I1822" s="45"/>
      <c r="J1822" s="46" t="s">
        <v>305</v>
      </c>
    </row>
    <row r="1823" spans="2:10" x14ac:dyDescent="0.3">
      <c r="B1823" s="75"/>
      <c r="C1823" s="44" t="s">
        <v>666</v>
      </c>
      <c r="D1823" s="45">
        <v>1</v>
      </c>
      <c r="E1823" s="45"/>
      <c r="F1823" s="45"/>
      <c r="G1823" s="45"/>
      <c r="H1823" s="45">
        <f t="shared" ref="H1823" si="116">+D1823</f>
        <v>1</v>
      </c>
      <c r="I1823" s="45"/>
      <c r="J1823" s="46" t="s">
        <v>305</v>
      </c>
    </row>
    <row r="1824" spans="2:10" x14ac:dyDescent="0.3">
      <c r="B1824" s="75"/>
      <c r="C1824" s="132" t="s">
        <v>256</v>
      </c>
      <c r="D1824" s="45"/>
      <c r="E1824" s="45"/>
      <c r="F1824" s="45"/>
      <c r="G1824" s="45"/>
      <c r="H1824" s="45"/>
      <c r="I1824" s="45"/>
      <c r="J1824" s="46"/>
    </row>
    <row r="1825" spans="2:10" x14ac:dyDescent="0.3">
      <c r="B1825" s="75"/>
      <c r="C1825" s="44" t="s">
        <v>629</v>
      </c>
      <c r="D1825" s="45">
        <v>5</v>
      </c>
      <c r="E1825" s="45"/>
      <c r="F1825" s="45"/>
      <c r="G1825" s="45"/>
      <c r="H1825" s="45">
        <f t="shared" ref="H1825:H1826" si="117">+D1825</f>
        <v>5</v>
      </c>
      <c r="I1825" s="45"/>
      <c r="J1825" s="46" t="s">
        <v>305</v>
      </c>
    </row>
    <row r="1826" spans="2:10" x14ac:dyDescent="0.3">
      <c r="B1826" s="75"/>
      <c r="C1826" s="44" t="s">
        <v>630</v>
      </c>
      <c r="D1826" s="45">
        <v>4</v>
      </c>
      <c r="E1826" s="45"/>
      <c r="F1826" s="45"/>
      <c r="G1826" s="45"/>
      <c r="H1826" s="45">
        <f t="shared" si="117"/>
        <v>4</v>
      </c>
      <c r="I1826" s="45"/>
      <c r="J1826" s="46" t="s">
        <v>305</v>
      </c>
    </row>
    <row r="1827" spans="2:10" x14ac:dyDescent="0.3">
      <c r="B1827" s="75"/>
      <c r="C1827" s="44" t="s">
        <v>628</v>
      </c>
      <c r="D1827" s="45">
        <v>0</v>
      </c>
      <c r="E1827" s="45"/>
      <c r="F1827" s="45"/>
      <c r="G1827" s="45"/>
      <c r="H1827" s="45">
        <f>+D1827</f>
        <v>0</v>
      </c>
      <c r="I1827" s="45"/>
      <c r="J1827" s="46" t="s">
        <v>305</v>
      </c>
    </row>
    <row r="1828" spans="2:10" x14ac:dyDescent="0.3">
      <c r="B1828" s="75"/>
      <c r="C1828" s="44" t="s">
        <v>666</v>
      </c>
      <c r="D1828" s="45">
        <v>1</v>
      </c>
      <c r="E1828" s="45"/>
      <c r="F1828" s="45"/>
      <c r="G1828" s="45"/>
      <c r="H1828" s="45">
        <f t="shared" ref="H1828" si="118">+D1828</f>
        <v>1</v>
      </c>
      <c r="I1828" s="45"/>
      <c r="J1828" s="46" t="s">
        <v>305</v>
      </c>
    </row>
    <row r="1829" spans="2:10" x14ac:dyDescent="0.3">
      <c r="B1829" s="75"/>
      <c r="C1829" s="132" t="s">
        <v>257</v>
      </c>
      <c r="D1829" s="45"/>
      <c r="E1829" s="45"/>
      <c r="F1829" s="45"/>
      <c r="G1829" s="45"/>
      <c r="H1829" s="45"/>
      <c r="I1829" s="45"/>
      <c r="J1829" s="46"/>
    </row>
    <row r="1830" spans="2:10" x14ac:dyDescent="0.3">
      <c r="B1830" s="75"/>
      <c r="C1830" s="44" t="s">
        <v>629</v>
      </c>
      <c r="D1830" s="45">
        <v>5</v>
      </c>
      <c r="E1830" s="45"/>
      <c r="F1830" s="45"/>
      <c r="G1830" s="45"/>
      <c r="H1830" s="45">
        <f t="shared" ref="H1830:H1831" si="119">+D1830</f>
        <v>5</v>
      </c>
      <c r="I1830" s="45"/>
      <c r="J1830" s="46" t="s">
        <v>305</v>
      </c>
    </row>
    <row r="1831" spans="2:10" x14ac:dyDescent="0.3">
      <c r="B1831" s="75"/>
      <c r="C1831" s="44" t="s">
        <v>630</v>
      </c>
      <c r="D1831" s="45">
        <v>4</v>
      </c>
      <c r="E1831" s="45"/>
      <c r="F1831" s="45"/>
      <c r="G1831" s="45"/>
      <c r="H1831" s="45">
        <f t="shared" si="119"/>
        <v>4</v>
      </c>
      <c r="I1831" s="45"/>
      <c r="J1831" s="46" t="s">
        <v>305</v>
      </c>
    </row>
    <row r="1832" spans="2:10" x14ac:dyDescent="0.3">
      <c r="B1832" s="75"/>
      <c r="C1832" s="44" t="s">
        <v>628</v>
      </c>
      <c r="D1832" s="45">
        <v>0</v>
      </c>
      <c r="E1832" s="45"/>
      <c r="F1832" s="45"/>
      <c r="G1832" s="45"/>
      <c r="H1832" s="45">
        <f>+D1832</f>
        <v>0</v>
      </c>
      <c r="I1832" s="45"/>
      <c r="J1832" s="46" t="s">
        <v>305</v>
      </c>
    </row>
    <row r="1833" spans="2:10" x14ac:dyDescent="0.3">
      <c r="B1833" s="75"/>
      <c r="C1833" s="44" t="s">
        <v>666</v>
      </c>
      <c r="D1833" s="45">
        <v>1</v>
      </c>
      <c r="E1833" s="45"/>
      <c r="F1833" s="45"/>
      <c r="G1833" s="45"/>
      <c r="H1833" s="45">
        <f t="shared" ref="H1833" si="120">+D1833</f>
        <v>1</v>
      </c>
      <c r="I1833" s="45"/>
      <c r="J1833" s="46" t="s">
        <v>305</v>
      </c>
    </row>
    <row r="1834" spans="2:10" x14ac:dyDescent="0.3">
      <c r="B1834" s="75" t="s">
        <v>309</v>
      </c>
      <c r="C1834" s="48" t="s">
        <v>357</v>
      </c>
      <c r="D1834" s="103"/>
      <c r="E1834" s="45"/>
      <c r="F1834" s="45"/>
      <c r="G1834" s="45"/>
      <c r="H1834" s="45"/>
      <c r="I1834" s="62">
        <f>SUM(H1835:H1837)*$E$120</f>
        <v>0</v>
      </c>
      <c r="J1834" s="63" t="str">
        <f>+J1835</f>
        <v>Pto</v>
      </c>
    </row>
    <row r="1835" spans="2:10" x14ac:dyDescent="0.3">
      <c r="B1835" s="75"/>
      <c r="C1835" s="44" t="s">
        <v>653</v>
      </c>
      <c r="D1835" s="45"/>
      <c r="E1835" s="45"/>
      <c r="F1835" s="45"/>
      <c r="G1835" s="45"/>
      <c r="H1835" s="45">
        <f>+D1835</f>
        <v>0</v>
      </c>
      <c r="I1835" s="45"/>
      <c r="J1835" s="46" t="s">
        <v>305</v>
      </c>
    </row>
    <row r="1836" spans="2:10" x14ac:dyDescent="0.3">
      <c r="B1836" s="75"/>
      <c r="C1836" s="44" t="s">
        <v>256</v>
      </c>
      <c r="D1836" s="45"/>
      <c r="E1836" s="45"/>
      <c r="F1836" s="45"/>
      <c r="G1836" s="45"/>
      <c r="H1836" s="45">
        <f>+D1836</f>
        <v>0</v>
      </c>
      <c r="I1836" s="45"/>
      <c r="J1836" s="46" t="s">
        <v>305</v>
      </c>
    </row>
    <row r="1837" spans="2:10" x14ac:dyDescent="0.3">
      <c r="B1837" s="75"/>
      <c r="C1837" s="44" t="s">
        <v>257</v>
      </c>
      <c r="D1837" s="45"/>
      <c r="E1837" s="45"/>
      <c r="F1837" s="45"/>
      <c r="G1837" s="45"/>
      <c r="H1837" s="45">
        <f>+D1837</f>
        <v>0</v>
      </c>
      <c r="I1837" s="45"/>
      <c r="J1837" s="46" t="s">
        <v>305</v>
      </c>
    </row>
    <row r="1838" spans="2:10" x14ac:dyDescent="0.3">
      <c r="B1838" s="100" t="s">
        <v>306</v>
      </c>
      <c r="C1838" s="101" t="s">
        <v>310</v>
      </c>
      <c r="D1838" s="103"/>
      <c r="E1838" s="45"/>
      <c r="F1838" s="45"/>
      <c r="G1838" s="45"/>
      <c r="H1838" s="45"/>
      <c r="I1838" s="45"/>
      <c r="J1838" s="46"/>
    </row>
    <row r="1839" spans="2:10" x14ac:dyDescent="0.3">
      <c r="B1839" s="75" t="s">
        <v>311</v>
      </c>
      <c r="C1839" s="48" t="s">
        <v>358</v>
      </c>
      <c r="D1839" s="103"/>
      <c r="E1839" s="45"/>
      <c r="F1839" s="45"/>
      <c r="G1839" s="45"/>
      <c r="H1839" s="45"/>
      <c r="I1839" s="62">
        <f>SUM(H1840:H1852)*$E$120</f>
        <v>75.299999999999983</v>
      </c>
      <c r="J1839" s="63" t="str">
        <f>+J1842</f>
        <v>ml</v>
      </c>
    </row>
    <row r="1840" spans="2:10" x14ac:dyDescent="0.3">
      <c r="B1840" s="75"/>
      <c r="C1840" s="133" t="s">
        <v>255</v>
      </c>
      <c r="D1840" s="45"/>
      <c r="E1840" s="45"/>
      <c r="F1840" s="45"/>
      <c r="G1840" s="45"/>
      <c r="H1840" s="45"/>
      <c r="I1840" s="45"/>
      <c r="J1840" s="46"/>
    </row>
    <row r="1841" spans="2:10" x14ac:dyDescent="0.3">
      <c r="B1841" s="75"/>
      <c r="C1841" s="44" t="s">
        <v>678</v>
      </c>
      <c r="D1841" s="45">
        <v>1</v>
      </c>
      <c r="E1841" s="45">
        <v>45</v>
      </c>
      <c r="F1841" s="45"/>
      <c r="G1841" s="45"/>
      <c r="H1841" s="45">
        <f t="shared" ref="H1841:H1844" si="121">IF(AND(F1841=0,G1841=0),D1841*E1841,IF(AND(E1841=0,G1841=0),D1841*F1841,IF(AND(E1841=0,F1841=0),D1841*G1841,IF(AND(E1841=0),D1841*F1841*G1841,IF(AND(F1841=0),D1841*E1841*G1841,IF(AND(G1841=0),D1841*E1841*F1841,D1841*E1841*F1841*G1841))))))</f>
        <v>45</v>
      </c>
      <c r="I1841" s="45"/>
      <c r="J1841" s="46" t="str">
        <f t="shared" ref="J1841:J1844" si="122">IF(AND(E1841=0,F1841&lt;&gt;0,G1841&lt;&gt;0),"m2",IF(AND(F1841=0,E1841&lt;&gt;0,G1841&lt;&gt;0),"m2",IF(AND(G1841=0,E1841&lt;&gt;0,F1841&lt;&gt;0),"m2",IF(AND(F1841=0,G1841=0),"ml",IF(AND(E1841=0,G1841=0),"ml",IF(AND(E1841=0,F1841=0),"ml",IF(AND(E1841&lt;&gt;0,F1841&lt;&gt;0,G1841&lt;&gt;0),"m3",0)))))))</f>
        <v>ml</v>
      </c>
    </row>
    <row r="1842" spans="2:10" x14ac:dyDescent="0.3">
      <c r="B1842" s="75"/>
      <c r="C1842" s="44" t="s">
        <v>667</v>
      </c>
      <c r="D1842" s="45">
        <v>5</v>
      </c>
      <c r="E1842" s="45">
        <v>0.9</v>
      </c>
      <c r="F1842" s="45"/>
      <c r="G1842" s="45"/>
      <c r="H1842" s="45">
        <f t="shared" si="121"/>
        <v>4.5</v>
      </c>
      <c r="I1842" s="45"/>
      <c r="J1842" s="46" t="str">
        <f t="shared" si="122"/>
        <v>ml</v>
      </c>
    </row>
    <row r="1843" spans="2:10" x14ac:dyDescent="0.3">
      <c r="B1843" s="75"/>
      <c r="C1843" s="44" t="s">
        <v>668</v>
      </c>
      <c r="D1843" s="45">
        <v>5</v>
      </c>
      <c r="E1843" s="45">
        <v>0.9</v>
      </c>
      <c r="F1843" s="45"/>
      <c r="G1843" s="45"/>
      <c r="H1843" s="45">
        <f t="shared" si="121"/>
        <v>4.5</v>
      </c>
      <c r="I1843" s="45"/>
      <c r="J1843" s="46" t="str">
        <f t="shared" si="122"/>
        <v>ml</v>
      </c>
    </row>
    <row r="1844" spans="2:10" x14ac:dyDescent="0.3">
      <c r="B1844" s="75"/>
      <c r="C1844" s="44" t="s">
        <v>669</v>
      </c>
      <c r="D1844" s="45">
        <v>1</v>
      </c>
      <c r="E1844" s="45">
        <v>1.1000000000000001</v>
      </c>
      <c r="F1844" s="45"/>
      <c r="G1844" s="45"/>
      <c r="H1844" s="45">
        <f t="shared" si="121"/>
        <v>1.1000000000000001</v>
      </c>
      <c r="I1844" s="45"/>
      <c r="J1844" s="46" t="str">
        <f t="shared" si="122"/>
        <v>ml</v>
      </c>
    </row>
    <row r="1845" spans="2:10" x14ac:dyDescent="0.3">
      <c r="B1845" s="75"/>
      <c r="C1845" s="133" t="s">
        <v>256</v>
      </c>
      <c r="D1845" s="45"/>
      <c r="E1845" s="45"/>
      <c r="F1845" s="45"/>
      <c r="G1845" s="45"/>
      <c r="H1845" s="45"/>
      <c r="I1845" s="45"/>
      <c r="J1845" s="46" t="str">
        <f>IF(AND(E1845=0,F1845&lt;&gt;0,G1845&lt;&gt;0),"m2",IF(AND(F1845=0,E1845&lt;&gt;0,G1845&lt;&gt;0),"m2",IF(AND(G1845=0,E1845&lt;&gt;0,F1845&lt;&gt;0),"m2",IF(AND(F1845=0,G1845=0),"ml",IF(AND(E1845=0,G1845=0),"ml",IF(AND(E1845=0,F1845=0),"ml",IF(AND(E1845&lt;&gt;0,F1845&lt;&gt;0,G1845&lt;&gt;0),"m3",0)))))))</f>
        <v>ml</v>
      </c>
    </row>
    <row r="1846" spans="2:10" x14ac:dyDescent="0.3">
      <c r="B1846" s="75"/>
      <c r="C1846" s="44" t="s">
        <v>667</v>
      </c>
      <c r="D1846" s="45">
        <v>5</v>
      </c>
      <c r="E1846" s="45">
        <v>0.9</v>
      </c>
      <c r="F1846" s="45"/>
      <c r="G1846" s="45"/>
      <c r="H1846" s="45">
        <f t="shared" ref="H1846:H1848" si="123">IF(AND(F1846=0,G1846=0),D1846*E1846,IF(AND(E1846=0,G1846=0),D1846*F1846,IF(AND(E1846=0,F1846=0),D1846*G1846,IF(AND(E1846=0),D1846*F1846*G1846,IF(AND(F1846=0),D1846*E1846*G1846,IF(AND(G1846=0),D1846*E1846*F1846,D1846*E1846*F1846*G1846))))))</f>
        <v>4.5</v>
      </c>
      <c r="I1846" s="45"/>
      <c r="J1846" s="46" t="str">
        <f t="shared" ref="J1846:J1848" si="124">IF(AND(E1846=0,F1846&lt;&gt;0,G1846&lt;&gt;0),"m2",IF(AND(F1846=0,E1846&lt;&gt;0,G1846&lt;&gt;0),"m2",IF(AND(G1846=0,E1846&lt;&gt;0,F1846&lt;&gt;0),"m2",IF(AND(F1846=0,G1846=0),"ml",IF(AND(E1846=0,G1846=0),"ml",IF(AND(E1846=0,F1846=0),"ml",IF(AND(E1846&lt;&gt;0,F1846&lt;&gt;0,G1846&lt;&gt;0),"m3",0)))))))</f>
        <v>ml</v>
      </c>
    </row>
    <row r="1847" spans="2:10" x14ac:dyDescent="0.3">
      <c r="B1847" s="75"/>
      <c r="C1847" s="44" t="s">
        <v>668</v>
      </c>
      <c r="D1847" s="45">
        <v>5</v>
      </c>
      <c r="E1847" s="45">
        <v>0.9</v>
      </c>
      <c r="F1847" s="45"/>
      <c r="G1847" s="45"/>
      <c r="H1847" s="45">
        <f t="shared" si="123"/>
        <v>4.5</v>
      </c>
      <c r="I1847" s="45"/>
      <c r="J1847" s="46" t="str">
        <f t="shared" si="124"/>
        <v>ml</v>
      </c>
    </row>
    <row r="1848" spans="2:10" x14ac:dyDescent="0.3">
      <c r="B1848" s="75"/>
      <c r="C1848" s="44" t="s">
        <v>669</v>
      </c>
      <c r="D1848" s="45">
        <v>1</v>
      </c>
      <c r="E1848" s="45">
        <v>1.1000000000000001</v>
      </c>
      <c r="F1848" s="45"/>
      <c r="G1848" s="45"/>
      <c r="H1848" s="45">
        <f t="shared" si="123"/>
        <v>1.1000000000000001</v>
      </c>
      <c r="I1848" s="45"/>
      <c r="J1848" s="46" t="str">
        <f t="shared" si="124"/>
        <v>ml</v>
      </c>
    </row>
    <row r="1849" spans="2:10" x14ac:dyDescent="0.3">
      <c r="B1849" s="75"/>
      <c r="C1849" s="133" t="s">
        <v>257</v>
      </c>
      <c r="D1849" s="45"/>
      <c r="E1849" s="45"/>
      <c r="F1849" s="45"/>
      <c r="G1849" s="45"/>
      <c r="H1849" s="45"/>
      <c r="I1849" s="45"/>
      <c r="J1849" s="46" t="str">
        <f>IF(AND(E1849=0,F1849&lt;&gt;0,G1849&lt;&gt;0),"m2",IF(AND(F1849=0,E1849&lt;&gt;0,G1849&lt;&gt;0),"m2",IF(AND(G1849=0,E1849&lt;&gt;0,F1849&lt;&gt;0),"m2",IF(AND(F1849=0,G1849=0),"ml",IF(AND(E1849=0,G1849=0),"ml",IF(AND(E1849=0,F1849=0),"ml",IF(AND(E1849&lt;&gt;0,F1849&lt;&gt;0,G1849&lt;&gt;0),"m3",0)))))))</f>
        <v>ml</v>
      </c>
    </row>
    <row r="1850" spans="2:10" x14ac:dyDescent="0.3">
      <c r="B1850" s="75"/>
      <c r="C1850" s="44" t="s">
        <v>667</v>
      </c>
      <c r="D1850" s="45">
        <v>5</v>
      </c>
      <c r="E1850" s="45">
        <v>0.9</v>
      </c>
      <c r="F1850" s="45"/>
      <c r="G1850" s="45"/>
      <c r="H1850" s="45">
        <f t="shared" ref="H1850:H1852" si="125">IF(AND(F1850=0,G1850=0),D1850*E1850,IF(AND(E1850=0,G1850=0),D1850*F1850,IF(AND(E1850=0,F1850=0),D1850*G1850,IF(AND(E1850=0),D1850*F1850*G1850,IF(AND(F1850=0),D1850*E1850*G1850,IF(AND(G1850=0),D1850*E1850*F1850,D1850*E1850*F1850*G1850))))))</f>
        <v>4.5</v>
      </c>
      <c r="I1850" s="45"/>
      <c r="J1850" s="46" t="str">
        <f t="shared" ref="J1850:J1852" si="126">IF(AND(E1850=0,F1850&lt;&gt;0,G1850&lt;&gt;0),"m2",IF(AND(F1850=0,E1850&lt;&gt;0,G1850&lt;&gt;0),"m2",IF(AND(G1850=0,E1850&lt;&gt;0,F1850&lt;&gt;0),"m2",IF(AND(F1850=0,G1850=0),"ml",IF(AND(E1850=0,G1850=0),"ml",IF(AND(E1850=0,F1850=0),"ml",IF(AND(E1850&lt;&gt;0,F1850&lt;&gt;0,G1850&lt;&gt;0),"m3",0)))))))</f>
        <v>ml</v>
      </c>
    </row>
    <row r="1851" spans="2:10" x14ac:dyDescent="0.3">
      <c r="B1851" s="75"/>
      <c r="C1851" s="44" t="s">
        <v>668</v>
      </c>
      <c r="D1851" s="45">
        <v>5</v>
      </c>
      <c r="E1851" s="45">
        <v>0.9</v>
      </c>
      <c r="F1851" s="45"/>
      <c r="G1851" s="45"/>
      <c r="H1851" s="45">
        <f t="shared" si="125"/>
        <v>4.5</v>
      </c>
      <c r="I1851" s="45"/>
      <c r="J1851" s="46" t="str">
        <f t="shared" si="126"/>
        <v>ml</v>
      </c>
    </row>
    <row r="1852" spans="2:10" x14ac:dyDescent="0.3">
      <c r="B1852" s="75"/>
      <c r="C1852" s="44" t="s">
        <v>669</v>
      </c>
      <c r="D1852" s="45">
        <v>1</v>
      </c>
      <c r="E1852" s="45">
        <v>1.1000000000000001</v>
      </c>
      <c r="F1852" s="45"/>
      <c r="G1852" s="45"/>
      <c r="H1852" s="45">
        <f t="shared" si="125"/>
        <v>1.1000000000000001</v>
      </c>
      <c r="I1852" s="45"/>
      <c r="J1852" s="46" t="str">
        <f t="shared" si="126"/>
        <v>ml</v>
      </c>
    </row>
    <row r="1853" spans="2:10" x14ac:dyDescent="0.3">
      <c r="B1853" s="75" t="s">
        <v>312</v>
      </c>
      <c r="C1853" s="48" t="s">
        <v>359</v>
      </c>
      <c r="D1853" s="103"/>
      <c r="E1853" s="45"/>
      <c r="F1853" s="45"/>
      <c r="G1853" s="45"/>
      <c r="H1853" s="45"/>
      <c r="I1853" s="62">
        <f>SUM(H1854:H1859)*$E$120</f>
        <v>15.2</v>
      </c>
      <c r="J1853" s="63" t="str">
        <f>+J1855</f>
        <v>ml</v>
      </c>
    </row>
    <row r="1854" spans="2:10" x14ac:dyDescent="0.3">
      <c r="B1854" s="75"/>
      <c r="C1854" s="133" t="s">
        <v>255</v>
      </c>
      <c r="D1854" s="45"/>
      <c r="E1854" s="45"/>
      <c r="F1854" s="45"/>
      <c r="G1854" s="45"/>
      <c r="H1854" s="45"/>
      <c r="I1854" s="45"/>
      <c r="J1854" s="46"/>
    </row>
    <row r="1855" spans="2:10" x14ac:dyDescent="0.3">
      <c r="B1855" s="75"/>
      <c r="C1855" s="44" t="s">
        <v>668</v>
      </c>
      <c r="D1855" s="45">
        <v>1</v>
      </c>
      <c r="E1855" s="45">
        <v>7.6</v>
      </c>
      <c r="F1855" s="45"/>
      <c r="G1855" s="45"/>
      <c r="H1855" s="45">
        <f>IF(AND(F1855=0,G1855=0),D1855*E1855,IF(AND(E1855=0,G1855=0),D1855*F1855,IF(AND(E1855=0,F1855=0),D1855*G1855,IF(AND(E1855=0),D1855*F1855*G1855,IF(AND(F1855=0),D1855*E1855*G1855,IF(AND(G1855=0),D1855*E1855*F1855,D1855*E1855*F1855*G1855))))))</f>
        <v>7.6</v>
      </c>
      <c r="I1855" s="45"/>
      <c r="J1855" s="46" t="str">
        <f>IF(AND(E1855=0,F1855&lt;&gt;0,G1855&lt;&gt;0),"m2",IF(AND(F1855=0,E1855&lt;&gt;0,G1855&lt;&gt;0),"m2",IF(AND(G1855=0,E1855&lt;&gt;0,F1855&lt;&gt;0),"m2",IF(AND(F1855=0,G1855=0),"ml",IF(AND(E1855=0,G1855=0),"ml",IF(AND(E1855=0,F1855=0),"ml",IF(AND(E1855&lt;&gt;0,F1855&lt;&gt;0,G1855&lt;&gt;0),"m3",0)))))))</f>
        <v>ml</v>
      </c>
    </row>
    <row r="1856" spans="2:10" x14ac:dyDescent="0.3">
      <c r="B1856" s="75"/>
      <c r="C1856" s="133" t="s">
        <v>256</v>
      </c>
      <c r="D1856" s="45"/>
      <c r="E1856" s="45"/>
      <c r="F1856" s="45"/>
      <c r="G1856" s="45"/>
      <c r="H1856" s="45">
        <f>IF(AND(F1856=0,G1856=0),D1856*E1856,IF(AND(E1856=0,G1856=0),D1856*F1856,IF(AND(E1856=0,F1856=0),D1856*G1856,IF(AND(E1856=0),D1856*F1856*G1856,IF(AND(F1856=0),D1856*E1856*G1856,IF(AND(G1856=0),D1856*E1856*F1856,D1856*E1856*F1856*G1856))))))</f>
        <v>0</v>
      </c>
      <c r="I1856" s="45"/>
      <c r="J1856" s="46" t="str">
        <f>IF(AND(E1856=0,F1856&lt;&gt;0,G1856&lt;&gt;0),"m2",IF(AND(F1856=0,E1856&lt;&gt;0,G1856&lt;&gt;0),"m2",IF(AND(G1856=0,E1856&lt;&gt;0,F1856&lt;&gt;0),"m2",IF(AND(F1856=0,G1856=0),"ml",IF(AND(E1856=0,G1856=0),"ml",IF(AND(E1856=0,F1856=0),"ml",IF(AND(E1856&lt;&gt;0,F1856&lt;&gt;0,G1856&lt;&gt;0),"m3",0)))))))</f>
        <v>ml</v>
      </c>
    </row>
    <row r="1857" spans="2:10" x14ac:dyDescent="0.3">
      <c r="B1857" s="75"/>
      <c r="C1857" s="44" t="s">
        <v>668</v>
      </c>
      <c r="D1857" s="45">
        <v>1</v>
      </c>
      <c r="E1857" s="45">
        <v>7.6</v>
      </c>
      <c r="F1857" s="45"/>
      <c r="G1857" s="45"/>
      <c r="H1857" s="45">
        <f>IF(AND(F1857=0,G1857=0),D1857*E1857,IF(AND(E1857=0,G1857=0),D1857*F1857,IF(AND(E1857=0,F1857=0),D1857*G1857,IF(AND(E1857=0),D1857*F1857*G1857,IF(AND(F1857=0),D1857*E1857*G1857,IF(AND(G1857=0),D1857*E1857*F1857,D1857*E1857*F1857*G1857))))))</f>
        <v>7.6</v>
      </c>
      <c r="I1857" s="45"/>
      <c r="J1857" s="46" t="str">
        <f>IF(AND(E1857=0,F1857&lt;&gt;0,G1857&lt;&gt;0),"m2",IF(AND(F1857=0,E1857&lt;&gt;0,G1857&lt;&gt;0),"m2",IF(AND(G1857=0,E1857&lt;&gt;0,F1857&lt;&gt;0),"m2",IF(AND(F1857=0,G1857=0),"ml",IF(AND(E1857=0,G1857=0),"ml",IF(AND(E1857=0,F1857=0),"ml",IF(AND(E1857&lt;&gt;0,F1857&lt;&gt;0,G1857&lt;&gt;0),"m3",0)))))))</f>
        <v>ml</v>
      </c>
    </row>
    <row r="1858" spans="2:10" x14ac:dyDescent="0.3">
      <c r="B1858" s="75"/>
      <c r="C1858" s="133" t="s">
        <v>257</v>
      </c>
      <c r="D1858" s="45"/>
      <c r="E1858" s="45"/>
      <c r="F1858" s="45"/>
      <c r="G1858" s="45"/>
      <c r="H1858" s="45">
        <f>IF(AND(F1858=0,G1858=0),D1858*E1858,IF(AND(E1858=0,G1858=0),D1858*F1858,IF(AND(E1858=0,F1858=0),D1858*G1858,IF(AND(E1858=0),D1858*F1858*G1858,IF(AND(F1858=0),D1858*E1858*G1858,IF(AND(G1858=0),D1858*E1858*F1858,D1858*E1858*F1858*G1858))))))</f>
        <v>0</v>
      </c>
      <c r="I1858" s="45"/>
      <c r="J1858" s="46" t="str">
        <f>IF(AND(E1858=0,F1858&lt;&gt;0,G1858&lt;&gt;0),"m2",IF(AND(F1858=0,E1858&lt;&gt;0,G1858&lt;&gt;0),"m2",IF(AND(G1858=0,E1858&lt;&gt;0,F1858&lt;&gt;0),"m2",IF(AND(F1858=0,G1858=0),"ml",IF(AND(E1858=0,G1858=0),"ml",IF(AND(E1858=0,F1858=0),"ml",IF(AND(E1858&lt;&gt;0,F1858&lt;&gt;0,G1858&lt;&gt;0),"m3",0)))))))</f>
        <v>ml</v>
      </c>
    </row>
    <row r="1859" spans="2:10" x14ac:dyDescent="0.3">
      <c r="B1859" s="75"/>
      <c r="C1859" s="44" t="s">
        <v>668</v>
      </c>
      <c r="D1859" s="45"/>
      <c r="E1859" s="45"/>
      <c r="F1859" s="45"/>
      <c r="G1859" s="45"/>
      <c r="H1859" s="45">
        <f>IF(AND(F1859=0,G1859=0),D1859*E1859,IF(AND(E1859=0,G1859=0),D1859*F1859,IF(AND(E1859=0,F1859=0),D1859*G1859,IF(AND(E1859=0),D1859*F1859*G1859,IF(AND(F1859=0),D1859*E1859*G1859,IF(AND(G1859=0),D1859*E1859*F1859,D1859*E1859*F1859*G1859))))))</f>
        <v>0</v>
      </c>
      <c r="I1859" s="45"/>
      <c r="J1859" s="46" t="str">
        <f>IF(AND(E1859=0,F1859&lt;&gt;0,G1859&lt;&gt;0),"m2",IF(AND(F1859=0,E1859&lt;&gt;0,G1859&lt;&gt;0),"m2",IF(AND(G1859=0,E1859&lt;&gt;0,F1859&lt;&gt;0),"m2",IF(AND(F1859=0,G1859=0),"ml",IF(AND(E1859=0,G1859=0),"ml",IF(AND(E1859=0,F1859=0),"ml",IF(AND(E1859&lt;&gt;0,F1859&lt;&gt;0,G1859&lt;&gt;0),"m3",0)))))))</f>
        <v>ml</v>
      </c>
    </row>
    <row r="1860" spans="2:10" x14ac:dyDescent="0.3">
      <c r="B1860" s="75" t="s">
        <v>313</v>
      </c>
      <c r="C1860" s="48" t="s">
        <v>360</v>
      </c>
      <c r="D1860" s="103"/>
      <c r="E1860" s="45"/>
      <c r="F1860" s="45"/>
      <c r="G1860" s="45"/>
      <c r="H1860" s="45"/>
      <c r="I1860" s="62">
        <f>SUM(H1861:H1867)*$E$120</f>
        <v>103.6</v>
      </c>
      <c r="J1860" s="63" t="str">
        <f>+J1862</f>
        <v>ml</v>
      </c>
    </row>
    <row r="1861" spans="2:10" x14ac:dyDescent="0.3">
      <c r="B1861" s="75"/>
      <c r="C1861" s="133" t="s">
        <v>255</v>
      </c>
      <c r="D1861" s="45"/>
      <c r="E1861" s="45"/>
      <c r="F1861" s="45"/>
      <c r="G1861" s="45"/>
      <c r="H1861" s="45"/>
      <c r="I1861" s="45"/>
      <c r="J1861" s="46"/>
    </row>
    <row r="1862" spans="2:10" x14ac:dyDescent="0.3">
      <c r="B1862" s="75"/>
      <c r="C1862" s="44" t="s">
        <v>667</v>
      </c>
      <c r="D1862" s="45">
        <v>5</v>
      </c>
      <c r="E1862" s="45">
        <v>6.4</v>
      </c>
      <c r="F1862" s="45"/>
      <c r="G1862" s="45"/>
      <c r="H1862" s="45">
        <f t="shared" ref="H1862:H1867" si="127">IF(AND(F1862=0,G1862=0),D1862*E1862,IF(AND(E1862=0,G1862=0),D1862*F1862,IF(AND(E1862=0,F1862=0),D1862*G1862,IF(AND(E1862=0),D1862*F1862*G1862,IF(AND(F1862=0),D1862*E1862*G1862,IF(AND(G1862=0),D1862*E1862*F1862,D1862*E1862*F1862*G1862))))))</f>
        <v>32</v>
      </c>
      <c r="I1862" s="45"/>
      <c r="J1862" s="46" t="str">
        <f t="shared" ref="J1862:J1867" si="128">IF(AND(E1862=0,F1862&lt;&gt;0,G1862&lt;&gt;0),"m2",IF(AND(F1862=0,E1862&lt;&gt;0,G1862&lt;&gt;0),"m2",IF(AND(G1862=0,E1862&lt;&gt;0,F1862&lt;&gt;0),"m2",IF(AND(F1862=0,G1862=0),"ml",IF(AND(E1862=0,G1862=0),"ml",IF(AND(E1862=0,F1862=0),"ml",IF(AND(E1862&lt;&gt;0,F1862&lt;&gt;0,G1862&lt;&gt;0),"m3",0)))))))</f>
        <v>ml</v>
      </c>
    </row>
    <row r="1863" spans="2:10" x14ac:dyDescent="0.3">
      <c r="B1863" s="75"/>
      <c r="C1863" s="133" t="s">
        <v>256</v>
      </c>
      <c r="D1863" s="45"/>
      <c r="E1863" s="45"/>
      <c r="F1863" s="45"/>
      <c r="G1863" s="45"/>
      <c r="H1863" s="45">
        <f t="shared" si="127"/>
        <v>0</v>
      </c>
      <c r="I1863" s="45"/>
      <c r="J1863" s="46" t="str">
        <f t="shared" si="128"/>
        <v>ml</v>
      </c>
    </row>
    <row r="1864" spans="2:10" x14ac:dyDescent="0.3">
      <c r="B1864" s="75"/>
      <c r="C1864" s="44" t="s">
        <v>667</v>
      </c>
      <c r="D1864" s="45">
        <v>5</v>
      </c>
      <c r="E1864" s="45">
        <v>6.4</v>
      </c>
      <c r="F1864" s="45"/>
      <c r="G1864" s="45"/>
      <c r="H1864" s="45">
        <f t="shared" si="127"/>
        <v>32</v>
      </c>
      <c r="I1864" s="45"/>
      <c r="J1864" s="46" t="str">
        <f t="shared" si="128"/>
        <v>ml</v>
      </c>
    </row>
    <row r="1865" spans="2:10" x14ac:dyDescent="0.3">
      <c r="B1865" s="75"/>
      <c r="C1865" s="133" t="s">
        <v>257</v>
      </c>
      <c r="D1865" s="45"/>
      <c r="E1865" s="45"/>
      <c r="F1865" s="45"/>
      <c r="G1865" s="45"/>
      <c r="H1865" s="45">
        <f t="shared" si="127"/>
        <v>0</v>
      </c>
      <c r="I1865" s="45"/>
      <c r="J1865" s="46" t="str">
        <f t="shared" si="128"/>
        <v>ml</v>
      </c>
    </row>
    <row r="1866" spans="2:10" x14ac:dyDescent="0.3">
      <c r="B1866" s="75"/>
      <c r="C1866" s="44" t="s">
        <v>667</v>
      </c>
      <c r="D1866" s="45">
        <v>5</v>
      </c>
      <c r="E1866" s="45">
        <v>6.4</v>
      </c>
      <c r="F1866" s="45"/>
      <c r="G1866" s="45"/>
      <c r="H1866" s="45">
        <f t="shared" si="127"/>
        <v>32</v>
      </c>
      <c r="I1866" s="45"/>
      <c r="J1866" s="46" t="str">
        <f t="shared" si="128"/>
        <v>ml</v>
      </c>
    </row>
    <row r="1867" spans="2:10" x14ac:dyDescent="0.3">
      <c r="B1867" s="75"/>
      <c r="C1867" s="44" t="s">
        <v>668</v>
      </c>
      <c r="D1867" s="45">
        <v>1</v>
      </c>
      <c r="E1867" s="45">
        <v>7.6</v>
      </c>
      <c r="F1867" s="45"/>
      <c r="G1867" s="45"/>
      <c r="H1867" s="45">
        <f t="shared" si="127"/>
        <v>7.6</v>
      </c>
      <c r="I1867" s="45"/>
      <c r="J1867" s="46" t="str">
        <f t="shared" si="128"/>
        <v>ml</v>
      </c>
    </row>
    <row r="1868" spans="2:10" x14ac:dyDescent="0.3">
      <c r="B1868" s="75" t="s">
        <v>315</v>
      </c>
      <c r="C1868" s="48" t="s">
        <v>361</v>
      </c>
      <c r="D1868" s="103"/>
      <c r="E1868" s="45"/>
      <c r="F1868" s="45"/>
      <c r="G1868" s="45"/>
      <c r="H1868" s="45"/>
      <c r="I1868" s="62">
        <f>SUM(H1869:H1874)*$E$120</f>
        <v>12.25</v>
      </c>
      <c r="J1868" s="63" t="str">
        <f>+J1869</f>
        <v>ml</v>
      </c>
    </row>
    <row r="1869" spans="2:10" x14ac:dyDescent="0.3">
      <c r="B1869" s="75"/>
      <c r="C1869" s="133" t="s">
        <v>255</v>
      </c>
      <c r="D1869" s="45"/>
      <c r="E1869" s="45"/>
      <c r="F1869" s="45"/>
      <c r="G1869" s="45"/>
      <c r="H1869" s="45"/>
      <c r="I1869" s="45"/>
      <c r="J1869" s="46" t="str">
        <f>IF(AND(E1869=0,F1869&lt;&gt;0,G1869&lt;&gt;0),"m2",IF(AND(F1869=0,E1869&lt;&gt;0,G1869&lt;&gt;0),"m2",IF(AND(G1869=0,E1869&lt;&gt;0,F1869&lt;&gt;0),"m2",IF(AND(F1869=0,G1869=0),"ml",IF(AND(E1869=0,G1869=0),"ml",IF(AND(E1869=0,F1869=0),"ml",IF(AND(E1869&lt;&gt;0,F1869&lt;&gt;0,G1869&lt;&gt;0),"m3",0)))))))</f>
        <v>ml</v>
      </c>
    </row>
    <row r="1870" spans="2:10" x14ac:dyDescent="0.3">
      <c r="B1870" s="75"/>
      <c r="C1870" s="44" t="s">
        <v>556</v>
      </c>
      <c r="D1870" s="45">
        <v>1</v>
      </c>
      <c r="E1870" s="45">
        <v>3.25</v>
      </c>
      <c r="F1870" s="45"/>
      <c r="G1870" s="45"/>
      <c r="H1870" s="45">
        <f>IF(AND(F1870=0,G1870=0),D1870*E1870,IF(AND(E1870=0,G1870=0),D1870*F1870,IF(AND(E1870=0,F1870=0),D1870*G1870,IF(AND(E1870=0),D1870*F1870*G1870,IF(AND(F1870=0),D1870*E1870*G1870,IF(AND(G1870=0),D1870*E1870*F1870,D1870*E1870*F1870*G1870))))))</f>
        <v>3.25</v>
      </c>
      <c r="I1870" s="45"/>
      <c r="J1870" s="46" t="str">
        <f>IF(AND(E1870=0,F1870&lt;&gt;0,G1870&lt;&gt;0),"m2",IF(AND(F1870=0,E1870&lt;&gt;0,G1870&lt;&gt;0),"m2",IF(AND(G1870=0,E1870&lt;&gt;0,F1870&lt;&gt;0),"m2",IF(AND(F1870=0,G1870=0),"ml",IF(AND(E1870=0,G1870=0),"ml",IF(AND(E1870=0,F1870=0),"ml",IF(AND(E1870&lt;&gt;0,F1870&lt;&gt;0,G1870&lt;&gt;0),"m3",0)))))))</f>
        <v>ml</v>
      </c>
    </row>
    <row r="1871" spans="2:10" x14ac:dyDescent="0.3">
      <c r="B1871" s="75"/>
      <c r="C1871" s="133" t="s">
        <v>256</v>
      </c>
      <c r="D1871" s="45"/>
      <c r="E1871" s="45"/>
      <c r="F1871" s="45"/>
      <c r="G1871" s="45"/>
      <c r="H1871" s="45"/>
      <c r="I1871" s="45"/>
      <c r="J1871" s="46"/>
    </row>
    <row r="1872" spans="2:10" x14ac:dyDescent="0.3">
      <c r="B1872" s="75"/>
      <c r="C1872" s="44" t="s">
        <v>556</v>
      </c>
      <c r="D1872" s="45">
        <v>1</v>
      </c>
      <c r="E1872" s="45">
        <v>3.25</v>
      </c>
      <c r="F1872" s="45"/>
      <c r="G1872" s="45"/>
      <c r="H1872" s="45">
        <f>IF(AND(F1872=0,G1872=0),D1872*E1872,IF(AND(E1872=0,G1872=0),D1872*F1872,IF(AND(E1872=0,F1872=0),D1872*G1872,IF(AND(E1872=0),D1872*F1872*G1872,IF(AND(F1872=0),D1872*E1872*G1872,IF(AND(G1872=0),D1872*E1872*F1872,D1872*E1872*F1872*G1872))))))</f>
        <v>3.25</v>
      </c>
      <c r="I1872" s="45"/>
      <c r="J1872" s="46" t="str">
        <f>IF(AND(E1872=0,F1872&lt;&gt;0,G1872&lt;&gt;0),"m2",IF(AND(F1872=0,E1872&lt;&gt;0,G1872&lt;&gt;0),"m2",IF(AND(G1872=0,E1872&lt;&gt;0,F1872&lt;&gt;0),"m2",IF(AND(F1872=0,G1872=0),"ml",IF(AND(E1872=0,G1872=0),"ml",IF(AND(E1872=0,F1872=0),"ml",IF(AND(E1872&lt;&gt;0,F1872&lt;&gt;0,G1872&lt;&gt;0),"m3",0)))))))</f>
        <v>ml</v>
      </c>
    </row>
    <row r="1873" spans="2:10" x14ac:dyDescent="0.3">
      <c r="B1873" s="75"/>
      <c r="C1873" s="133" t="s">
        <v>257</v>
      </c>
      <c r="D1873" s="45"/>
      <c r="E1873" s="45"/>
      <c r="F1873" s="45"/>
      <c r="G1873" s="45"/>
      <c r="H1873" s="45"/>
      <c r="I1873" s="45"/>
      <c r="J1873" s="46"/>
    </row>
    <row r="1874" spans="2:10" x14ac:dyDescent="0.3">
      <c r="C1874" s="44" t="s">
        <v>556</v>
      </c>
      <c r="D1874" s="45">
        <v>1</v>
      </c>
      <c r="E1874" s="45">
        <f>3.25+2.5</f>
        <v>5.75</v>
      </c>
      <c r="F1874" s="45"/>
      <c r="G1874" s="45"/>
      <c r="H1874" s="45">
        <f>IF(AND(F1874=0,G1874=0),D1874*E1874,IF(AND(E1874=0,G1874=0),D1874*F1874,IF(AND(E1874=0,F1874=0),D1874*G1874,IF(AND(E1874=0),D1874*F1874*G1874,IF(AND(F1874=0),D1874*E1874*G1874,IF(AND(G1874=0),D1874*E1874*F1874,D1874*E1874*F1874*G1874))))))</f>
        <v>5.75</v>
      </c>
      <c r="I1874" s="45"/>
      <c r="J1874" s="46" t="str">
        <f>IF(AND(E1874=0,F1874&lt;&gt;0,G1874&lt;&gt;0),"m2",IF(AND(F1874=0,E1874&lt;&gt;0,G1874&lt;&gt;0),"m2",IF(AND(G1874=0,E1874&lt;&gt;0,F1874&lt;&gt;0),"m2",IF(AND(F1874=0,G1874=0),"ml",IF(AND(E1874=0,G1874=0),"ml",IF(AND(E1874=0,F1874=0),"ml",IF(AND(E1874&lt;&gt;0,F1874&lt;&gt;0,G1874&lt;&gt;0),"m3",0)))))))</f>
        <v>ml</v>
      </c>
    </row>
    <row r="1875" spans="2:10" x14ac:dyDescent="0.3">
      <c r="B1875" s="75" t="s">
        <v>316</v>
      </c>
      <c r="C1875" s="48" t="s">
        <v>362</v>
      </c>
      <c r="D1875" s="103"/>
      <c r="E1875" s="45"/>
      <c r="F1875" s="45"/>
      <c r="G1875" s="45"/>
      <c r="H1875" s="45"/>
      <c r="I1875" s="62">
        <f>SUM(H1876:H1878)*$E$120</f>
        <v>0</v>
      </c>
      <c r="J1875" s="63" t="str">
        <f>+J1876</f>
        <v>ml</v>
      </c>
    </row>
    <row r="1876" spans="2:10" x14ac:dyDescent="0.3">
      <c r="B1876" s="75"/>
      <c r="C1876" s="133" t="s">
        <v>255</v>
      </c>
      <c r="D1876" s="45"/>
      <c r="E1876" s="45"/>
      <c r="F1876" s="45"/>
      <c r="G1876" s="45"/>
      <c r="H1876" s="45">
        <f>IF(AND(F1876=0,G1876=0),D1876*E1876,IF(AND(E1876=0,G1876=0),D1876*F1876,IF(AND(E1876=0,F1876=0),D1876*G1876,IF(AND(E1876=0),D1876*F1876*G1876,IF(AND(F1876=0),D1876*E1876*G1876,IF(AND(G1876=0),D1876*E1876*F1876,D1876*E1876*F1876*G1876))))))</f>
        <v>0</v>
      </c>
      <c r="I1876" s="45"/>
      <c r="J1876" s="46" t="str">
        <f>IF(AND(E1876=0,F1876&lt;&gt;0,G1876&lt;&gt;0),"m2",IF(AND(F1876=0,E1876&lt;&gt;0,G1876&lt;&gt;0),"m2",IF(AND(G1876=0,E1876&lt;&gt;0,F1876&lt;&gt;0),"m2",IF(AND(F1876=0,G1876=0),"ml",IF(AND(E1876=0,G1876=0),"ml",IF(AND(E1876=0,F1876=0),"ml",IF(AND(E1876&lt;&gt;0,F1876&lt;&gt;0,G1876&lt;&gt;0),"m3",0)))))))</f>
        <v>ml</v>
      </c>
    </row>
    <row r="1877" spans="2:10" x14ac:dyDescent="0.3">
      <c r="B1877" s="75"/>
      <c r="C1877" s="133" t="s">
        <v>256</v>
      </c>
      <c r="D1877" s="45"/>
      <c r="E1877" s="45"/>
      <c r="F1877" s="45"/>
      <c r="G1877" s="45"/>
      <c r="H1877" s="45">
        <f>IF(AND(F1877=0,G1877=0),D1877*E1877,IF(AND(E1877=0,G1877=0),D1877*F1877,IF(AND(E1877=0,F1877=0),D1877*G1877,IF(AND(E1877=0),D1877*F1877*G1877,IF(AND(F1877=0),D1877*E1877*G1877,IF(AND(G1877=0),D1877*E1877*F1877,D1877*E1877*F1877*G1877))))))</f>
        <v>0</v>
      </c>
      <c r="I1877" s="45"/>
      <c r="J1877" s="46" t="str">
        <f>IF(AND(E1877=0,F1877&lt;&gt;0,G1877&lt;&gt;0),"m2",IF(AND(F1877=0,E1877&lt;&gt;0,G1877&lt;&gt;0),"m2",IF(AND(G1877=0,E1877&lt;&gt;0,F1877&lt;&gt;0),"m2",IF(AND(F1877=0,G1877=0),"ml",IF(AND(E1877=0,G1877=0),"ml",IF(AND(E1877=0,F1877=0),"ml",IF(AND(E1877&lt;&gt;0,F1877&lt;&gt;0,G1877&lt;&gt;0),"m3",0)))))))</f>
        <v>ml</v>
      </c>
    </row>
    <row r="1878" spans="2:10" x14ac:dyDescent="0.3">
      <c r="B1878" s="75"/>
      <c r="C1878" s="133" t="s">
        <v>257</v>
      </c>
      <c r="D1878" s="45"/>
      <c r="E1878" s="45"/>
      <c r="F1878" s="45"/>
      <c r="G1878" s="45"/>
      <c r="H1878" s="45">
        <f>IF(AND(F1878=0,G1878=0),D1878*E1878,IF(AND(E1878=0,G1878=0),D1878*F1878,IF(AND(E1878=0,F1878=0),D1878*G1878,IF(AND(E1878=0),D1878*F1878*G1878,IF(AND(F1878=0),D1878*E1878*G1878,IF(AND(G1878=0),D1878*E1878*F1878,D1878*E1878*F1878*G1878))))))</f>
        <v>0</v>
      </c>
      <c r="I1878" s="45"/>
      <c r="J1878" s="46" t="str">
        <f>IF(AND(E1878=0,F1878&lt;&gt;0,G1878&lt;&gt;0),"m2",IF(AND(F1878=0,E1878&lt;&gt;0,G1878&lt;&gt;0),"m2",IF(AND(G1878=0,E1878&lt;&gt;0,F1878&lt;&gt;0),"m2",IF(AND(F1878=0,G1878=0),"ml",IF(AND(E1878=0,G1878=0),"ml",IF(AND(E1878=0,F1878=0),"ml",IF(AND(E1878&lt;&gt;0,F1878&lt;&gt;0,G1878&lt;&gt;0),"m3",0)))))))</f>
        <v>ml</v>
      </c>
    </row>
    <row r="1879" spans="2:10" x14ac:dyDescent="0.3">
      <c r="B1879" s="75" t="s">
        <v>318</v>
      </c>
      <c r="C1879" s="48" t="s">
        <v>319</v>
      </c>
      <c r="D1879" s="103"/>
      <c r="E1879" s="45"/>
      <c r="F1879" s="45"/>
      <c r="G1879" s="45"/>
      <c r="H1879" s="45"/>
      <c r="I1879" s="62">
        <f>SUM(H1880:H1882)*$E$120</f>
        <v>0</v>
      </c>
      <c r="J1879" s="63" t="str">
        <f>+J1880</f>
        <v>ml</v>
      </c>
    </row>
    <row r="1880" spans="2:10" x14ac:dyDescent="0.3">
      <c r="B1880" s="75"/>
      <c r="C1880" s="133" t="s">
        <v>255</v>
      </c>
      <c r="D1880" s="45"/>
      <c r="E1880" s="45"/>
      <c r="F1880" s="45"/>
      <c r="G1880" s="45"/>
      <c r="H1880" s="45">
        <f>IF(AND(F1880=0,G1880=0),D1880*E1880,IF(AND(E1880=0,G1880=0),D1880*F1880,IF(AND(E1880=0,F1880=0),D1880*G1880,IF(AND(E1880=0),D1880*F1880*G1880,IF(AND(F1880=0),D1880*E1880*G1880,IF(AND(G1880=0),D1880*E1880*F1880,D1880*E1880*F1880*G1880))))))</f>
        <v>0</v>
      </c>
      <c r="I1880" s="45"/>
      <c r="J1880" s="46" t="str">
        <f>IF(AND(E1880=0,F1880&lt;&gt;0,G1880&lt;&gt;0),"m2",IF(AND(F1880=0,E1880&lt;&gt;0,G1880&lt;&gt;0),"m2",IF(AND(G1880=0,E1880&lt;&gt;0,F1880&lt;&gt;0),"m2",IF(AND(F1880=0,G1880=0),"ml",IF(AND(E1880=0,G1880=0),"ml",IF(AND(E1880=0,F1880=0),"ml",IF(AND(E1880&lt;&gt;0,F1880&lt;&gt;0,G1880&lt;&gt;0),"m3",0)))))))</f>
        <v>ml</v>
      </c>
    </row>
    <row r="1881" spans="2:10" x14ac:dyDescent="0.3">
      <c r="B1881" s="75"/>
      <c r="C1881" s="133" t="s">
        <v>256</v>
      </c>
      <c r="D1881" s="45"/>
      <c r="E1881" s="45"/>
      <c r="F1881" s="45"/>
      <c r="G1881" s="45"/>
      <c r="H1881" s="45">
        <f>IF(AND(F1881=0,G1881=0),D1881*E1881,IF(AND(E1881=0,G1881=0),D1881*F1881,IF(AND(E1881=0,F1881=0),D1881*G1881,IF(AND(E1881=0),D1881*F1881*G1881,IF(AND(F1881=0),D1881*E1881*G1881,IF(AND(G1881=0),D1881*E1881*F1881,D1881*E1881*F1881*G1881))))))</f>
        <v>0</v>
      </c>
      <c r="I1881" s="45"/>
      <c r="J1881" s="46" t="str">
        <f>IF(AND(E1881=0,F1881&lt;&gt;0,G1881&lt;&gt;0),"m2",IF(AND(F1881=0,E1881&lt;&gt;0,G1881&lt;&gt;0),"m2",IF(AND(G1881=0,E1881&lt;&gt;0,F1881&lt;&gt;0),"m2",IF(AND(F1881=0,G1881=0),"ml",IF(AND(E1881=0,G1881=0),"ml",IF(AND(E1881=0,F1881=0),"ml",IF(AND(E1881&lt;&gt;0,F1881&lt;&gt;0,G1881&lt;&gt;0),"m3",0)))))))</f>
        <v>ml</v>
      </c>
    </row>
    <row r="1882" spans="2:10" x14ac:dyDescent="0.3">
      <c r="B1882" s="75"/>
      <c r="C1882" s="133" t="s">
        <v>670</v>
      </c>
      <c r="D1882" s="45"/>
      <c r="E1882" s="45"/>
      <c r="F1882" s="45"/>
      <c r="G1882" s="45"/>
      <c r="H1882" s="45">
        <f>IF(AND(F1882=0,G1882=0),D1882*E1882,IF(AND(E1882=0,G1882=0),D1882*F1882,IF(AND(E1882=0,F1882=0),D1882*G1882,IF(AND(E1882=0),D1882*F1882*G1882,IF(AND(F1882=0),D1882*E1882*G1882,IF(AND(G1882=0),D1882*E1882*F1882,D1882*E1882*F1882*G1882))))))</f>
        <v>0</v>
      </c>
      <c r="I1882" s="45"/>
      <c r="J1882" s="46" t="str">
        <f>IF(AND(E1882=0,F1882&lt;&gt;0,G1882&lt;&gt;0),"m2",IF(AND(F1882=0,E1882&lt;&gt;0,G1882&lt;&gt;0),"m2",IF(AND(G1882=0,E1882&lt;&gt;0,F1882&lt;&gt;0),"m2",IF(AND(F1882=0,G1882=0),"ml",IF(AND(E1882=0,G1882=0),"ml",IF(AND(E1882=0,F1882=0),"ml",IF(AND(E1882&lt;&gt;0,F1882&lt;&gt;0,G1882&lt;&gt;0),"m3",0)))))))</f>
        <v>ml</v>
      </c>
    </row>
    <row r="1883" spans="2:10" x14ac:dyDescent="0.3">
      <c r="B1883" s="100" t="s">
        <v>320</v>
      </c>
      <c r="C1883" s="101" t="s">
        <v>321</v>
      </c>
      <c r="D1883" s="103"/>
      <c r="E1883" s="45"/>
      <c r="F1883" s="45"/>
      <c r="G1883" s="45"/>
      <c r="H1883" s="45"/>
      <c r="I1883" s="45"/>
      <c r="J1883" s="46"/>
    </row>
    <row r="1884" spans="2:10" x14ac:dyDescent="0.3">
      <c r="B1884" s="75" t="s">
        <v>322</v>
      </c>
      <c r="C1884" s="48" t="s">
        <v>672</v>
      </c>
      <c r="D1884" s="103"/>
      <c r="E1884" s="45"/>
      <c r="F1884" s="45"/>
      <c r="G1884" s="45"/>
      <c r="H1884" s="45"/>
      <c r="I1884" s="62">
        <f>SUM(H1885:H1887)*$E$120</f>
        <v>0</v>
      </c>
      <c r="J1884" s="63" t="str">
        <f>+J1885</f>
        <v>ml</v>
      </c>
    </row>
    <row r="1885" spans="2:10" x14ac:dyDescent="0.3">
      <c r="B1885" s="75"/>
      <c r="C1885" s="133" t="s">
        <v>255</v>
      </c>
      <c r="D1885" s="45"/>
      <c r="E1885" s="45"/>
      <c r="F1885" s="45"/>
      <c r="G1885" s="45"/>
      <c r="H1885" s="45">
        <f>IF(AND(F1885=0,G1885=0),D1885*E1885,IF(AND(E1885=0,G1885=0),D1885*F1885,IF(AND(E1885=0,F1885=0),D1885*G1885,IF(AND(E1885=0),D1885*F1885*G1885,IF(AND(F1885=0),D1885*E1885*G1885,IF(AND(G1885=0),D1885*E1885*F1885,D1885*E1885*F1885*G1885))))))</f>
        <v>0</v>
      </c>
      <c r="I1885" s="45"/>
      <c r="J1885" s="46" t="str">
        <f>IF(AND(E1885=0,F1885&lt;&gt;0,G1885&lt;&gt;0),"m2",IF(AND(F1885=0,E1885&lt;&gt;0,G1885&lt;&gt;0),"m2",IF(AND(G1885=0,E1885&lt;&gt;0,F1885&lt;&gt;0),"m2",IF(AND(F1885=0,G1885=0),"ml",IF(AND(E1885=0,G1885=0),"ml",IF(AND(E1885=0,F1885=0),"ml",IF(AND(E1885&lt;&gt;0,F1885&lt;&gt;0,G1885&lt;&gt;0),"m3",0)))))))</f>
        <v>ml</v>
      </c>
    </row>
    <row r="1886" spans="2:10" x14ac:dyDescent="0.3">
      <c r="B1886" s="75"/>
      <c r="C1886" s="133" t="s">
        <v>256</v>
      </c>
      <c r="D1886" s="45"/>
      <c r="E1886" s="45"/>
      <c r="F1886" s="45"/>
      <c r="G1886" s="45"/>
      <c r="H1886" s="45">
        <f>IF(AND(F1886=0,G1886=0),D1886*E1886,IF(AND(E1886=0,G1886=0),D1886*F1886,IF(AND(E1886=0,F1886=0),D1886*G1886,IF(AND(E1886=0),D1886*F1886*G1886,IF(AND(F1886=0),D1886*E1886*G1886,IF(AND(G1886=0),D1886*E1886*F1886,D1886*E1886*F1886*G1886))))))</f>
        <v>0</v>
      </c>
      <c r="I1886" s="45"/>
      <c r="J1886" s="46" t="str">
        <f>IF(AND(E1886=0,F1886&lt;&gt;0,G1886&lt;&gt;0),"m2",IF(AND(F1886=0,E1886&lt;&gt;0,G1886&lt;&gt;0),"m2",IF(AND(G1886=0,E1886&lt;&gt;0,F1886&lt;&gt;0),"m2",IF(AND(F1886=0,G1886=0),"ml",IF(AND(E1886=0,G1886=0),"ml",IF(AND(E1886=0,F1886=0),"ml",IF(AND(E1886&lt;&gt;0,F1886&lt;&gt;0,G1886&lt;&gt;0),"m3",0)))))))</f>
        <v>ml</v>
      </c>
    </row>
    <row r="1887" spans="2:10" x14ac:dyDescent="0.3">
      <c r="B1887" s="75"/>
      <c r="C1887" s="133" t="s">
        <v>257</v>
      </c>
      <c r="D1887" s="45"/>
      <c r="E1887" s="45"/>
      <c r="F1887" s="45"/>
      <c r="G1887" s="45"/>
      <c r="H1887" s="45">
        <f>IF(AND(F1887=0,G1887=0),D1887*E1887,IF(AND(E1887=0,G1887=0),D1887*F1887,IF(AND(E1887=0,F1887=0),D1887*G1887,IF(AND(E1887=0),D1887*F1887*G1887,IF(AND(F1887=0),D1887*E1887*G1887,IF(AND(G1887=0),D1887*E1887*F1887,D1887*E1887*F1887*G1887))))))</f>
        <v>0</v>
      </c>
      <c r="I1887" s="45"/>
      <c r="J1887" s="46" t="str">
        <f>IF(AND(E1887=0,F1887&lt;&gt;0,G1887&lt;&gt;0),"m2",IF(AND(F1887=0,E1887&lt;&gt;0,G1887&lt;&gt;0),"m2",IF(AND(G1887=0,E1887&lt;&gt;0,F1887&lt;&gt;0),"m2",IF(AND(F1887=0,G1887=0),"ml",IF(AND(E1887=0,G1887=0),"ml",IF(AND(E1887=0,F1887=0),"ml",IF(AND(E1887&lt;&gt;0,F1887&lt;&gt;0,G1887&lt;&gt;0),"m3",0)))))))</f>
        <v>ml</v>
      </c>
    </row>
    <row r="1888" spans="2:10" x14ac:dyDescent="0.3">
      <c r="B1888" s="75" t="s">
        <v>673</v>
      </c>
      <c r="C1888" s="48" t="s">
        <v>317</v>
      </c>
      <c r="D1888" s="103"/>
      <c r="E1888" s="45"/>
      <c r="F1888" s="45"/>
      <c r="G1888" s="45"/>
      <c r="H1888" s="45"/>
      <c r="I1888" s="62">
        <f>SUM(H1889:H1893)*$E$120</f>
        <v>87.5</v>
      </c>
      <c r="J1888" s="63" t="str">
        <f>+J1889</f>
        <v>ml</v>
      </c>
    </row>
    <row r="1889" spans="2:10" x14ac:dyDescent="0.3">
      <c r="B1889" s="75"/>
      <c r="C1889" s="133" t="s">
        <v>255</v>
      </c>
      <c r="D1889" s="45"/>
      <c r="E1889" s="45"/>
      <c r="F1889" s="45"/>
      <c r="G1889" s="45"/>
      <c r="H1889" s="45">
        <f>IF(AND(F1889=0,G1889=0),D1889*E1889,IF(AND(E1889=0,G1889=0),D1889*F1889,IF(AND(E1889=0,F1889=0),D1889*G1889,IF(AND(E1889=0),D1889*F1889*G1889,IF(AND(F1889=0),D1889*E1889*G1889,IF(AND(G1889=0),D1889*E1889*F1889,D1889*E1889*F1889*G1889))))))</f>
        <v>0</v>
      </c>
      <c r="I1889" s="45"/>
      <c r="J1889" s="46" t="str">
        <f>IF(AND(E1889=0,F1889&lt;&gt;0,G1889&lt;&gt;0),"m2",IF(AND(F1889=0,E1889&lt;&gt;0,G1889&lt;&gt;0),"m2",IF(AND(G1889=0,E1889&lt;&gt;0,F1889&lt;&gt;0),"m2",IF(AND(F1889=0,G1889=0),"ml",IF(AND(E1889=0,G1889=0),"ml",IF(AND(E1889=0,F1889=0),"ml",IF(AND(E1889&lt;&gt;0,F1889&lt;&gt;0,G1889&lt;&gt;0),"m3",0)))))))</f>
        <v>ml</v>
      </c>
    </row>
    <row r="1890" spans="2:10" x14ac:dyDescent="0.3">
      <c r="B1890" s="75"/>
      <c r="C1890" s="44" t="s">
        <v>671</v>
      </c>
      <c r="D1890" s="45">
        <v>1</v>
      </c>
      <c r="E1890" s="45">
        <v>74.5</v>
      </c>
      <c r="F1890" s="45"/>
      <c r="G1890" s="45"/>
      <c r="H1890" s="45">
        <f>IF(AND(F1890=0,G1890=0),D1890*E1890,IF(AND(E1890=0,G1890=0),D1890*F1890,IF(AND(E1890=0,F1890=0),D1890*G1890,IF(AND(E1890=0),D1890*F1890*G1890,IF(AND(F1890=0),D1890*E1890*G1890,IF(AND(G1890=0),D1890*E1890*F1890,D1890*E1890*F1890*G1890))))))</f>
        <v>74.5</v>
      </c>
      <c r="I1890" s="45"/>
      <c r="J1890" s="46" t="str">
        <f>IF(AND(E1890=0,F1890&lt;&gt;0,G1890&lt;&gt;0),"m2",IF(AND(F1890=0,E1890&lt;&gt;0,G1890&lt;&gt;0),"m2",IF(AND(G1890=0,E1890&lt;&gt;0,F1890&lt;&gt;0),"m2",IF(AND(F1890=0,G1890=0),"ml",IF(AND(E1890=0,G1890=0),"ml",IF(AND(E1890=0,F1890=0),"ml",IF(AND(E1890&lt;&gt;0,F1890&lt;&gt;0,G1890&lt;&gt;0),"m3",0)))))))</f>
        <v>ml</v>
      </c>
    </row>
    <row r="1891" spans="2:10" x14ac:dyDescent="0.3">
      <c r="B1891" s="75"/>
      <c r="C1891" s="44" t="s">
        <v>556</v>
      </c>
      <c r="D1891" s="45">
        <v>4</v>
      </c>
      <c r="E1891" s="45">
        <v>3.25</v>
      </c>
      <c r="F1891" s="45"/>
      <c r="G1891" s="45"/>
      <c r="H1891" s="45">
        <f>IF(AND(F1891=0,G1891=0),D1891*E1891,IF(AND(E1891=0,G1891=0),D1891*F1891,IF(AND(E1891=0,F1891=0),D1891*G1891,IF(AND(E1891=0),D1891*F1891*G1891,IF(AND(F1891=0),D1891*E1891*G1891,IF(AND(G1891=0),D1891*E1891*F1891,D1891*E1891*F1891*G1891))))))</f>
        <v>13</v>
      </c>
      <c r="I1891" s="45"/>
      <c r="J1891" s="46" t="str">
        <f>IF(AND(E1891=0,F1891&lt;&gt;0,G1891&lt;&gt;0),"m2",IF(AND(F1891=0,E1891&lt;&gt;0,G1891&lt;&gt;0),"m2",IF(AND(G1891=0,E1891&lt;&gt;0,F1891&lt;&gt;0),"m2",IF(AND(F1891=0,G1891=0),"ml",IF(AND(E1891=0,G1891=0),"ml",IF(AND(E1891=0,F1891=0),"ml",IF(AND(E1891&lt;&gt;0,F1891&lt;&gt;0,G1891&lt;&gt;0),"m3",0)))))))</f>
        <v>ml</v>
      </c>
    </row>
    <row r="1892" spans="2:10" x14ac:dyDescent="0.3">
      <c r="B1892" s="75"/>
      <c r="C1892" s="133" t="s">
        <v>256</v>
      </c>
      <c r="D1892" s="45"/>
      <c r="E1892" s="45"/>
      <c r="F1892" s="45"/>
      <c r="G1892" s="45"/>
      <c r="H1892" s="45">
        <f>IF(AND(F1892=0,G1892=0),D1892*E1892,IF(AND(E1892=0,G1892=0),D1892*F1892,IF(AND(E1892=0,F1892=0),D1892*G1892,IF(AND(E1892=0),D1892*F1892*G1892,IF(AND(F1892=0),D1892*E1892*G1892,IF(AND(G1892=0),D1892*E1892*F1892,D1892*E1892*F1892*G1892))))))</f>
        <v>0</v>
      </c>
      <c r="I1892" s="45"/>
      <c r="J1892" s="46" t="str">
        <f>IF(AND(E1892=0,F1892&lt;&gt;0,G1892&lt;&gt;0),"m2",IF(AND(F1892=0,E1892&lt;&gt;0,G1892&lt;&gt;0),"m2",IF(AND(G1892=0,E1892&lt;&gt;0,F1892&lt;&gt;0),"m2",IF(AND(F1892=0,G1892=0),"ml",IF(AND(E1892=0,G1892=0),"ml",IF(AND(E1892=0,F1892=0),"ml",IF(AND(E1892&lt;&gt;0,F1892&lt;&gt;0,G1892&lt;&gt;0),"m3",0)))))))</f>
        <v>ml</v>
      </c>
    </row>
    <row r="1893" spans="2:10" x14ac:dyDescent="0.3">
      <c r="B1893" s="75"/>
      <c r="C1893" s="133" t="s">
        <v>257</v>
      </c>
      <c r="D1893" s="45"/>
      <c r="E1893" s="45"/>
      <c r="F1893" s="45"/>
      <c r="G1893" s="45"/>
      <c r="H1893" s="45">
        <f>IF(AND(F1893=0,G1893=0),D1893*E1893,IF(AND(E1893=0,G1893=0),D1893*F1893,IF(AND(E1893=0,F1893=0),D1893*G1893,IF(AND(E1893=0),D1893*F1893*G1893,IF(AND(F1893=0),D1893*E1893*G1893,IF(AND(G1893=0),D1893*E1893*F1893,D1893*E1893*F1893*G1893))))))</f>
        <v>0</v>
      </c>
      <c r="I1893" s="45"/>
      <c r="J1893" s="46" t="str">
        <f>IF(AND(E1893=0,F1893&lt;&gt;0,G1893&lt;&gt;0),"m2",IF(AND(F1893=0,E1893&lt;&gt;0,G1893&lt;&gt;0),"m2",IF(AND(G1893=0,E1893&lt;&gt;0,F1893&lt;&gt;0),"m2",IF(AND(F1893=0,G1893=0),"ml",IF(AND(E1893=0,G1893=0),"ml",IF(AND(E1893=0,F1893=0),"ml",IF(AND(E1893&lt;&gt;0,F1893&lt;&gt;0,G1893&lt;&gt;0),"m3",0)))))))</f>
        <v>ml</v>
      </c>
    </row>
    <row r="1894" spans="2:10" x14ac:dyDescent="0.3">
      <c r="B1894" s="100" t="s">
        <v>323</v>
      </c>
      <c r="C1894" s="101" t="s">
        <v>324</v>
      </c>
      <c r="D1894" s="103"/>
      <c r="E1894" s="45"/>
      <c r="F1894" s="45"/>
      <c r="G1894" s="45"/>
      <c r="H1894" s="45"/>
      <c r="I1894" s="45"/>
      <c r="J1894" s="46"/>
    </row>
    <row r="1895" spans="2:10" x14ac:dyDescent="0.3">
      <c r="B1895" s="75" t="s">
        <v>325</v>
      </c>
      <c r="C1895" s="48" t="s">
        <v>326</v>
      </c>
      <c r="D1895" s="103"/>
      <c r="E1895" s="45"/>
      <c r="F1895" s="45"/>
      <c r="G1895" s="45"/>
      <c r="H1895" s="45"/>
      <c r="I1895" s="62">
        <f>SUM(H1896:H1898)*$E$120</f>
        <v>38</v>
      </c>
      <c r="J1895" s="63" t="str">
        <f>+J1896</f>
        <v>und</v>
      </c>
    </row>
    <row r="1896" spans="2:10" x14ac:dyDescent="0.3">
      <c r="B1896" s="75"/>
      <c r="C1896" s="133" t="s">
        <v>255</v>
      </c>
      <c r="D1896" s="45">
        <v>14</v>
      </c>
      <c r="E1896" s="45"/>
      <c r="F1896" s="45"/>
      <c r="G1896" s="45"/>
      <c r="H1896" s="45">
        <f>+D1896</f>
        <v>14</v>
      </c>
      <c r="I1896" s="45"/>
      <c r="J1896" s="46" t="s">
        <v>35</v>
      </c>
    </row>
    <row r="1897" spans="2:10" x14ac:dyDescent="0.3">
      <c r="B1897" s="75"/>
      <c r="C1897" s="133" t="s">
        <v>256</v>
      </c>
      <c r="D1897" s="45">
        <v>12</v>
      </c>
      <c r="E1897" s="45"/>
      <c r="F1897" s="45"/>
      <c r="G1897" s="45"/>
      <c r="H1897" s="45">
        <f>+D1897</f>
        <v>12</v>
      </c>
      <c r="I1897" s="45"/>
      <c r="J1897" s="46" t="s">
        <v>35</v>
      </c>
    </row>
    <row r="1898" spans="2:10" x14ac:dyDescent="0.3">
      <c r="B1898" s="75"/>
      <c r="C1898" s="133" t="s">
        <v>257</v>
      </c>
      <c r="D1898" s="45">
        <v>12</v>
      </c>
      <c r="E1898" s="45"/>
      <c r="F1898" s="45"/>
      <c r="G1898" s="45"/>
      <c r="H1898" s="45">
        <f>+D1898</f>
        <v>12</v>
      </c>
      <c r="I1898" s="45"/>
      <c r="J1898" s="46" t="s">
        <v>35</v>
      </c>
    </row>
    <row r="1899" spans="2:10" x14ac:dyDescent="0.3">
      <c r="B1899" s="75" t="s">
        <v>327</v>
      </c>
      <c r="C1899" s="48" t="s">
        <v>328</v>
      </c>
      <c r="D1899" s="103"/>
      <c r="E1899" s="45"/>
      <c r="F1899" s="45"/>
      <c r="G1899" s="45"/>
      <c r="H1899" s="45"/>
      <c r="I1899" s="62">
        <f>SUM(H1900:H1902)*$E$120</f>
        <v>6</v>
      </c>
      <c r="J1899" s="63" t="str">
        <f>+J1900</f>
        <v>und</v>
      </c>
    </row>
    <row r="1900" spans="2:10" x14ac:dyDescent="0.3">
      <c r="B1900" s="75"/>
      <c r="C1900" s="133" t="s">
        <v>255</v>
      </c>
      <c r="D1900" s="45">
        <v>2</v>
      </c>
      <c r="E1900" s="45"/>
      <c r="F1900" s="45"/>
      <c r="G1900" s="45"/>
      <c r="H1900" s="45">
        <f>+D1900</f>
        <v>2</v>
      </c>
      <c r="I1900" s="45"/>
      <c r="J1900" s="46" t="s">
        <v>35</v>
      </c>
    </row>
    <row r="1901" spans="2:10" x14ac:dyDescent="0.3">
      <c r="B1901" s="75"/>
      <c r="C1901" s="133" t="s">
        <v>256</v>
      </c>
      <c r="D1901" s="45">
        <v>2</v>
      </c>
      <c r="E1901" s="45"/>
      <c r="F1901" s="45"/>
      <c r="G1901" s="45"/>
      <c r="H1901" s="45">
        <f>+D1901</f>
        <v>2</v>
      </c>
      <c r="I1901" s="45"/>
      <c r="J1901" s="46" t="s">
        <v>35</v>
      </c>
    </row>
    <row r="1902" spans="2:10" x14ac:dyDescent="0.3">
      <c r="B1902" s="75"/>
      <c r="C1902" s="133" t="s">
        <v>257</v>
      </c>
      <c r="D1902" s="45">
        <v>2</v>
      </c>
      <c r="E1902" s="45"/>
      <c r="F1902" s="45"/>
      <c r="G1902" s="45"/>
      <c r="H1902" s="45">
        <f>+D1902</f>
        <v>2</v>
      </c>
      <c r="I1902" s="45"/>
      <c r="J1902" s="46" t="s">
        <v>35</v>
      </c>
    </row>
    <row r="1903" spans="2:10" x14ac:dyDescent="0.3">
      <c r="B1903" s="75" t="s">
        <v>329</v>
      </c>
      <c r="C1903" s="48" t="s">
        <v>330</v>
      </c>
      <c r="D1903" s="103"/>
      <c r="E1903" s="45"/>
      <c r="F1903" s="45"/>
      <c r="G1903" s="45"/>
      <c r="H1903" s="45"/>
      <c r="I1903" s="62">
        <f>SUM(H1904:H1906)*$E$120</f>
        <v>8</v>
      </c>
      <c r="J1903" s="63" t="str">
        <f>+J1904</f>
        <v>und</v>
      </c>
    </row>
    <row r="1904" spans="2:10" x14ac:dyDescent="0.3">
      <c r="B1904" s="75"/>
      <c r="C1904" s="133" t="s">
        <v>255</v>
      </c>
      <c r="D1904" s="45">
        <v>2</v>
      </c>
      <c r="E1904" s="45"/>
      <c r="F1904" s="45"/>
      <c r="G1904" s="45"/>
      <c r="H1904" s="45">
        <f>+D1904</f>
        <v>2</v>
      </c>
      <c r="I1904" s="45"/>
      <c r="J1904" s="46" t="s">
        <v>35</v>
      </c>
    </row>
    <row r="1905" spans="2:10" x14ac:dyDescent="0.3">
      <c r="B1905" s="75"/>
      <c r="C1905" s="133" t="s">
        <v>256</v>
      </c>
      <c r="D1905" s="45">
        <v>2</v>
      </c>
      <c r="E1905" s="45"/>
      <c r="F1905" s="45"/>
      <c r="G1905" s="45"/>
      <c r="H1905" s="45">
        <f>+D1905</f>
        <v>2</v>
      </c>
      <c r="I1905" s="45"/>
      <c r="J1905" s="46" t="s">
        <v>35</v>
      </c>
    </row>
    <row r="1906" spans="2:10" x14ac:dyDescent="0.3">
      <c r="B1906" s="75"/>
      <c r="C1906" s="133" t="s">
        <v>257</v>
      </c>
      <c r="D1906" s="45">
        <v>4</v>
      </c>
      <c r="E1906" s="45"/>
      <c r="F1906" s="45"/>
      <c r="G1906" s="45"/>
      <c r="H1906" s="45">
        <f>+D1906</f>
        <v>4</v>
      </c>
      <c r="I1906" s="45"/>
      <c r="J1906" s="46" t="s">
        <v>35</v>
      </c>
    </row>
    <row r="1907" spans="2:10" x14ac:dyDescent="0.3">
      <c r="B1907" s="75" t="s">
        <v>331</v>
      </c>
      <c r="C1907" s="48" t="s">
        <v>332</v>
      </c>
      <c r="D1907" s="103"/>
      <c r="E1907" s="45"/>
      <c r="F1907" s="45"/>
      <c r="G1907" s="45"/>
      <c r="H1907" s="45"/>
      <c r="I1907" s="62">
        <f>SUM(H1908:H1911)*$E$120</f>
        <v>4</v>
      </c>
      <c r="J1907" s="63" t="str">
        <f>+J1908</f>
        <v>und</v>
      </c>
    </row>
    <row r="1908" spans="2:10" x14ac:dyDescent="0.3">
      <c r="B1908" s="75"/>
      <c r="C1908" s="133" t="s">
        <v>255</v>
      </c>
      <c r="D1908" s="45"/>
      <c r="E1908" s="45"/>
      <c r="F1908" s="45"/>
      <c r="G1908" s="45"/>
      <c r="H1908" s="45">
        <f>+D1908</f>
        <v>0</v>
      </c>
      <c r="I1908" s="45"/>
      <c r="J1908" s="46" t="s">
        <v>35</v>
      </c>
    </row>
    <row r="1909" spans="2:10" x14ac:dyDescent="0.3">
      <c r="B1909" s="75"/>
      <c r="C1909" s="133" t="s">
        <v>256</v>
      </c>
      <c r="D1909" s="45"/>
      <c r="E1909" s="45"/>
      <c r="F1909" s="45"/>
      <c r="G1909" s="45"/>
      <c r="H1909" s="45">
        <f>+D1909</f>
        <v>0</v>
      </c>
      <c r="I1909" s="45"/>
      <c r="J1909" s="46" t="s">
        <v>35</v>
      </c>
    </row>
    <row r="1910" spans="2:10" x14ac:dyDescent="0.3">
      <c r="B1910" s="75"/>
      <c r="C1910" s="133" t="s">
        <v>257</v>
      </c>
      <c r="D1910" s="45"/>
      <c r="E1910" s="45"/>
      <c r="F1910" s="45"/>
      <c r="G1910" s="45"/>
      <c r="H1910" s="45">
        <f>+D1910</f>
        <v>0</v>
      </c>
      <c r="I1910" s="45"/>
      <c r="J1910" s="46" t="s">
        <v>35</v>
      </c>
    </row>
    <row r="1911" spans="2:10" x14ac:dyDescent="0.3">
      <c r="B1911" s="75"/>
      <c r="C1911" s="133" t="s">
        <v>674</v>
      </c>
      <c r="D1911" s="45">
        <v>4</v>
      </c>
      <c r="E1911" s="45"/>
      <c r="F1911" s="45"/>
      <c r="G1911" s="45"/>
      <c r="H1911" s="45">
        <f>+D1911</f>
        <v>4</v>
      </c>
      <c r="I1911" s="45"/>
      <c r="J1911" s="46" t="s">
        <v>35</v>
      </c>
    </row>
    <row r="1912" spans="2:10" x14ac:dyDescent="0.3">
      <c r="B1912" s="75" t="s">
        <v>333</v>
      </c>
      <c r="C1912" s="48" t="s">
        <v>334</v>
      </c>
      <c r="D1912" s="103"/>
      <c r="E1912" s="45"/>
      <c r="F1912" s="45"/>
      <c r="G1912" s="45"/>
      <c r="H1912" s="45"/>
      <c r="I1912" s="62">
        <f>SUM(H1913:H1915)*$E$120</f>
        <v>0</v>
      </c>
      <c r="J1912" s="63" t="str">
        <f>+J1913</f>
        <v>und</v>
      </c>
    </row>
    <row r="1913" spans="2:10" x14ac:dyDescent="0.3">
      <c r="B1913" s="75"/>
      <c r="C1913" s="133" t="s">
        <v>255</v>
      </c>
      <c r="D1913" s="45"/>
      <c r="E1913" s="45"/>
      <c r="F1913" s="45"/>
      <c r="G1913" s="45"/>
      <c r="H1913" s="45">
        <f>+D1913</f>
        <v>0</v>
      </c>
      <c r="I1913" s="45"/>
      <c r="J1913" s="46" t="s">
        <v>35</v>
      </c>
    </row>
    <row r="1914" spans="2:10" x14ac:dyDescent="0.3">
      <c r="B1914" s="75"/>
      <c r="C1914" s="133" t="s">
        <v>256</v>
      </c>
      <c r="D1914" s="45"/>
      <c r="E1914" s="45"/>
      <c r="F1914" s="45"/>
      <c r="G1914" s="45"/>
      <c r="H1914" s="45">
        <f>+D1914</f>
        <v>0</v>
      </c>
      <c r="I1914" s="45"/>
      <c r="J1914" s="46" t="s">
        <v>35</v>
      </c>
    </row>
    <row r="1915" spans="2:10" x14ac:dyDescent="0.3">
      <c r="B1915" s="75"/>
      <c r="C1915" s="133" t="s">
        <v>257</v>
      </c>
      <c r="D1915" s="45"/>
      <c r="E1915" s="45"/>
      <c r="F1915" s="45"/>
      <c r="G1915" s="45"/>
      <c r="H1915" s="45">
        <f>+D1915</f>
        <v>0</v>
      </c>
      <c r="I1915" s="45"/>
      <c r="J1915" s="46" t="s">
        <v>35</v>
      </c>
    </row>
    <row r="1916" spans="2:10" x14ac:dyDescent="0.3">
      <c r="B1916" s="75" t="s">
        <v>336</v>
      </c>
      <c r="C1916" s="48" t="s">
        <v>397</v>
      </c>
      <c r="D1916" s="103"/>
      <c r="E1916" s="45"/>
      <c r="F1916" s="45"/>
      <c r="G1916" s="45"/>
      <c r="H1916" s="45"/>
      <c r="I1916" s="62">
        <f>SUM(H1917:H1920)*$E$120</f>
        <v>4</v>
      </c>
      <c r="J1916" s="63" t="str">
        <f>+J1917</f>
        <v>und</v>
      </c>
    </row>
    <row r="1917" spans="2:10" x14ac:dyDescent="0.3">
      <c r="B1917" s="75"/>
      <c r="C1917" s="133" t="s">
        <v>255</v>
      </c>
      <c r="D1917" s="45"/>
      <c r="E1917" s="45"/>
      <c r="F1917" s="45"/>
      <c r="G1917" s="45"/>
      <c r="H1917" s="45">
        <f>+D1917</f>
        <v>0</v>
      </c>
      <c r="I1917" s="45"/>
      <c r="J1917" s="46" t="s">
        <v>35</v>
      </c>
    </row>
    <row r="1918" spans="2:10" x14ac:dyDescent="0.3">
      <c r="B1918" s="75"/>
      <c r="C1918" s="133" t="s">
        <v>256</v>
      </c>
      <c r="D1918" s="45"/>
      <c r="E1918" s="45"/>
      <c r="F1918" s="45"/>
      <c r="G1918" s="45"/>
      <c r="H1918" s="45">
        <f>+D1918</f>
        <v>0</v>
      </c>
      <c r="I1918" s="45"/>
      <c r="J1918" s="46" t="s">
        <v>35</v>
      </c>
    </row>
    <row r="1919" spans="2:10" x14ac:dyDescent="0.3">
      <c r="B1919" s="75"/>
      <c r="C1919" s="133" t="s">
        <v>257</v>
      </c>
      <c r="D1919" s="45"/>
      <c r="E1919" s="45"/>
      <c r="F1919" s="45"/>
      <c r="G1919" s="45"/>
      <c r="H1919" s="45">
        <f>+D1919</f>
        <v>0</v>
      </c>
      <c r="I1919" s="45"/>
      <c r="J1919" s="46" t="s">
        <v>35</v>
      </c>
    </row>
    <row r="1920" spans="2:10" x14ac:dyDescent="0.3">
      <c r="B1920" s="75"/>
      <c r="C1920" s="133" t="s">
        <v>674</v>
      </c>
      <c r="D1920" s="45">
        <v>4</v>
      </c>
      <c r="E1920" s="45"/>
      <c r="F1920" s="45"/>
      <c r="G1920" s="45"/>
      <c r="H1920" s="45">
        <f>+D1920</f>
        <v>4</v>
      </c>
      <c r="I1920" s="45"/>
      <c r="J1920" s="46" t="s">
        <v>35</v>
      </c>
    </row>
    <row r="1921" spans="2:10" x14ac:dyDescent="0.3">
      <c r="B1921" s="75" t="s">
        <v>341</v>
      </c>
      <c r="C1921" s="48" t="s">
        <v>337</v>
      </c>
      <c r="D1921" s="103"/>
      <c r="E1921" s="45"/>
      <c r="F1921" s="45"/>
      <c r="G1921" s="45"/>
      <c r="H1921" s="45"/>
      <c r="I1921" s="62">
        <f>SUM(H1922:H1924)*$E$120</f>
        <v>0</v>
      </c>
      <c r="J1921" s="63" t="str">
        <f>+J1922</f>
        <v>und</v>
      </c>
    </row>
    <row r="1922" spans="2:10" x14ac:dyDescent="0.3">
      <c r="B1922" s="75"/>
      <c r="C1922" s="133" t="s">
        <v>255</v>
      </c>
      <c r="D1922" s="45"/>
      <c r="E1922" s="45"/>
      <c r="F1922" s="45"/>
      <c r="G1922" s="45"/>
      <c r="H1922" s="45">
        <f>+D1922</f>
        <v>0</v>
      </c>
      <c r="I1922" s="45"/>
      <c r="J1922" s="46" t="s">
        <v>35</v>
      </c>
    </row>
    <row r="1923" spans="2:10" x14ac:dyDescent="0.3">
      <c r="B1923" s="75"/>
      <c r="C1923" s="133" t="s">
        <v>256</v>
      </c>
      <c r="D1923" s="45"/>
      <c r="E1923" s="45"/>
      <c r="F1923" s="45"/>
      <c r="G1923" s="45"/>
      <c r="H1923" s="45">
        <f>+D1923</f>
        <v>0</v>
      </c>
      <c r="I1923" s="45"/>
      <c r="J1923" s="46" t="s">
        <v>35</v>
      </c>
    </row>
    <row r="1924" spans="2:10" x14ac:dyDescent="0.3">
      <c r="B1924" s="75"/>
      <c r="C1924" s="133" t="s">
        <v>257</v>
      </c>
      <c r="D1924" s="45"/>
      <c r="E1924" s="45"/>
      <c r="F1924" s="45"/>
      <c r="G1924" s="45"/>
      <c r="H1924" s="45">
        <f>+D1924</f>
        <v>0</v>
      </c>
      <c r="I1924" s="45"/>
      <c r="J1924" s="46" t="s">
        <v>35</v>
      </c>
    </row>
    <row r="1925" spans="2:10" x14ac:dyDescent="0.3">
      <c r="B1925" s="75" t="s">
        <v>342</v>
      </c>
      <c r="C1925" s="48" t="s">
        <v>335</v>
      </c>
      <c r="D1925" s="103"/>
      <c r="E1925" s="45"/>
      <c r="F1925" s="45"/>
      <c r="G1925" s="45"/>
      <c r="H1925" s="45"/>
      <c r="I1925" s="62">
        <f>SUM(H1926:H1928)*$E$120</f>
        <v>11</v>
      </c>
      <c r="J1925" s="63" t="str">
        <f>+J1926</f>
        <v>und</v>
      </c>
    </row>
    <row r="1926" spans="2:10" x14ac:dyDescent="0.3">
      <c r="B1926" s="75"/>
      <c r="C1926" s="133" t="s">
        <v>255</v>
      </c>
      <c r="D1926" s="45">
        <v>6</v>
      </c>
      <c r="E1926" s="45"/>
      <c r="F1926" s="45"/>
      <c r="G1926" s="45"/>
      <c r="H1926" s="45">
        <f>+D1926</f>
        <v>6</v>
      </c>
      <c r="I1926" s="45"/>
      <c r="J1926" s="46" t="s">
        <v>35</v>
      </c>
    </row>
    <row r="1927" spans="2:10" x14ac:dyDescent="0.3">
      <c r="B1927" s="75"/>
      <c r="C1927" s="133" t="s">
        <v>256</v>
      </c>
      <c r="D1927" s="45">
        <v>4</v>
      </c>
      <c r="E1927" s="45"/>
      <c r="F1927" s="45"/>
      <c r="G1927" s="45"/>
      <c r="H1927" s="45">
        <f>+D1927</f>
        <v>4</v>
      </c>
      <c r="I1927" s="45"/>
      <c r="J1927" s="46" t="s">
        <v>35</v>
      </c>
    </row>
    <row r="1928" spans="2:10" x14ac:dyDescent="0.3">
      <c r="B1928" s="75"/>
      <c r="C1928" s="133" t="s">
        <v>257</v>
      </c>
      <c r="D1928" s="45">
        <v>1</v>
      </c>
      <c r="E1928" s="45"/>
      <c r="F1928" s="45"/>
      <c r="G1928" s="45"/>
      <c r="H1928" s="45">
        <f>+D1928</f>
        <v>1</v>
      </c>
      <c r="I1928" s="45"/>
      <c r="J1928" s="46" t="s">
        <v>35</v>
      </c>
    </row>
    <row r="1929" spans="2:10" x14ac:dyDescent="0.3">
      <c r="B1929" s="75" t="s">
        <v>343</v>
      </c>
      <c r="C1929" s="48" t="s">
        <v>338</v>
      </c>
      <c r="D1929" s="103"/>
      <c r="E1929" s="45"/>
      <c r="F1929" s="45"/>
      <c r="G1929" s="45"/>
      <c r="H1929" s="45"/>
      <c r="I1929" s="62">
        <f>SUM(H1930:H1932)*$E$120</f>
        <v>19</v>
      </c>
      <c r="J1929" s="63" t="str">
        <f>+J1930</f>
        <v>und</v>
      </c>
    </row>
    <row r="1930" spans="2:10" x14ac:dyDescent="0.3">
      <c r="B1930" s="75"/>
      <c r="C1930" s="133" t="s">
        <v>255</v>
      </c>
      <c r="D1930" s="45">
        <v>5</v>
      </c>
      <c r="E1930" s="45"/>
      <c r="F1930" s="45"/>
      <c r="G1930" s="45"/>
      <c r="H1930" s="45">
        <f>+D1930</f>
        <v>5</v>
      </c>
      <c r="I1930" s="45"/>
      <c r="J1930" s="46" t="s">
        <v>35</v>
      </c>
    </row>
    <row r="1931" spans="2:10" x14ac:dyDescent="0.3">
      <c r="B1931" s="75"/>
      <c r="C1931" s="133" t="s">
        <v>256</v>
      </c>
      <c r="D1931" s="45">
        <v>5</v>
      </c>
      <c r="E1931" s="45"/>
      <c r="F1931" s="45"/>
      <c r="G1931" s="45"/>
      <c r="H1931" s="45">
        <f>+D1931</f>
        <v>5</v>
      </c>
      <c r="I1931" s="45"/>
      <c r="J1931" s="46" t="s">
        <v>35</v>
      </c>
    </row>
    <row r="1932" spans="2:10" x14ac:dyDescent="0.3">
      <c r="B1932" s="75"/>
      <c r="C1932" s="133" t="s">
        <v>257</v>
      </c>
      <c r="D1932" s="45">
        <v>9</v>
      </c>
      <c r="E1932" s="45"/>
      <c r="F1932" s="45"/>
      <c r="G1932" s="45"/>
      <c r="H1932" s="45">
        <f>+D1932</f>
        <v>9</v>
      </c>
      <c r="I1932" s="45"/>
      <c r="J1932" s="46" t="s">
        <v>35</v>
      </c>
    </row>
    <row r="1933" spans="2:10" x14ac:dyDescent="0.3">
      <c r="B1933" s="75" t="s">
        <v>344</v>
      </c>
      <c r="C1933" s="48" t="s">
        <v>339</v>
      </c>
      <c r="D1933" s="103"/>
      <c r="E1933" s="45"/>
      <c r="F1933" s="45"/>
      <c r="G1933" s="45"/>
      <c r="H1933" s="45"/>
      <c r="I1933" s="62">
        <f>SUM(H1934:H1936)*$E$120</f>
        <v>3</v>
      </c>
      <c r="J1933" s="63" t="str">
        <f>+J1934</f>
        <v>und</v>
      </c>
    </row>
    <row r="1934" spans="2:10" x14ac:dyDescent="0.3">
      <c r="B1934" s="75"/>
      <c r="C1934" s="133" t="s">
        <v>255</v>
      </c>
      <c r="D1934" s="45">
        <v>1</v>
      </c>
      <c r="E1934" s="45"/>
      <c r="F1934" s="45"/>
      <c r="G1934" s="45"/>
      <c r="H1934" s="45">
        <f>+D1934</f>
        <v>1</v>
      </c>
      <c r="I1934" s="45"/>
      <c r="J1934" s="46" t="s">
        <v>35</v>
      </c>
    </row>
    <row r="1935" spans="2:10" x14ac:dyDescent="0.3">
      <c r="B1935" s="75"/>
      <c r="C1935" s="133" t="s">
        <v>256</v>
      </c>
      <c r="D1935" s="45">
        <v>1</v>
      </c>
      <c r="E1935" s="45"/>
      <c r="F1935" s="45"/>
      <c r="G1935" s="45"/>
      <c r="H1935" s="45">
        <f>+D1935</f>
        <v>1</v>
      </c>
      <c r="I1935" s="45"/>
      <c r="J1935" s="46" t="s">
        <v>35</v>
      </c>
    </row>
    <row r="1936" spans="2:10" x14ac:dyDescent="0.3">
      <c r="B1936" s="75"/>
      <c r="C1936" s="133" t="s">
        <v>257</v>
      </c>
      <c r="D1936" s="45">
        <v>1</v>
      </c>
      <c r="E1936" s="45"/>
      <c r="F1936" s="45"/>
      <c r="G1936" s="45"/>
      <c r="H1936" s="45">
        <f>+D1936</f>
        <v>1</v>
      </c>
      <c r="I1936" s="45"/>
      <c r="J1936" s="46" t="s">
        <v>35</v>
      </c>
    </row>
    <row r="1937" spans="2:10" x14ac:dyDescent="0.3">
      <c r="B1937" s="75" t="s">
        <v>345</v>
      </c>
      <c r="C1937" s="48" t="s">
        <v>340</v>
      </c>
      <c r="D1937" s="103"/>
      <c r="E1937" s="45"/>
      <c r="F1937" s="45"/>
      <c r="G1937" s="45"/>
      <c r="H1937" s="45"/>
      <c r="I1937" s="62">
        <f>SUM(H1938:H1941)*$E$120</f>
        <v>2</v>
      </c>
      <c r="J1937" s="63" t="str">
        <f>+J1938</f>
        <v>und</v>
      </c>
    </row>
    <row r="1938" spans="2:10" x14ac:dyDescent="0.3">
      <c r="B1938" s="75"/>
      <c r="C1938" s="133" t="s">
        <v>255</v>
      </c>
      <c r="D1938" s="45"/>
      <c r="E1938" s="45"/>
      <c r="F1938" s="45"/>
      <c r="G1938" s="45"/>
      <c r="H1938" s="45">
        <f>+D1938</f>
        <v>0</v>
      </c>
      <c r="I1938" s="45"/>
      <c r="J1938" s="46" t="s">
        <v>35</v>
      </c>
    </row>
    <row r="1939" spans="2:10" x14ac:dyDescent="0.3">
      <c r="B1939" s="75"/>
      <c r="C1939" s="133" t="s">
        <v>256</v>
      </c>
      <c r="D1939" s="45"/>
      <c r="E1939" s="45"/>
      <c r="F1939" s="45"/>
      <c r="G1939" s="45"/>
      <c r="H1939" s="45">
        <f>+D1939</f>
        <v>0</v>
      </c>
      <c r="I1939" s="45"/>
      <c r="J1939" s="46" t="s">
        <v>35</v>
      </c>
    </row>
    <row r="1940" spans="2:10" x14ac:dyDescent="0.3">
      <c r="B1940" s="75"/>
      <c r="C1940" s="133" t="s">
        <v>257</v>
      </c>
      <c r="D1940" s="45"/>
      <c r="E1940" s="45"/>
      <c r="F1940" s="45"/>
      <c r="G1940" s="45"/>
      <c r="H1940" s="45">
        <f>+D1940</f>
        <v>0</v>
      </c>
      <c r="I1940" s="45"/>
      <c r="J1940" s="46" t="s">
        <v>35</v>
      </c>
    </row>
    <row r="1941" spans="2:10" x14ac:dyDescent="0.3">
      <c r="B1941" s="75"/>
      <c r="C1941" s="133" t="s">
        <v>674</v>
      </c>
      <c r="D1941" s="45">
        <v>2</v>
      </c>
      <c r="E1941" s="45"/>
      <c r="F1941" s="45"/>
      <c r="G1941" s="45"/>
      <c r="H1941" s="45">
        <f>+D1941</f>
        <v>2</v>
      </c>
      <c r="I1941" s="45"/>
      <c r="J1941" s="46" t="s">
        <v>35</v>
      </c>
    </row>
    <row r="1942" spans="2:10" x14ac:dyDescent="0.3">
      <c r="B1942" s="75" t="s">
        <v>350</v>
      </c>
      <c r="C1942" s="48" t="s">
        <v>354</v>
      </c>
      <c r="D1942" s="103"/>
      <c r="E1942" s="45"/>
      <c r="F1942" s="45"/>
      <c r="G1942" s="45"/>
      <c r="H1942" s="45"/>
      <c r="I1942" s="62">
        <f>SUM(H1943:H1945)*$E$120</f>
        <v>3</v>
      </c>
      <c r="J1942" s="63" t="str">
        <f>+J1943</f>
        <v>und</v>
      </c>
    </row>
    <row r="1943" spans="2:10" x14ac:dyDescent="0.3">
      <c r="B1943" s="75"/>
      <c r="C1943" s="133" t="s">
        <v>255</v>
      </c>
      <c r="D1943" s="45">
        <v>1</v>
      </c>
      <c r="E1943" s="45"/>
      <c r="F1943" s="45"/>
      <c r="G1943" s="45"/>
      <c r="H1943" s="45">
        <f>+D1943</f>
        <v>1</v>
      </c>
      <c r="I1943" s="45"/>
      <c r="J1943" s="46" t="s">
        <v>35</v>
      </c>
    </row>
    <row r="1944" spans="2:10" x14ac:dyDescent="0.3">
      <c r="B1944" s="75"/>
      <c r="C1944" s="133" t="s">
        <v>256</v>
      </c>
      <c r="D1944" s="45">
        <v>1</v>
      </c>
      <c r="E1944" s="45"/>
      <c r="F1944" s="45"/>
      <c r="G1944" s="45"/>
      <c r="H1944" s="45">
        <f>+D1944</f>
        <v>1</v>
      </c>
      <c r="I1944" s="45"/>
      <c r="J1944" s="46" t="s">
        <v>35</v>
      </c>
    </row>
    <row r="1945" spans="2:10" x14ac:dyDescent="0.3">
      <c r="B1945" s="75"/>
      <c r="C1945" s="133" t="s">
        <v>257</v>
      </c>
      <c r="D1945" s="45">
        <v>1</v>
      </c>
      <c r="E1945" s="45"/>
      <c r="F1945" s="45"/>
      <c r="G1945" s="45"/>
      <c r="H1945" s="45">
        <f>+D1945</f>
        <v>1</v>
      </c>
      <c r="I1945" s="45"/>
      <c r="J1945" s="46" t="s">
        <v>35</v>
      </c>
    </row>
    <row r="1946" spans="2:10" x14ac:dyDescent="0.3">
      <c r="B1946" s="75" t="s">
        <v>351</v>
      </c>
      <c r="C1946" s="48" t="s">
        <v>346</v>
      </c>
      <c r="D1946" s="103"/>
      <c r="E1946" s="45"/>
      <c r="F1946" s="45"/>
      <c r="G1946" s="45"/>
      <c r="H1946" s="45"/>
      <c r="I1946" s="62">
        <f>SUM(H1947:H1949)*$E$120</f>
        <v>22</v>
      </c>
      <c r="J1946" s="63" t="str">
        <f>+J1947</f>
        <v>und</v>
      </c>
    </row>
    <row r="1947" spans="2:10" x14ac:dyDescent="0.3">
      <c r="B1947" s="75"/>
      <c r="C1947" s="133" t="s">
        <v>255</v>
      </c>
      <c r="D1947" s="45">
        <v>6</v>
      </c>
      <c r="E1947" s="45"/>
      <c r="F1947" s="45"/>
      <c r="G1947" s="45"/>
      <c r="H1947" s="45">
        <f>+D1947</f>
        <v>6</v>
      </c>
      <c r="I1947" s="45"/>
      <c r="J1947" s="46" t="s">
        <v>35</v>
      </c>
    </row>
    <row r="1948" spans="2:10" x14ac:dyDescent="0.3">
      <c r="B1948" s="75"/>
      <c r="C1948" s="133" t="s">
        <v>256</v>
      </c>
      <c r="D1948" s="45">
        <v>6</v>
      </c>
      <c r="E1948" s="45"/>
      <c r="F1948" s="45"/>
      <c r="G1948" s="45"/>
      <c r="H1948" s="45">
        <f>+D1948</f>
        <v>6</v>
      </c>
      <c r="I1948" s="45"/>
      <c r="J1948" s="46" t="s">
        <v>35</v>
      </c>
    </row>
    <row r="1949" spans="2:10" x14ac:dyDescent="0.3">
      <c r="B1949" s="75"/>
      <c r="C1949" s="133" t="s">
        <v>257</v>
      </c>
      <c r="D1949" s="45">
        <v>10</v>
      </c>
      <c r="E1949" s="45"/>
      <c r="F1949" s="45"/>
      <c r="G1949" s="45"/>
      <c r="H1949" s="45">
        <f>+D1949</f>
        <v>10</v>
      </c>
      <c r="I1949" s="45"/>
      <c r="J1949" s="46" t="s">
        <v>35</v>
      </c>
    </row>
    <row r="1950" spans="2:10" x14ac:dyDescent="0.3">
      <c r="B1950" s="75" t="s">
        <v>352</v>
      </c>
      <c r="C1950" s="48" t="s">
        <v>347</v>
      </c>
      <c r="D1950" s="103"/>
      <c r="E1950" s="45"/>
      <c r="F1950" s="45"/>
      <c r="G1950" s="45"/>
      <c r="H1950" s="45"/>
      <c r="I1950" s="62">
        <f>SUM(H1951:H1953)*$E$120</f>
        <v>3</v>
      </c>
      <c r="J1950" s="63" t="str">
        <f>+J1951</f>
        <v>und</v>
      </c>
    </row>
    <row r="1951" spans="2:10" x14ac:dyDescent="0.3">
      <c r="B1951" s="75"/>
      <c r="C1951" s="133" t="s">
        <v>255</v>
      </c>
      <c r="D1951" s="45">
        <v>1</v>
      </c>
      <c r="E1951" s="45"/>
      <c r="F1951" s="45"/>
      <c r="G1951" s="45"/>
      <c r="H1951" s="45">
        <f>+D1951</f>
        <v>1</v>
      </c>
      <c r="I1951" s="45"/>
      <c r="J1951" s="46" t="s">
        <v>35</v>
      </c>
    </row>
    <row r="1952" spans="2:10" x14ac:dyDescent="0.3">
      <c r="B1952" s="75"/>
      <c r="C1952" s="133" t="s">
        <v>256</v>
      </c>
      <c r="D1952" s="45">
        <v>1</v>
      </c>
      <c r="E1952" s="45"/>
      <c r="F1952" s="45"/>
      <c r="G1952" s="45"/>
      <c r="H1952" s="45">
        <f>+D1952</f>
        <v>1</v>
      </c>
      <c r="I1952" s="45"/>
      <c r="J1952" s="46" t="s">
        <v>35</v>
      </c>
    </row>
    <row r="1953" spans="2:10" x14ac:dyDescent="0.3">
      <c r="B1953" s="75"/>
      <c r="C1953" s="133" t="s">
        <v>257</v>
      </c>
      <c r="D1953" s="45">
        <v>1</v>
      </c>
      <c r="E1953" s="45"/>
      <c r="F1953" s="45"/>
      <c r="G1953" s="45"/>
      <c r="H1953" s="45">
        <f>+D1953</f>
        <v>1</v>
      </c>
      <c r="I1953" s="45"/>
      <c r="J1953" s="46" t="s">
        <v>35</v>
      </c>
    </row>
    <row r="1954" spans="2:10" x14ac:dyDescent="0.3">
      <c r="B1954" s="75" t="s">
        <v>353</v>
      </c>
      <c r="C1954" s="48" t="s">
        <v>348</v>
      </c>
      <c r="D1954" s="103"/>
      <c r="E1954" s="45"/>
      <c r="F1954" s="45"/>
      <c r="G1954" s="45"/>
      <c r="H1954" s="45"/>
      <c r="I1954" s="62">
        <f>SUM(H1955:H1957)*$E$120</f>
        <v>3</v>
      </c>
      <c r="J1954" s="63" t="str">
        <f>+J1955</f>
        <v>und</v>
      </c>
    </row>
    <row r="1955" spans="2:10" x14ac:dyDescent="0.3">
      <c r="B1955" s="75"/>
      <c r="C1955" s="133" t="s">
        <v>255</v>
      </c>
      <c r="D1955" s="45">
        <v>1</v>
      </c>
      <c r="E1955" s="45"/>
      <c r="F1955" s="45"/>
      <c r="G1955" s="45"/>
      <c r="H1955" s="45">
        <f>+D1955</f>
        <v>1</v>
      </c>
      <c r="I1955" s="45"/>
      <c r="J1955" s="46" t="s">
        <v>35</v>
      </c>
    </row>
    <row r="1956" spans="2:10" x14ac:dyDescent="0.3">
      <c r="B1956" s="75"/>
      <c r="C1956" s="133" t="s">
        <v>256</v>
      </c>
      <c r="D1956" s="45">
        <v>1</v>
      </c>
      <c r="E1956" s="45"/>
      <c r="F1956" s="45"/>
      <c r="G1956" s="45"/>
      <c r="H1956" s="45">
        <f>+D1956</f>
        <v>1</v>
      </c>
      <c r="I1956" s="45"/>
      <c r="J1956" s="46" t="s">
        <v>35</v>
      </c>
    </row>
    <row r="1957" spans="2:10" x14ac:dyDescent="0.3">
      <c r="B1957" s="75"/>
      <c r="C1957" s="133" t="s">
        <v>257</v>
      </c>
      <c r="D1957" s="45">
        <v>1</v>
      </c>
      <c r="E1957" s="45"/>
      <c r="F1957" s="45"/>
      <c r="G1957" s="45"/>
      <c r="H1957" s="45">
        <f>+D1957</f>
        <v>1</v>
      </c>
      <c r="I1957" s="45"/>
      <c r="J1957" s="46" t="s">
        <v>35</v>
      </c>
    </row>
    <row r="1958" spans="2:10" x14ac:dyDescent="0.3">
      <c r="B1958" s="75" t="s">
        <v>364</v>
      </c>
      <c r="C1958" s="48" t="s">
        <v>349</v>
      </c>
      <c r="D1958" s="103"/>
      <c r="E1958" s="45"/>
      <c r="F1958" s="45"/>
      <c r="G1958" s="45"/>
      <c r="H1958" s="45"/>
      <c r="I1958" s="62">
        <f>SUM(H1959:H1961)*$E$120</f>
        <v>3</v>
      </c>
      <c r="J1958" s="63" t="str">
        <f>+J1959</f>
        <v>und</v>
      </c>
    </row>
    <row r="1959" spans="2:10" x14ac:dyDescent="0.3">
      <c r="B1959" s="75"/>
      <c r="C1959" s="133" t="s">
        <v>255</v>
      </c>
      <c r="D1959" s="45">
        <v>1</v>
      </c>
      <c r="E1959" s="45"/>
      <c r="F1959" s="45"/>
      <c r="G1959" s="45"/>
      <c r="H1959" s="45">
        <f>+D1959</f>
        <v>1</v>
      </c>
      <c r="I1959" s="45"/>
      <c r="J1959" s="46" t="s">
        <v>35</v>
      </c>
    </row>
    <row r="1960" spans="2:10" x14ac:dyDescent="0.3">
      <c r="B1960" s="75"/>
      <c r="C1960" s="133" t="s">
        <v>256</v>
      </c>
      <c r="D1960" s="45">
        <v>1</v>
      </c>
      <c r="E1960" s="45"/>
      <c r="F1960" s="45"/>
      <c r="G1960" s="45"/>
      <c r="H1960" s="45">
        <f>+D1960</f>
        <v>1</v>
      </c>
      <c r="I1960" s="45"/>
      <c r="J1960" s="46" t="s">
        <v>35</v>
      </c>
    </row>
    <row r="1961" spans="2:10" x14ac:dyDescent="0.3">
      <c r="B1961" s="75"/>
      <c r="C1961" s="133" t="s">
        <v>257</v>
      </c>
      <c r="D1961" s="45">
        <v>1</v>
      </c>
      <c r="E1961" s="45"/>
      <c r="F1961" s="45"/>
      <c r="G1961" s="45"/>
      <c r="H1961" s="45">
        <f>+D1961</f>
        <v>1</v>
      </c>
      <c r="I1961" s="45"/>
      <c r="J1961" s="46" t="s">
        <v>35</v>
      </c>
    </row>
    <row r="1962" spans="2:10" x14ac:dyDescent="0.3">
      <c r="B1962" s="75" t="s">
        <v>399</v>
      </c>
      <c r="C1962" s="48" t="s">
        <v>363</v>
      </c>
      <c r="D1962" s="103"/>
      <c r="E1962" s="45"/>
      <c r="F1962" s="45"/>
      <c r="G1962" s="45"/>
      <c r="H1962" s="45"/>
      <c r="I1962" s="62">
        <f>SUM(H1963:H1965)*$E$120</f>
        <v>6</v>
      </c>
      <c r="J1962" s="63" t="str">
        <f>+J1963</f>
        <v>und</v>
      </c>
    </row>
    <row r="1963" spans="2:10" x14ac:dyDescent="0.3">
      <c r="B1963" s="75"/>
      <c r="C1963" s="133" t="s">
        <v>255</v>
      </c>
      <c r="D1963" s="45">
        <v>2</v>
      </c>
      <c r="E1963" s="45"/>
      <c r="F1963" s="45"/>
      <c r="G1963" s="45"/>
      <c r="H1963" s="45">
        <f>+D1963</f>
        <v>2</v>
      </c>
      <c r="I1963" s="45"/>
      <c r="J1963" s="46" t="s">
        <v>35</v>
      </c>
    </row>
    <row r="1964" spans="2:10" x14ac:dyDescent="0.3">
      <c r="B1964" s="75"/>
      <c r="C1964" s="133" t="s">
        <v>256</v>
      </c>
      <c r="D1964" s="45">
        <v>2</v>
      </c>
      <c r="E1964" s="45"/>
      <c r="F1964" s="45"/>
      <c r="G1964" s="45"/>
      <c r="H1964" s="45">
        <f>+D1964</f>
        <v>2</v>
      </c>
      <c r="I1964" s="45"/>
      <c r="J1964" s="46" t="s">
        <v>35</v>
      </c>
    </row>
    <row r="1965" spans="2:10" x14ac:dyDescent="0.3">
      <c r="B1965" s="75"/>
      <c r="C1965" s="133" t="s">
        <v>257</v>
      </c>
      <c r="D1965" s="45">
        <v>2</v>
      </c>
      <c r="E1965" s="45"/>
      <c r="F1965" s="45"/>
      <c r="G1965" s="45"/>
      <c r="H1965" s="45">
        <f>+D1965</f>
        <v>2</v>
      </c>
      <c r="I1965" s="45"/>
      <c r="J1965" s="46" t="s">
        <v>35</v>
      </c>
    </row>
    <row r="1966" spans="2:10" x14ac:dyDescent="0.3">
      <c r="B1966" s="75" t="s">
        <v>400</v>
      </c>
      <c r="C1966" s="48" t="s">
        <v>391</v>
      </c>
      <c r="D1966" s="103"/>
      <c r="E1966" s="45"/>
      <c r="F1966" s="45"/>
      <c r="G1966" s="45"/>
      <c r="H1966" s="45"/>
      <c r="I1966" s="62">
        <f>SUM(H1967:H1969)*$E$120</f>
        <v>3</v>
      </c>
      <c r="J1966" s="63" t="str">
        <f>+J1967</f>
        <v>und</v>
      </c>
    </row>
    <row r="1967" spans="2:10" x14ac:dyDescent="0.3">
      <c r="B1967" s="75"/>
      <c r="C1967" s="133" t="s">
        <v>255</v>
      </c>
      <c r="D1967" s="45">
        <v>1</v>
      </c>
      <c r="E1967" s="45"/>
      <c r="F1967" s="45"/>
      <c r="G1967" s="45"/>
      <c r="H1967" s="45">
        <f>+D1967</f>
        <v>1</v>
      </c>
      <c r="I1967" s="45"/>
      <c r="J1967" s="46" t="s">
        <v>35</v>
      </c>
    </row>
    <row r="1968" spans="2:10" x14ac:dyDescent="0.3">
      <c r="B1968" s="75"/>
      <c r="C1968" s="133" t="s">
        <v>256</v>
      </c>
      <c r="D1968" s="45">
        <v>1</v>
      </c>
      <c r="E1968" s="45"/>
      <c r="F1968" s="45"/>
      <c r="G1968" s="45"/>
      <c r="H1968" s="45">
        <f>+D1968</f>
        <v>1</v>
      </c>
      <c r="I1968" s="45"/>
      <c r="J1968" s="46" t="s">
        <v>35</v>
      </c>
    </row>
    <row r="1969" spans="2:10" x14ac:dyDescent="0.3">
      <c r="B1969" s="75"/>
      <c r="C1969" s="133" t="s">
        <v>257</v>
      </c>
      <c r="D1969" s="45">
        <v>1</v>
      </c>
      <c r="E1969" s="45"/>
      <c r="F1969" s="45"/>
      <c r="G1969" s="45"/>
      <c r="H1969" s="45">
        <f>+D1969</f>
        <v>1</v>
      </c>
      <c r="I1969" s="45"/>
      <c r="J1969" s="46" t="s">
        <v>35</v>
      </c>
    </row>
    <row r="1970" spans="2:10" x14ac:dyDescent="0.3">
      <c r="B1970" s="75" t="s">
        <v>401</v>
      </c>
      <c r="C1970" s="48" t="s">
        <v>392</v>
      </c>
      <c r="D1970" s="103"/>
      <c r="E1970" s="45"/>
      <c r="F1970" s="45"/>
      <c r="G1970" s="45"/>
      <c r="H1970" s="45"/>
      <c r="I1970" s="62">
        <f>SUM(H1971:H1973)*$E$120</f>
        <v>9</v>
      </c>
      <c r="J1970" s="63" t="str">
        <f>+J1971</f>
        <v>und</v>
      </c>
    </row>
    <row r="1971" spans="2:10" x14ac:dyDescent="0.3">
      <c r="B1971" s="75"/>
      <c r="C1971" s="133" t="s">
        <v>255</v>
      </c>
      <c r="D1971" s="45">
        <v>3</v>
      </c>
      <c r="E1971" s="45"/>
      <c r="F1971" s="45"/>
      <c r="G1971" s="45"/>
      <c r="H1971" s="45">
        <f>+D1971</f>
        <v>3</v>
      </c>
      <c r="I1971" s="45"/>
      <c r="J1971" s="46" t="s">
        <v>35</v>
      </c>
    </row>
    <row r="1972" spans="2:10" x14ac:dyDescent="0.3">
      <c r="B1972" s="75"/>
      <c r="C1972" s="133" t="s">
        <v>256</v>
      </c>
      <c r="D1972" s="45">
        <v>3</v>
      </c>
      <c r="E1972" s="45"/>
      <c r="F1972" s="45"/>
      <c r="G1972" s="45"/>
      <c r="H1972" s="45">
        <f>+D1972</f>
        <v>3</v>
      </c>
      <c r="I1972" s="45"/>
      <c r="J1972" s="46" t="s">
        <v>35</v>
      </c>
    </row>
    <row r="1973" spans="2:10" x14ac:dyDescent="0.3">
      <c r="B1973" s="75"/>
      <c r="C1973" s="133" t="s">
        <v>257</v>
      </c>
      <c r="D1973" s="45">
        <v>3</v>
      </c>
      <c r="E1973" s="45"/>
      <c r="F1973" s="45"/>
      <c r="G1973" s="45"/>
      <c r="H1973" s="45">
        <f>+D1973</f>
        <v>3</v>
      </c>
      <c r="I1973" s="45"/>
      <c r="J1973" s="46" t="s">
        <v>35</v>
      </c>
    </row>
    <row r="1974" spans="2:10" x14ac:dyDescent="0.3">
      <c r="B1974" s="75" t="s">
        <v>402</v>
      </c>
      <c r="C1974" s="48" t="s">
        <v>393</v>
      </c>
      <c r="D1974" s="103"/>
      <c r="E1974" s="45"/>
      <c r="F1974" s="45"/>
      <c r="G1974" s="45"/>
      <c r="H1974" s="45"/>
      <c r="I1974" s="62">
        <f>SUM(H1975:H1977)*$E$120</f>
        <v>3</v>
      </c>
      <c r="J1974" s="63" t="str">
        <f>+J1975</f>
        <v>und</v>
      </c>
    </row>
    <row r="1975" spans="2:10" x14ac:dyDescent="0.3">
      <c r="B1975" s="75"/>
      <c r="C1975" s="133" t="s">
        <v>255</v>
      </c>
      <c r="D1975" s="45">
        <v>1</v>
      </c>
      <c r="E1975" s="45"/>
      <c r="F1975" s="45"/>
      <c r="G1975" s="45"/>
      <c r="H1975" s="45">
        <f>+D1975</f>
        <v>1</v>
      </c>
      <c r="I1975" s="45"/>
      <c r="J1975" s="46" t="s">
        <v>35</v>
      </c>
    </row>
    <row r="1976" spans="2:10" x14ac:dyDescent="0.3">
      <c r="B1976" s="75"/>
      <c r="C1976" s="133" t="s">
        <v>256</v>
      </c>
      <c r="D1976" s="45">
        <v>1</v>
      </c>
      <c r="E1976" s="45"/>
      <c r="F1976" s="45"/>
      <c r="G1976" s="45"/>
      <c r="H1976" s="45">
        <f>+D1976</f>
        <v>1</v>
      </c>
      <c r="I1976" s="45"/>
      <c r="J1976" s="46" t="s">
        <v>35</v>
      </c>
    </row>
    <row r="1977" spans="2:10" x14ac:dyDescent="0.3">
      <c r="B1977" s="75"/>
      <c r="C1977" s="133" t="s">
        <v>257</v>
      </c>
      <c r="D1977" s="45">
        <v>1</v>
      </c>
      <c r="E1977" s="45"/>
      <c r="F1977" s="45"/>
      <c r="G1977" s="45"/>
      <c r="H1977" s="45">
        <f>+D1977</f>
        <v>1</v>
      </c>
      <c r="I1977" s="45"/>
      <c r="J1977" s="46" t="s">
        <v>35</v>
      </c>
    </row>
    <row r="1978" spans="2:10" x14ac:dyDescent="0.3">
      <c r="B1978" s="75" t="s">
        <v>403</v>
      </c>
      <c r="C1978" s="48" t="s">
        <v>394</v>
      </c>
      <c r="D1978" s="103"/>
      <c r="E1978" s="45"/>
      <c r="F1978" s="45"/>
      <c r="G1978" s="45"/>
      <c r="H1978" s="45"/>
      <c r="I1978" s="62">
        <f>SUM(H1979:H1981)*$E$120</f>
        <v>9</v>
      </c>
      <c r="J1978" s="63" t="str">
        <f>+J1979</f>
        <v>und</v>
      </c>
    </row>
    <row r="1979" spans="2:10" x14ac:dyDescent="0.3">
      <c r="B1979" s="75"/>
      <c r="C1979" s="133" t="s">
        <v>255</v>
      </c>
      <c r="D1979" s="45">
        <v>3</v>
      </c>
      <c r="E1979" s="45"/>
      <c r="F1979" s="45"/>
      <c r="G1979" s="45"/>
      <c r="H1979" s="45">
        <f>+D1979</f>
        <v>3</v>
      </c>
      <c r="I1979" s="45"/>
      <c r="J1979" s="46" t="s">
        <v>35</v>
      </c>
    </row>
    <row r="1980" spans="2:10" x14ac:dyDescent="0.3">
      <c r="B1980" s="75"/>
      <c r="C1980" s="133" t="s">
        <v>256</v>
      </c>
      <c r="D1980" s="45">
        <v>3</v>
      </c>
      <c r="E1980" s="45"/>
      <c r="F1980" s="45"/>
      <c r="G1980" s="45"/>
      <c r="H1980" s="45">
        <f>+D1980</f>
        <v>3</v>
      </c>
      <c r="I1980" s="45"/>
      <c r="J1980" s="46" t="s">
        <v>35</v>
      </c>
    </row>
    <row r="1981" spans="2:10" x14ac:dyDescent="0.3">
      <c r="B1981" s="75"/>
      <c r="C1981" s="133" t="s">
        <v>257</v>
      </c>
      <c r="D1981" s="45">
        <v>3</v>
      </c>
      <c r="E1981" s="45"/>
      <c r="F1981" s="45"/>
      <c r="G1981" s="45"/>
      <c r="H1981" s="45">
        <f>+D1981</f>
        <v>3</v>
      </c>
      <c r="I1981" s="45"/>
      <c r="J1981" s="46" t="s">
        <v>35</v>
      </c>
    </row>
    <row r="1982" spans="2:10" x14ac:dyDescent="0.3">
      <c r="B1982" s="100" t="s">
        <v>404</v>
      </c>
      <c r="C1982" s="101" t="s">
        <v>405</v>
      </c>
      <c r="D1982" s="103"/>
      <c r="E1982" s="45"/>
      <c r="F1982" s="45"/>
      <c r="G1982" s="45"/>
      <c r="H1982" s="45"/>
      <c r="I1982" s="45"/>
      <c r="J1982" s="46"/>
    </row>
    <row r="1983" spans="2:10" x14ac:dyDescent="0.3">
      <c r="B1983" s="75" t="s">
        <v>406</v>
      </c>
      <c r="C1983" s="48" t="s">
        <v>408</v>
      </c>
      <c r="D1983" s="103"/>
      <c r="E1983" s="45"/>
      <c r="F1983" s="45"/>
      <c r="G1983" s="45"/>
      <c r="H1983" s="45"/>
      <c r="I1983" s="62">
        <f>SUM(H1984:H1986)*$E$120</f>
        <v>3</v>
      </c>
      <c r="J1983" s="63" t="str">
        <f>+J1984</f>
        <v>und</v>
      </c>
    </row>
    <row r="1984" spans="2:10" x14ac:dyDescent="0.3">
      <c r="B1984" s="75"/>
      <c r="C1984" s="44" t="s">
        <v>255</v>
      </c>
      <c r="D1984" s="45">
        <v>3</v>
      </c>
      <c r="E1984" s="45"/>
      <c r="F1984" s="45"/>
      <c r="G1984" s="45"/>
      <c r="H1984" s="45">
        <f>+D1984</f>
        <v>3</v>
      </c>
      <c r="I1984" s="45"/>
      <c r="J1984" s="46" t="s">
        <v>35</v>
      </c>
    </row>
    <row r="1985" spans="2:10" x14ac:dyDescent="0.3">
      <c r="B1985" s="75"/>
      <c r="C1985" s="44" t="s">
        <v>256</v>
      </c>
      <c r="D1985" s="45"/>
      <c r="E1985" s="45"/>
      <c r="F1985" s="45"/>
      <c r="G1985" s="45"/>
      <c r="H1985" s="45">
        <f>+D1985</f>
        <v>0</v>
      </c>
      <c r="I1985" s="45"/>
      <c r="J1985" s="46" t="s">
        <v>35</v>
      </c>
    </row>
    <row r="1986" spans="2:10" x14ac:dyDescent="0.3">
      <c r="B1986" s="75"/>
      <c r="C1986" s="44" t="s">
        <v>257</v>
      </c>
      <c r="D1986" s="45"/>
      <c r="E1986" s="45"/>
      <c r="F1986" s="45"/>
      <c r="G1986" s="45"/>
      <c r="H1986" s="45">
        <f>+D1986</f>
        <v>0</v>
      </c>
      <c r="I1986" s="45"/>
      <c r="J1986" s="46" t="s">
        <v>35</v>
      </c>
    </row>
    <row r="1987" spans="2:10" x14ac:dyDescent="0.3">
      <c r="B1987" s="75" t="s">
        <v>409</v>
      </c>
      <c r="C1987" s="48" t="s">
        <v>407</v>
      </c>
      <c r="D1987" s="103"/>
      <c r="E1987" s="45"/>
      <c r="F1987" s="45"/>
      <c r="G1987" s="45"/>
      <c r="H1987" s="45"/>
      <c r="I1987" s="62">
        <f>SUM(H1988:H1990)*$E$120</f>
        <v>2</v>
      </c>
      <c r="J1987" s="63" t="str">
        <f>+J1988</f>
        <v>und</v>
      </c>
    </row>
    <row r="1988" spans="2:10" x14ac:dyDescent="0.3">
      <c r="B1988" s="75"/>
      <c r="C1988" s="44" t="s">
        <v>255</v>
      </c>
      <c r="D1988" s="45">
        <v>1</v>
      </c>
      <c r="E1988" s="45"/>
      <c r="F1988" s="45"/>
      <c r="G1988" s="45"/>
      <c r="H1988" s="45">
        <f>+D1988</f>
        <v>1</v>
      </c>
      <c r="I1988" s="45"/>
      <c r="J1988" s="46" t="s">
        <v>35</v>
      </c>
    </row>
    <row r="1989" spans="2:10" x14ac:dyDescent="0.3">
      <c r="B1989" s="75"/>
      <c r="C1989" s="44" t="s">
        <v>256</v>
      </c>
      <c r="D1989" s="45">
        <v>1</v>
      </c>
      <c r="E1989" s="45"/>
      <c r="F1989" s="45"/>
      <c r="G1989" s="45"/>
      <c r="H1989" s="45">
        <f>+D1989</f>
        <v>1</v>
      </c>
      <c r="I1989" s="45"/>
      <c r="J1989" s="46" t="s">
        <v>35</v>
      </c>
    </row>
    <row r="1990" spans="2:10" x14ac:dyDescent="0.3">
      <c r="B1990" s="75"/>
      <c r="C1990" s="44" t="s">
        <v>257</v>
      </c>
      <c r="D1990" s="45"/>
      <c r="E1990" s="45"/>
      <c r="F1990" s="45"/>
      <c r="G1990" s="45"/>
      <c r="H1990" s="45">
        <f>+D1990</f>
        <v>0</v>
      </c>
      <c r="I1990" s="45"/>
      <c r="J1990" s="46" t="s">
        <v>35</v>
      </c>
    </row>
    <row r="1991" spans="2:10" x14ac:dyDescent="0.3">
      <c r="B1991" s="75" t="s">
        <v>432</v>
      </c>
      <c r="C1991" s="48" t="s">
        <v>410</v>
      </c>
      <c r="D1991" s="103"/>
      <c r="E1991" s="45"/>
      <c r="F1991" s="45"/>
      <c r="G1991" s="45"/>
      <c r="H1991" s="45"/>
      <c r="I1991" s="62">
        <f>SUM(H1992:H1994)*$E$120</f>
        <v>4</v>
      </c>
      <c r="J1991" s="63" t="str">
        <f>+J1992</f>
        <v>und</v>
      </c>
    </row>
    <row r="1992" spans="2:10" x14ac:dyDescent="0.3">
      <c r="B1992" s="75"/>
      <c r="C1992" s="44" t="s">
        <v>255</v>
      </c>
      <c r="D1992" s="45">
        <v>1</v>
      </c>
      <c r="E1992" s="45"/>
      <c r="F1992" s="45"/>
      <c r="G1992" s="45"/>
      <c r="H1992" s="45">
        <f>+D1992</f>
        <v>1</v>
      </c>
      <c r="I1992" s="45"/>
      <c r="J1992" s="46" t="s">
        <v>35</v>
      </c>
    </row>
    <row r="1993" spans="2:10" x14ac:dyDescent="0.3">
      <c r="B1993" s="75"/>
      <c r="C1993" s="44" t="s">
        <v>256</v>
      </c>
      <c r="D1993" s="45">
        <v>1</v>
      </c>
      <c r="E1993" s="45"/>
      <c r="F1993" s="45"/>
      <c r="G1993" s="45"/>
      <c r="H1993" s="45">
        <f>+D1993</f>
        <v>1</v>
      </c>
      <c r="I1993" s="45"/>
      <c r="J1993" s="46" t="s">
        <v>35</v>
      </c>
    </row>
    <row r="1994" spans="2:10" x14ac:dyDescent="0.3">
      <c r="B1994" s="75"/>
      <c r="C1994" s="44" t="s">
        <v>257</v>
      </c>
      <c r="D1994" s="45">
        <v>2</v>
      </c>
      <c r="E1994" s="45"/>
      <c r="F1994" s="45"/>
      <c r="G1994" s="45"/>
      <c r="H1994" s="45">
        <f>+D1994</f>
        <v>2</v>
      </c>
      <c r="I1994" s="45"/>
      <c r="J1994" s="46" t="s">
        <v>35</v>
      </c>
    </row>
    <row r="1995" spans="2:10" x14ac:dyDescent="0.3">
      <c r="B1995" s="100" t="s">
        <v>411</v>
      </c>
      <c r="C1995" s="101" t="s">
        <v>412</v>
      </c>
      <c r="D1995" s="103"/>
      <c r="E1995" s="45"/>
      <c r="F1995" s="45"/>
      <c r="G1995" s="45"/>
      <c r="H1995" s="45"/>
      <c r="I1995" s="45"/>
      <c r="J1995" s="46"/>
    </row>
    <row r="1996" spans="2:10" x14ac:dyDescent="0.3">
      <c r="B1996" s="75" t="s">
        <v>413</v>
      </c>
      <c r="C1996" s="48" t="s">
        <v>414</v>
      </c>
      <c r="D1996" s="103"/>
      <c r="E1996" s="45"/>
      <c r="F1996" s="45"/>
      <c r="G1996" s="45"/>
      <c r="H1996" s="45"/>
      <c r="I1996" s="62">
        <f>SUM(H1997:H1998)*$E$120</f>
        <v>1</v>
      </c>
      <c r="J1996" s="63" t="str">
        <f>+J1997</f>
        <v>Glb</v>
      </c>
    </row>
    <row r="1997" spans="2:10" x14ac:dyDescent="0.3">
      <c r="B1997" s="75"/>
      <c r="C1997" s="44" t="s">
        <v>415</v>
      </c>
      <c r="D1997" s="45">
        <v>1</v>
      </c>
      <c r="E1997" s="45"/>
      <c r="F1997" s="45"/>
      <c r="G1997" s="45"/>
      <c r="H1997" s="45">
        <f>+D1997</f>
        <v>1</v>
      </c>
      <c r="I1997" s="45"/>
      <c r="J1997" s="46" t="s">
        <v>416</v>
      </c>
    </row>
    <row r="1998" spans="2:10" x14ac:dyDescent="0.3">
      <c r="B1998" s="75" t="s">
        <v>433</v>
      </c>
      <c r="C1998" s="48" t="s">
        <v>417</v>
      </c>
      <c r="D1998" s="103"/>
      <c r="E1998" s="45"/>
      <c r="F1998" s="45"/>
      <c r="G1998" s="45"/>
      <c r="H1998" s="45"/>
      <c r="I1998" s="62">
        <f>SUM(H1999:H2000)*$E$120</f>
        <v>0</v>
      </c>
      <c r="J1998" s="63" t="str">
        <f>+J1999</f>
        <v>Glb</v>
      </c>
    </row>
    <row r="1999" spans="2:10" x14ac:dyDescent="0.3">
      <c r="B1999" s="75"/>
      <c r="C1999" s="44" t="s">
        <v>418</v>
      </c>
      <c r="D1999" s="45">
        <v>0</v>
      </c>
      <c r="E1999" s="45"/>
      <c r="F1999" s="45"/>
      <c r="G1999" s="45"/>
      <c r="H1999" s="45">
        <f>+D1999</f>
        <v>0</v>
      </c>
      <c r="I1999" s="45"/>
      <c r="J1999" s="46" t="s">
        <v>416</v>
      </c>
    </row>
    <row r="2000" spans="2:10" x14ac:dyDescent="0.3">
      <c r="B2000" s="100" t="s">
        <v>419</v>
      </c>
      <c r="C2000" s="101" t="s">
        <v>420</v>
      </c>
      <c r="D2000" s="103"/>
      <c r="E2000" s="45"/>
      <c r="F2000" s="45"/>
      <c r="G2000" s="45"/>
      <c r="H2000" s="45"/>
      <c r="I2000" s="45"/>
      <c r="J2000" s="46"/>
    </row>
    <row r="2001" spans="2:10" x14ac:dyDescent="0.3">
      <c r="B2001" s="75" t="s">
        <v>422</v>
      </c>
      <c r="C2001" s="48" t="s">
        <v>421</v>
      </c>
      <c r="D2001" s="103"/>
      <c r="E2001" s="45"/>
      <c r="F2001" s="45"/>
      <c r="G2001" s="45"/>
      <c r="H2001" s="45"/>
      <c r="I2001" s="62">
        <f>SUM(H2002:H2003)*$E$120</f>
        <v>2</v>
      </c>
      <c r="J2001" s="63" t="str">
        <f>+J2002</f>
        <v>und</v>
      </c>
    </row>
    <row r="2002" spans="2:10" x14ac:dyDescent="0.3">
      <c r="B2002" s="75"/>
      <c r="C2002" s="44" t="s">
        <v>418</v>
      </c>
      <c r="D2002" s="45">
        <v>2</v>
      </c>
      <c r="E2002" s="45"/>
      <c r="F2002" s="45"/>
      <c r="G2002" s="45"/>
      <c r="H2002" s="45">
        <f>+D2002</f>
        <v>2</v>
      </c>
      <c r="I2002" s="45"/>
      <c r="J2002" s="46" t="s">
        <v>35</v>
      </c>
    </row>
    <row r="2003" spans="2:10" x14ac:dyDescent="0.3">
      <c r="B2003" s="75" t="s">
        <v>423</v>
      </c>
      <c r="C2003" s="48" t="s">
        <v>424</v>
      </c>
      <c r="D2003" s="103"/>
      <c r="E2003" s="45"/>
      <c r="F2003" s="45"/>
      <c r="G2003" s="45"/>
      <c r="H2003" s="45"/>
      <c r="I2003" s="62">
        <f>SUM(H2004:H2004)*$E$120</f>
        <v>0</v>
      </c>
      <c r="J2003" s="63" t="str">
        <f>+J2004</f>
        <v>Glb</v>
      </c>
    </row>
    <row r="2004" spans="2:10" x14ac:dyDescent="0.3">
      <c r="B2004" s="75"/>
      <c r="C2004" s="44" t="s">
        <v>418</v>
      </c>
      <c r="D2004" s="45">
        <v>0</v>
      </c>
      <c r="E2004" s="45"/>
      <c r="F2004" s="45"/>
      <c r="G2004" s="45"/>
      <c r="H2004" s="45">
        <f>+D2004</f>
        <v>0</v>
      </c>
      <c r="I2004" s="45"/>
      <c r="J2004" s="46" t="s">
        <v>416</v>
      </c>
    </row>
    <row r="2005" spans="2:10" x14ac:dyDescent="0.3">
      <c r="B2005" s="75"/>
      <c r="C2005" s="44"/>
      <c r="D2005" s="45"/>
      <c r="E2005" s="45"/>
      <c r="F2005" s="45"/>
      <c r="G2005" s="45"/>
      <c r="H2005" s="45"/>
      <c r="I2005" s="45"/>
      <c r="J2005" s="46"/>
    </row>
    <row r="2006" spans="2:10" x14ac:dyDescent="0.3">
      <c r="B2006" s="75"/>
      <c r="C2006" s="44"/>
      <c r="D2006" s="45"/>
      <c r="E2006" s="45"/>
      <c r="F2006" s="45"/>
      <c r="G2006" s="45"/>
      <c r="H2006" s="45"/>
      <c r="I2006" s="45"/>
      <c r="J2006" s="46"/>
    </row>
    <row r="2007" spans="2:10" x14ac:dyDescent="0.3">
      <c r="B2007" s="75"/>
      <c r="C2007" s="44"/>
      <c r="D2007" s="45"/>
      <c r="E2007" s="45"/>
      <c r="F2007" s="45"/>
      <c r="G2007" s="45"/>
      <c r="H2007" s="45"/>
      <c r="I2007" s="45"/>
      <c r="J2007" s="46"/>
    </row>
    <row r="2008" spans="2:10" x14ac:dyDescent="0.3">
      <c r="B2008" s="75"/>
      <c r="C2008" s="44"/>
      <c r="D2008" s="45"/>
      <c r="E2008" s="45"/>
      <c r="F2008" s="45"/>
      <c r="G2008" s="45"/>
      <c r="H2008" s="45"/>
      <c r="I2008" s="45"/>
      <c r="J2008" s="46"/>
    </row>
    <row r="2009" spans="2:10" x14ac:dyDescent="0.3">
      <c r="B2009" s="75"/>
      <c r="C2009" s="44"/>
      <c r="D2009" s="45"/>
      <c r="E2009" s="45"/>
      <c r="F2009" s="45"/>
      <c r="G2009" s="45"/>
      <c r="H2009" s="45"/>
      <c r="I2009" s="45"/>
      <c r="J2009" s="46"/>
    </row>
    <row r="2010" spans="2:10" x14ac:dyDescent="0.3">
      <c r="B2010" s="75"/>
      <c r="C2010" s="44"/>
      <c r="D2010" s="45"/>
      <c r="E2010" s="45"/>
      <c r="F2010" s="45"/>
      <c r="G2010" s="45"/>
      <c r="H2010" s="45"/>
      <c r="I2010" s="45"/>
      <c r="J2010" s="46"/>
    </row>
    <row r="2011" spans="2:10" x14ac:dyDescent="0.3">
      <c r="B2011" s="75"/>
      <c r="C2011" s="44"/>
      <c r="D2011" s="45"/>
      <c r="E2011" s="45"/>
      <c r="F2011" s="45"/>
      <c r="G2011" s="45"/>
      <c r="H2011" s="45"/>
      <c r="I2011" s="45"/>
      <c r="J2011" s="46"/>
    </row>
    <row r="2012" spans="2:10" x14ac:dyDescent="0.3">
      <c r="B2012" s="75"/>
      <c r="C2012" s="44"/>
      <c r="D2012" s="45"/>
      <c r="E2012" s="45"/>
      <c r="F2012" s="45"/>
      <c r="G2012" s="45"/>
      <c r="H2012" s="45"/>
      <c r="I2012" s="45"/>
      <c r="J2012" s="46"/>
    </row>
    <row r="2013" spans="2:10" x14ac:dyDescent="0.3">
      <c r="B2013" s="75"/>
      <c r="C2013" s="44"/>
      <c r="D2013" s="45"/>
      <c r="E2013" s="45"/>
      <c r="F2013" s="45"/>
      <c r="G2013" s="45"/>
      <c r="H2013" s="45"/>
      <c r="I2013" s="45"/>
      <c r="J2013" s="46"/>
    </row>
    <row r="2014" spans="2:10" x14ac:dyDescent="0.3">
      <c r="B2014" s="75"/>
      <c r="C2014" s="44"/>
      <c r="D2014" s="45"/>
      <c r="E2014" s="45"/>
      <c r="F2014" s="45"/>
      <c r="G2014" s="45"/>
      <c r="H2014" s="45"/>
      <c r="I2014" s="45"/>
      <c r="J2014" s="46"/>
    </row>
    <row r="2015" spans="2:10" x14ac:dyDescent="0.3">
      <c r="B2015" s="75"/>
      <c r="C2015" s="44"/>
      <c r="D2015" s="45"/>
      <c r="E2015" s="45"/>
      <c r="F2015" s="45"/>
      <c r="G2015" s="45"/>
      <c r="H2015" s="45"/>
      <c r="I2015" s="45"/>
      <c r="J2015" s="46"/>
    </row>
    <row r="2016" spans="2:10" x14ac:dyDescent="0.3">
      <c r="B2016" s="75"/>
      <c r="C2016" s="44"/>
      <c r="D2016" s="45"/>
      <c r="E2016" s="45"/>
      <c r="F2016" s="45"/>
      <c r="G2016" s="45"/>
      <c r="H2016" s="45"/>
      <c r="I2016" s="45"/>
      <c r="J2016" s="46"/>
    </row>
    <row r="2017" spans="2:10" x14ac:dyDescent="0.3">
      <c r="B2017" s="75"/>
      <c r="C2017" s="44"/>
      <c r="D2017" s="45"/>
      <c r="E2017" s="45"/>
      <c r="F2017" s="45"/>
      <c r="G2017" s="45"/>
      <c r="H2017" s="45"/>
      <c r="I2017" s="45"/>
      <c r="J2017" s="46"/>
    </row>
    <row r="2018" spans="2:10" x14ac:dyDescent="0.3">
      <c r="B2018" s="41"/>
      <c r="C2018" s="42"/>
      <c r="D2018" s="42"/>
      <c r="E2018" s="42"/>
      <c r="F2018" s="42"/>
      <c r="G2018" s="42"/>
      <c r="H2018" s="42"/>
      <c r="I2018" s="42"/>
      <c r="J2018" s="42"/>
    </row>
    <row r="2019" spans="2:10" x14ac:dyDescent="0.3">
      <c r="C2019" s="157" t="s">
        <v>153</v>
      </c>
      <c r="D2019" s="157"/>
      <c r="E2019" s="157"/>
      <c r="F2019" s="157"/>
      <c r="G2019" s="157"/>
      <c r="H2019" s="157"/>
    </row>
    <row r="2020" spans="2:10" x14ac:dyDescent="0.3">
      <c r="C2020" s="157" t="s">
        <v>154</v>
      </c>
      <c r="D2020" s="157"/>
      <c r="E2020" s="157"/>
      <c r="F2020" s="157"/>
      <c r="G2020" s="157"/>
      <c r="H2020" s="157"/>
    </row>
    <row r="2021" spans="2:10" x14ac:dyDescent="0.3">
      <c r="C2021" s="157" t="s">
        <v>155</v>
      </c>
      <c r="D2021" s="157"/>
      <c r="E2021" s="157"/>
      <c r="F2021" s="157"/>
      <c r="G2021" s="157"/>
      <c r="H2021" s="157"/>
    </row>
    <row r="2022" spans="2:10" x14ac:dyDescent="0.3">
      <c r="C2022" s="158" t="s">
        <v>156</v>
      </c>
      <c r="D2022" s="158"/>
      <c r="E2022" s="158"/>
      <c r="F2022" s="158"/>
      <c r="G2022" s="158"/>
      <c r="H2022" s="158"/>
    </row>
    <row r="2023" spans="2:10" x14ac:dyDescent="0.3">
      <c r="C2023" s="136"/>
      <c r="D2023" s="136"/>
      <c r="E2023" s="136"/>
      <c r="F2023" s="136"/>
      <c r="G2023" s="136"/>
      <c r="H2023" s="136"/>
    </row>
    <row r="2024" spans="2:10" ht="15.6" x14ac:dyDescent="0.3">
      <c r="B2024" s="159" t="s">
        <v>248</v>
      </c>
      <c r="C2024" s="160"/>
      <c r="D2024" s="160"/>
      <c r="E2024" s="160"/>
      <c r="F2024" s="160"/>
      <c r="G2024" s="160"/>
      <c r="H2024" s="160"/>
      <c r="I2024" s="160"/>
      <c r="J2024" s="161"/>
    </row>
    <row r="2025" spans="2:10" ht="22.8" x14ac:dyDescent="0.3">
      <c r="B2025" s="162" t="s">
        <v>695</v>
      </c>
      <c r="C2025" s="163"/>
      <c r="D2025" s="163"/>
      <c r="E2025" s="163"/>
      <c r="F2025" s="163"/>
      <c r="G2025" s="163"/>
      <c r="H2025" s="163"/>
      <c r="I2025" s="163"/>
      <c r="J2025" s="164"/>
    </row>
    <row r="2026" spans="2:10" ht="15" thickBot="1" x14ac:dyDescent="0.35">
      <c r="B2026" s="137"/>
      <c r="C2026" s="137"/>
      <c r="D2026" s="137"/>
      <c r="E2026" s="137"/>
      <c r="F2026" s="137"/>
      <c r="G2026" s="137"/>
      <c r="H2026" s="137"/>
      <c r="I2026" s="137"/>
      <c r="J2026" s="137"/>
    </row>
    <row r="2027" spans="2:10" ht="30.75" customHeight="1" x14ac:dyDescent="0.3">
      <c r="B2027" s="152" t="s">
        <v>140</v>
      </c>
      <c r="C2027" s="153"/>
      <c r="D2027" s="153"/>
      <c r="E2027" s="153"/>
      <c r="F2027" s="153"/>
      <c r="G2027" s="153"/>
      <c r="H2027" s="153"/>
      <c r="I2027" s="153"/>
      <c r="J2027" s="154"/>
    </row>
    <row r="2028" spans="2:10" ht="30.75" customHeight="1" x14ac:dyDescent="0.3">
      <c r="B2028" s="4" t="s">
        <v>148</v>
      </c>
      <c r="C2028" s="5" t="s">
        <v>149</v>
      </c>
      <c r="D2028" s="5"/>
      <c r="E2028" s="6"/>
      <c r="F2028" s="7"/>
      <c r="G2028" s="8" t="s">
        <v>22</v>
      </c>
      <c r="H2028" s="155">
        <v>42879</v>
      </c>
      <c r="I2028" s="155"/>
      <c r="J2028" s="9"/>
    </row>
    <row r="2029" spans="2:10" x14ac:dyDescent="0.3">
      <c r="B2029" s="4" t="s">
        <v>146</v>
      </c>
      <c r="C2029" s="5" t="s">
        <v>142</v>
      </c>
      <c r="D2029" s="10"/>
      <c r="E2029" s="10"/>
      <c r="F2029" s="5"/>
      <c r="G2029" s="11" t="s">
        <v>145</v>
      </c>
      <c r="H2029" s="6" t="s">
        <v>142</v>
      </c>
      <c r="I2029" s="12"/>
      <c r="J2029" s="13"/>
    </row>
    <row r="2030" spans="2:10" x14ac:dyDescent="0.3">
      <c r="B2030" s="4" t="s">
        <v>147</v>
      </c>
      <c r="C2030" s="5" t="s">
        <v>142</v>
      </c>
      <c r="D2030" s="10"/>
      <c r="E2030" s="10"/>
      <c r="F2030" s="5"/>
      <c r="G2030" s="11" t="s">
        <v>143</v>
      </c>
      <c r="H2030" s="6" t="s">
        <v>144</v>
      </c>
      <c r="I2030" s="12"/>
      <c r="J2030" s="13"/>
    </row>
    <row r="2031" spans="2:10" ht="15" thickBot="1" x14ac:dyDescent="0.35">
      <c r="B2031" s="14" t="s">
        <v>159</v>
      </c>
      <c r="C2031" s="15" t="s">
        <v>160</v>
      </c>
      <c r="D2031" s="16"/>
      <c r="E2031" s="16"/>
      <c r="F2031" s="15"/>
      <c r="G2031" s="17" t="s">
        <v>157</v>
      </c>
      <c r="H2031" s="18" t="s">
        <v>158</v>
      </c>
      <c r="I2031" s="19"/>
      <c r="J2031" s="20"/>
    </row>
    <row r="2032" spans="2:10" x14ac:dyDescent="0.3">
      <c r="B2032" s="137"/>
      <c r="C2032" s="137"/>
      <c r="D2032" s="137"/>
      <c r="E2032" s="137"/>
      <c r="F2032" s="137"/>
      <c r="G2032" s="137"/>
      <c r="H2032" s="137"/>
      <c r="I2032" s="137"/>
      <c r="J2032" s="137"/>
    </row>
    <row r="2033" spans="2:10" x14ac:dyDescent="0.3">
      <c r="B2033" s="23" t="s">
        <v>7</v>
      </c>
      <c r="C2033" s="24" t="s">
        <v>0</v>
      </c>
      <c r="D2033" s="24" t="s">
        <v>23</v>
      </c>
      <c r="E2033" s="24" t="s">
        <v>24</v>
      </c>
      <c r="F2033" s="24" t="s">
        <v>2</v>
      </c>
      <c r="G2033" s="24" t="s">
        <v>3</v>
      </c>
      <c r="H2033" s="24" t="s">
        <v>25</v>
      </c>
      <c r="I2033" s="24" t="s">
        <v>8</v>
      </c>
      <c r="J2033" s="24" t="s">
        <v>9</v>
      </c>
    </row>
    <row r="2034" spans="2:10" x14ac:dyDescent="0.3">
      <c r="B2034" s="98" t="s">
        <v>251</v>
      </c>
      <c r="C2034" s="99" t="s">
        <v>249</v>
      </c>
      <c r="D2034" s="55"/>
      <c r="E2034" s="56">
        <v>1</v>
      </c>
      <c r="F2034" s="57"/>
      <c r="G2034" s="58"/>
      <c r="H2034" s="58"/>
      <c r="I2034" s="43"/>
      <c r="J2034" s="55"/>
    </row>
    <row r="2035" spans="2:10" x14ac:dyDescent="0.3">
      <c r="B2035" s="96" t="s">
        <v>252</v>
      </c>
      <c r="C2035" s="97" t="s">
        <v>250</v>
      </c>
      <c r="D2035" s="60"/>
      <c r="E2035" s="59"/>
      <c r="F2035" s="52"/>
      <c r="G2035" s="52"/>
      <c r="H2035" s="52"/>
      <c r="I2035" s="52"/>
      <c r="J2035" s="61"/>
    </row>
    <row r="2036" spans="2:10" x14ac:dyDescent="0.3">
      <c r="B2036" s="100" t="s">
        <v>253</v>
      </c>
      <c r="C2036" s="101" t="s">
        <v>292</v>
      </c>
      <c r="D2036" s="60"/>
      <c r="E2036" s="59"/>
      <c r="F2036" s="52"/>
      <c r="G2036" s="52"/>
      <c r="H2036" s="52"/>
      <c r="I2036" s="52"/>
      <c r="J2036" s="61"/>
    </row>
    <row r="2037" spans="2:10" x14ac:dyDescent="0.3">
      <c r="B2037" s="75" t="s">
        <v>254</v>
      </c>
      <c r="C2037" s="48" t="s">
        <v>355</v>
      </c>
      <c r="D2037" s="45"/>
      <c r="E2037" s="45"/>
      <c r="F2037" s="45"/>
      <c r="G2037" s="45"/>
      <c r="H2037" s="45"/>
      <c r="I2037" s="62">
        <f>SUM(H2038:H2043)*$E$120</f>
        <v>1</v>
      </c>
      <c r="J2037" s="63" t="str">
        <f>+J2038</f>
        <v>und</v>
      </c>
    </row>
    <row r="2038" spans="2:10" x14ac:dyDescent="0.3">
      <c r="B2038" s="75"/>
      <c r="C2038" s="132" t="s">
        <v>255</v>
      </c>
      <c r="D2038" s="45"/>
      <c r="E2038" s="45"/>
      <c r="F2038" s="45"/>
      <c r="G2038" s="45"/>
      <c r="H2038" s="45"/>
      <c r="I2038" s="45"/>
      <c r="J2038" s="46" t="s">
        <v>35</v>
      </c>
    </row>
    <row r="2039" spans="2:10" x14ac:dyDescent="0.3">
      <c r="B2039" s="75"/>
      <c r="C2039" s="131" t="s">
        <v>642</v>
      </c>
      <c r="D2039" s="45">
        <v>1</v>
      </c>
      <c r="E2039" s="45"/>
      <c r="F2039" s="45"/>
      <c r="G2039" s="45"/>
      <c r="H2039" s="45">
        <f>+D2039</f>
        <v>1</v>
      </c>
      <c r="I2039" s="45"/>
      <c r="J2039" s="46" t="s">
        <v>35</v>
      </c>
    </row>
    <row r="2040" spans="2:10" x14ac:dyDescent="0.3">
      <c r="B2040" s="75"/>
      <c r="C2040" s="132" t="s">
        <v>256</v>
      </c>
      <c r="D2040" s="45"/>
      <c r="E2040" s="45"/>
      <c r="F2040" s="45"/>
      <c r="G2040" s="45"/>
      <c r="H2040" s="45"/>
      <c r="I2040" s="45"/>
      <c r="J2040" s="46"/>
    </row>
    <row r="2041" spans="2:10" x14ac:dyDescent="0.3">
      <c r="B2041" s="75"/>
      <c r="C2041" s="131" t="s">
        <v>642</v>
      </c>
      <c r="D2041" s="45"/>
      <c r="E2041" s="45"/>
      <c r="F2041" s="45"/>
      <c r="G2041" s="45"/>
      <c r="H2041" s="45">
        <f>+D2041</f>
        <v>0</v>
      </c>
      <c r="I2041" s="45"/>
      <c r="J2041" s="46" t="s">
        <v>35</v>
      </c>
    </row>
    <row r="2042" spans="2:10" x14ac:dyDescent="0.3">
      <c r="B2042" s="75"/>
      <c r="C2042" s="132" t="s">
        <v>257</v>
      </c>
      <c r="D2042" s="45"/>
      <c r="E2042" s="45"/>
      <c r="F2042" s="45"/>
      <c r="G2042" s="45"/>
      <c r="H2042" s="45"/>
      <c r="I2042" s="45"/>
      <c r="J2042" s="46"/>
    </row>
    <row r="2043" spans="2:10" x14ac:dyDescent="0.3">
      <c r="B2043" s="75"/>
      <c r="C2043" s="131" t="s">
        <v>642</v>
      </c>
      <c r="D2043" s="45"/>
      <c r="E2043" s="45"/>
      <c r="F2043" s="45"/>
      <c r="G2043" s="45"/>
      <c r="H2043" s="45">
        <f>+D2043</f>
        <v>0</v>
      </c>
      <c r="I2043" s="45"/>
      <c r="J2043" s="46" t="s">
        <v>35</v>
      </c>
    </row>
    <row r="2044" spans="2:10" x14ac:dyDescent="0.3">
      <c r="B2044" s="75" t="s">
        <v>258</v>
      </c>
      <c r="C2044" s="75" t="s">
        <v>267</v>
      </c>
      <c r="D2044" s="45"/>
      <c r="E2044" s="45"/>
      <c r="F2044" s="45"/>
      <c r="G2044" s="45"/>
      <c r="H2044" s="45"/>
      <c r="I2044" s="62">
        <f>SUM(H2045:H2047)*$E$120</f>
        <v>0</v>
      </c>
      <c r="J2044" s="63" t="str">
        <f>+J2045</f>
        <v>und</v>
      </c>
    </row>
    <row r="2045" spans="2:10" x14ac:dyDescent="0.3">
      <c r="B2045" s="75"/>
      <c r="C2045" s="132" t="s">
        <v>255</v>
      </c>
      <c r="D2045" s="45"/>
      <c r="E2045" s="45"/>
      <c r="F2045" s="45"/>
      <c r="G2045" s="45"/>
      <c r="H2045" s="45">
        <f>+D2045</f>
        <v>0</v>
      </c>
      <c r="I2045" s="45"/>
      <c r="J2045" s="46" t="s">
        <v>35</v>
      </c>
    </row>
    <row r="2046" spans="2:10" x14ac:dyDescent="0.3">
      <c r="B2046" s="75"/>
      <c r="C2046" s="132" t="s">
        <v>256</v>
      </c>
      <c r="D2046" s="45"/>
      <c r="E2046" s="45"/>
      <c r="F2046" s="45"/>
      <c r="G2046" s="45"/>
      <c r="H2046" s="45">
        <f>+D2046</f>
        <v>0</v>
      </c>
      <c r="I2046" s="45"/>
      <c r="J2046" s="46" t="s">
        <v>35</v>
      </c>
    </row>
    <row r="2047" spans="2:10" x14ac:dyDescent="0.3">
      <c r="B2047" s="75"/>
      <c r="C2047" s="132" t="s">
        <v>257</v>
      </c>
      <c r="D2047" s="45"/>
      <c r="E2047" s="45"/>
      <c r="F2047" s="45"/>
      <c r="G2047" s="45"/>
      <c r="H2047" s="45">
        <f>+D2047</f>
        <v>0</v>
      </c>
      <c r="I2047" s="45"/>
      <c r="J2047" s="46" t="s">
        <v>35</v>
      </c>
    </row>
    <row r="2048" spans="2:10" x14ac:dyDescent="0.3">
      <c r="B2048" s="75" t="s">
        <v>259</v>
      </c>
      <c r="C2048" s="48" t="s">
        <v>544</v>
      </c>
      <c r="D2048" s="45"/>
      <c r="E2048" s="45"/>
      <c r="F2048" s="45"/>
      <c r="G2048" s="45"/>
      <c r="H2048" s="45"/>
      <c r="I2048" s="62">
        <f>SUM(H2049:H2054)*$E$120</f>
        <v>1</v>
      </c>
      <c r="J2048" s="63" t="str">
        <f>+J2049</f>
        <v>und</v>
      </c>
    </row>
    <row r="2049" spans="2:10" x14ac:dyDescent="0.3">
      <c r="B2049" s="75"/>
      <c r="C2049" s="132" t="s">
        <v>255</v>
      </c>
      <c r="D2049" s="45"/>
      <c r="E2049" s="45"/>
      <c r="F2049" s="45"/>
      <c r="G2049" s="45"/>
      <c r="H2049" s="45"/>
      <c r="I2049" s="45"/>
      <c r="J2049" s="46" t="s">
        <v>35</v>
      </c>
    </row>
    <row r="2050" spans="2:10" x14ac:dyDescent="0.3">
      <c r="B2050" s="75"/>
      <c r="C2050" s="131" t="s">
        <v>642</v>
      </c>
      <c r="D2050" s="45">
        <v>1</v>
      </c>
      <c r="E2050" s="45"/>
      <c r="F2050" s="45"/>
      <c r="G2050" s="45"/>
      <c r="H2050" s="45">
        <f>+D2050</f>
        <v>1</v>
      </c>
      <c r="I2050" s="45"/>
      <c r="J2050" s="46" t="s">
        <v>35</v>
      </c>
    </row>
    <row r="2051" spans="2:10" x14ac:dyDescent="0.3">
      <c r="B2051" s="75"/>
      <c r="C2051" s="132" t="s">
        <v>256</v>
      </c>
      <c r="D2051" s="45"/>
      <c r="E2051" s="45"/>
      <c r="F2051" s="45"/>
      <c r="G2051" s="45"/>
      <c r="H2051" s="45">
        <f>+D2051</f>
        <v>0</v>
      </c>
      <c r="I2051" s="45"/>
      <c r="J2051" s="46" t="s">
        <v>35</v>
      </c>
    </row>
    <row r="2052" spans="2:10" x14ac:dyDescent="0.3">
      <c r="B2052" s="75"/>
      <c r="C2052" s="131" t="s">
        <v>642</v>
      </c>
      <c r="D2052" s="45"/>
      <c r="E2052" s="45"/>
      <c r="F2052" s="45"/>
      <c r="G2052" s="45"/>
      <c r="H2052" s="45">
        <f>+D2052</f>
        <v>0</v>
      </c>
      <c r="I2052" s="45"/>
      <c r="J2052" s="46" t="s">
        <v>35</v>
      </c>
    </row>
    <row r="2053" spans="2:10" x14ac:dyDescent="0.3">
      <c r="B2053" s="75"/>
      <c r="C2053" s="132" t="s">
        <v>257</v>
      </c>
      <c r="D2053" s="45"/>
      <c r="E2053" s="45"/>
      <c r="F2053" s="45"/>
      <c r="G2053" s="45"/>
      <c r="H2053" s="45">
        <f>+D2053</f>
        <v>0</v>
      </c>
      <c r="I2053" s="45"/>
      <c r="J2053" s="46" t="s">
        <v>35</v>
      </c>
    </row>
    <row r="2054" spans="2:10" x14ac:dyDescent="0.3">
      <c r="B2054" s="75"/>
      <c r="C2054" s="131" t="s">
        <v>642</v>
      </c>
      <c r="D2054" s="45"/>
      <c r="E2054" s="45"/>
      <c r="F2054" s="45"/>
      <c r="G2054" s="45"/>
      <c r="H2054" s="45">
        <f>+D2054</f>
        <v>0</v>
      </c>
      <c r="I2054" s="45"/>
      <c r="J2054" s="46" t="s">
        <v>35</v>
      </c>
    </row>
    <row r="2055" spans="2:10" x14ac:dyDescent="0.3">
      <c r="B2055" s="75" t="s">
        <v>260</v>
      </c>
      <c r="C2055" s="48" t="s">
        <v>543</v>
      </c>
      <c r="D2055" s="45"/>
      <c r="E2055" s="45"/>
      <c r="F2055" s="45"/>
      <c r="G2055" s="45"/>
      <c r="H2055" s="45"/>
      <c r="I2055" s="62">
        <f>SUM(H2057:H2061)*$E$120</f>
        <v>3</v>
      </c>
      <c r="J2055" s="63" t="str">
        <f>+J2057</f>
        <v>und</v>
      </c>
    </row>
    <row r="2056" spans="2:10" x14ac:dyDescent="0.3">
      <c r="B2056" s="75"/>
      <c r="C2056" s="132" t="s">
        <v>255</v>
      </c>
      <c r="D2056" s="45"/>
      <c r="E2056" s="45"/>
      <c r="F2056" s="45"/>
      <c r="G2056" s="45"/>
      <c r="H2056" s="45"/>
      <c r="I2056" s="45"/>
      <c r="J2056" s="46" t="s">
        <v>35</v>
      </c>
    </row>
    <row r="2057" spans="2:10" x14ac:dyDescent="0.3">
      <c r="B2057" s="75"/>
      <c r="C2057" s="44" t="s">
        <v>630</v>
      </c>
      <c r="D2057" s="45">
        <v>3</v>
      </c>
      <c r="E2057" s="45"/>
      <c r="F2057" s="45"/>
      <c r="G2057" s="45"/>
      <c r="H2057" s="45">
        <f>+D2057</f>
        <v>3</v>
      </c>
      <c r="I2057" s="45"/>
      <c r="J2057" s="46" t="s">
        <v>35</v>
      </c>
    </row>
    <row r="2058" spans="2:10" x14ac:dyDescent="0.3">
      <c r="B2058" s="75"/>
      <c r="C2058" s="132" t="s">
        <v>256</v>
      </c>
      <c r="D2058" s="45"/>
      <c r="E2058" s="45"/>
      <c r="F2058" s="45"/>
      <c r="G2058" s="45"/>
      <c r="H2058" s="45"/>
      <c r="I2058" s="45"/>
      <c r="J2058" s="46" t="s">
        <v>35</v>
      </c>
    </row>
    <row r="2059" spans="2:10" x14ac:dyDescent="0.3">
      <c r="B2059" s="75"/>
      <c r="C2059" s="44" t="s">
        <v>630</v>
      </c>
      <c r="D2059" s="45"/>
      <c r="E2059" s="45"/>
      <c r="F2059" s="45"/>
      <c r="G2059" s="45"/>
      <c r="H2059" s="45">
        <f>+D2059</f>
        <v>0</v>
      </c>
      <c r="I2059" s="45"/>
      <c r="J2059" s="46" t="s">
        <v>35</v>
      </c>
    </row>
    <row r="2060" spans="2:10" x14ac:dyDescent="0.3">
      <c r="B2060" s="75"/>
      <c r="C2060" s="132" t="s">
        <v>257</v>
      </c>
      <c r="D2060" s="45"/>
      <c r="E2060" s="45"/>
      <c r="F2060" s="45"/>
      <c r="G2060" s="45"/>
      <c r="H2060" s="45"/>
      <c r="I2060" s="45"/>
      <c r="J2060" s="46" t="s">
        <v>35</v>
      </c>
    </row>
    <row r="2061" spans="2:10" x14ac:dyDescent="0.3">
      <c r="B2061" s="75"/>
      <c r="C2061" s="44" t="s">
        <v>630</v>
      </c>
      <c r="D2061" s="45"/>
      <c r="E2061" s="45"/>
      <c r="F2061" s="45"/>
      <c r="G2061" s="45"/>
      <c r="H2061" s="45">
        <f>+D2061</f>
        <v>0</v>
      </c>
      <c r="I2061" s="45"/>
      <c r="J2061" s="46" t="s">
        <v>35</v>
      </c>
    </row>
    <row r="2062" spans="2:10" x14ac:dyDescent="0.3">
      <c r="B2062" s="75" t="s">
        <v>264</v>
      </c>
      <c r="C2062" s="48" t="s">
        <v>370</v>
      </c>
      <c r="D2062" s="45"/>
      <c r="E2062" s="45"/>
      <c r="F2062" s="45"/>
      <c r="G2062" s="45"/>
      <c r="H2062" s="45"/>
      <c r="I2062" s="62">
        <f>SUM(H2063:H2065)*$E$120</f>
        <v>0</v>
      </c>
      <c r="J2062" s="63" t="str">
        <f>+J2063</f>
        <v>und</v>
      </c>
    </row>
    <row r="2063" spans="2:10" x14ac:dyDescent="0.3">
      <c r="B2063" s="75"/>
      <c r="C2063" s="132" t="s">
        <v>255</v>
      </c>
      <c r="D2063" s="45"/>
      <c r="E2063" s="45"/>
      <c r="F2063" s="45"/>
      <c r="G2063" s="45"/>
      <c r="H2063" s="45">
        <f>+D2063</f>
        <v>0</v>
      </c>
      <c r="I2063" s="45"/>
      <c r="J2063" s="46" t="s">
        <v>35</v>
      </c>
    </row>
    <row r="2064" spans="2:10" x14ac:dyDescent="0.3">
      <c r="B2064" s="75"/>
      <c r="C2064" s="132" t="s">
        <v>256</v>
      </c>
      <c r="D2064" s="45"/>
      <c r="E2064" s="45"/>
      <c r="F2064" s="45"/>
      <c r="G2064" s="45"/>
      <c r="H2064" s="45">
        <f t="shared" ref="H2064:H2065" si="129">+D2064</f>
        <v>0</v>
      </c>
      <c r="I2064" s="45"/>
      <c r="J2064" s="46" t="s">
        <v>35</v>
      </c>
    </row>
    <row r="2065" spans="2:10" x14ac:dyDescent="0.3">
      <c r="B2065" s="75"/>
      <c r="C2065" s="132" t="s">
        <v>257</v>
      </c>
      <c r="D2065" s="45"/>
      <c r="E2065" s="45"/>
      <c r="F2065" s="45"/>
      <c r="G2065" s="45"/>
      <c r="H2065" s="45">
        <f t="shared" si="129"/>
        <v>0</v>
      </c>
      <c r="I2065" s="45"/>
      <c r="J2065" s="46" t="s">
        <v>35</v>
      </c>
    </row>
    <row r="2066" spans="2:10" x14ac:dyDescent="0.3">
      <c r="B2066" s="75" t="s">
        <v>265</v>
      </c>
      <c r="C2066" s="48" t="s">
        <v>288</v>
      </c>
      <c r="D2066" s="45"/>
      <c r="E2066" s="45"/>
      <c r="F2066" s="45"/>
      <c r="G2066" s="45"/>
      <c r="H2066" s="45"/>
      <c r="I2066" s="62">
        <f>SUM(H2067:H2069)*$E$120</f>
        <v>0</v>
      </c>
      <c r="J2066" s="63" t="str">
        <f>+J2067</f>
        <v>und</v>
      </c>
    </row>
    <row r="2067" spans="2:10" x14ac:dyDescent="0.3">
      <c r="B2067" s="75"/>
      <c r="C2067" s="132" t="s">
        <v>255</v>
      </c>
      <c r="D2067" s="45"/>
      <c r="E2067" s="45"/>
      <c r="F2067" s="45"/>
      <c r="G2067" s="45"/>
      <c r="H2067" s="45">
        <f t="shared" ref="H2067:H2068" si="130">+D2067</f>
        <v>0</v>
      </c>
      <c r="I2067" s="45"/>
      <c r="J2067" s="46" t="s">
        <v>35</v>
      </c>
    </row>
    <row r="2068" spans="2:10" x14ac:dyDescent="0.3">
      <c r="B2068" s="75"/>
      <c r="C2068" s="132" t="s">
        <v>256</v>
      </c>
      <c r="D2068" s="45"/>
      <c r="E2068" s="45"/>
      <c r="F2068" s="45"/>
      <c r="G2068" s="45"/>
      <c r="H2068" s="45">
        <f t="shared" si="130"/>
        <v>0</v>
      </c>
      <c r="I2068" s="45"/>
      <c r="J2068" s="46" t="s">
        <v>35</v>
      </c>
    </row>
    <row r="2069" spans="2:10" x14ac:dyDescent="0.3">
      <c r="B2069" s="75"/>
      <c r="C2069" s="132" t="s">
        <v>257</v>
      </c>
      <c r="D2069" s="45"/>
      <c r="E2069" s="45"/>
      <c r="F2069" s="45"/>
      <c r="G2069" s="45"/>
      <c r="H2069" s="45">
        <f>+D2069</f>
        <v>0</v>
      </c>
      <c r="I2069" s="45"/>
      <c r="J2069" s="46" t="s">
        <v>35</v>
      </c>
    </row>
    <row r="2070" spans="2:10" x14ac:dyDescent="0.3">
      <c r="B2070" s="75" t="s">
        <v>266</v>
      </c>
      <c r="C2070" s="48" t="s">
        <v>261</v>
      </c>
      <c r="D2070" s="45"/>
      <c r="E2070" s="45"/>
      <c r="F2070" s="45"/>
      <c r="G2070" s="45"/>
      <c r="H2070" s="45"/>
      <c r="I2070" s="62">
        <f>SUM(H2071:H2073)*$E$120</f>
        <v>0</v>
      </c>
      <c r="J2070" s="63" t="str">
        <f>+J2071</f>
        <v>und</v>
      </c>
    </row>
    <row r="2071" spans="2:10" x14ac:dyDescent="0.3">
      <c r="B2071" s="75"/>
      <c r="C2071" s="132" t="s">
        <v>255</v>
      </c>
      <c r="D2071" s="45"/>
      <c r="E2071" s="45"/>
      <c r="F2071" s="45"/>
      <c r="G2071" s="45"/>
      <c r="H2071" s="45">
        <f>+D2071</f>
        <v>0</v>
      </c>
      <c r="I2071" s="45"/>
      <c r="J2071" s="46" t="s">
        <v>35</v>
      </c>
    </row>
    <row r="2072" spans="2:10" x14ac:dyDescent="0.3">
      <c r="B2072" s="75"/>
      <c r="C2072" s="132" t="s">
        <v>256</v>
      </c>
      <c r="D2072" s="45"/>
      <c r="E2072" s="45"/>
      <c r="F2072" s="45"/>
      <c r="G2072" s="45"/>
      <c r="H2072" s="45">
        <f>+D2072</f>
        <v>0</v>
      </c>
      <c r="I2072" s="45"/>
      <c r="J2072" s="46" t="s">
        <v>35</v>
      </c>
    </row>
    <row r="2073" spans="2:10" x14ac:dyDescent="0.3">
      <c r="B2073" s="75"/>
      <c r="C2073" s="132" t="s">
        <v>257</v>
      </c>
      <c r="D2073" s="45"/>
      <c r="E2073" s="45"/>
      <c r="F2073" s="45"/>
      <c r="G2073" s="45"/>
      <c r="H2073" s="45">
        <f>+D2073</f>
        <v>0</v>
      </c>
      <c r="I2073" s="45"/>
      <c r="J2073" s="46" t="s">
        <v>35</v>
      </c>
    </row>
    <row r="2074" spans="2:10" x14ac:dyDescent="0.3">
      <c r="B2074" s="100" t="s">
        <v>294</v>
      </c>
      <c r="C2074" s="101" t="s">
        <v>293</v>
      </c>
      <c r="D2074" s="45"/>
      <c r="E2074" s="45"/>
      <c r="F2074" s="45"/>
      <c r="G2074" s="45"/>
      <c r="H2074" s="45"/>
      <c r="I2074" s="45"/>
      <c r="J2074" s="46"/>
    </row>
    <row r="2075" spans="2:10" x14ac:dyDescent="0.3">
      <c r="B2075" s="75" t="s">
        <v>268</v>
      </c>
      <c r="C2075" s="48" t="s">
        <v>262</v>
      </c>
      <c r="D2075" s="45"/>
      <c r="E2075" s="45"/>
      <c r="F2075" s="45"/>
      <c r="G2075" s="45"/>
      <c r="H2075" s="45"/>
      <c r="I2075" s="62">
        <f>SUM(H2076:H2078)*$E$120</f>
        <v>4</v>
      </c>
      <c r="J2075" s="63" t="str">
        <f>+J2077</f>
        <v>und</v>
      </c>
    </row>
    <row r="2076" spans="2:10" x14ac:dyDescent="0.3">
      <c r="B2076" s="75"/>
      <c r="C2076" s="132" t="s">
        <v>660</v>
      </c>
      <c r="D2076" s="45">
        <v>4</v>
      </c>
      <c r="E2076" s="45"/>
      <c r="F2076" s="45"/>
      <c r="G2076" s="45"/>
      <c r="H2076" s="45">
        <f>+D2076</f>
        <v>4</v>
      </c>
      <c r="I2076" s="45"/>
      <c r="J2076" s="46" t="s">
        <v>35</v>
      </c>
    </row>
    <row r="2077" spans="2:10" x14ac:dyDescent="0.3">
      <c r="B2077" s="75"/>
      <c r="C2077" s="132" t="s">
        <v>661</v>
      </c>
      <c r="D2077" s="45"/>
      <c r="E2077" s="45"/>
      <c r="F2077" s="45"/>
      <c r="G2077" s="45"/>
      <c r="H2077" s="45">
        <f t="shared" ref="H2077:H2078" si="131">+D2077</f>
        <v>0</v>
      </c>
      <c r="I2077" s="45"/>
      <c r="J2077" s="46" t="s">
        <v>35</v>
      </c>
    </row>
    <row r="2078" spans="2:10" x14ac:dyDescent="0.3">
      <c r="B2078" s="75"/>
      <c r="C2078" s="132" t="s">
        <v>662</v>
      </c>
      <c r="D2078" s="45"/>
      <c r="E2078" s="45"/>
      <c r="F2078" s="45"/>
      <c r="G2078" s="45"/>
      <c r="H2078" s="45">
        <f t="shared" si="131"/>
        <v>0</v>
      </c>
      <c r="I2078" s="45"/>
      <c r="J2078" s="46" t="s">
        <v>35</v>
      </c>
    </row>
    <row r="2079" spans="2:10" x14ac:dyDescent="0.3">
      <c r="B2079" s="75" t="s">
        <v>270</v>
      </c>
      <c r="C2079" s="48" t="s">
        <v>647</v>
      </c>
      <c r="D2079" s="45"/>
      <c r="E2079" s="45"/>
      <c r="F2079" s="45"/>
      <c r="G2079" s="45"/>
      <c r="H2079" s="45"/>
      <c r="I2079" s="62">
        <f>SUM(H2080:H2082)*$E$120</f>
        <v>0</v>
      </c>
      <c r="J2079" s="63" t="str">
        <f>+J2080</f>
        <v>und</v>
      </c>
    </row>
    <row r="2080" spans="2:10" x14ac:dyDescent="0.3">
      <c r="B2080" s="75"/>
      <c r="C2080" s="132" t="s">
        <v>255</v>
      </c>
      <c r="D2080" s="45"/>
      <c r="E2080" s="45"/>
      <c r="F2080" s="45"/>
      <c r="G2080" s="45"/>
      <c r="H2080" s="45">
        <f>+D2080</f>
        <v>0</v>
      </c>
      <c r="I2080" s="45"/>
      <c r="J2080" s="46" t="s">
        <v>35</v>
      </c>
    </row>
    <row r="2081" spans="2:10" x14ac:dyDescent="0.3">
      <c r="B2081" s="75"/>
      <c r="C2081" s="132" t="s">
        <v>256</v>
      </c>
      <c r="D2081" s="45"/>
      <c r="E2081" s="45"/>
      <c r="F2081" s="45"/>
      <c r="G2081" s="45"/>
      <c r="H2081" s="45">
        <f>+D2081</f>
        <v>0</v>
      </c>
      <c r="I2081" s="45"/>
      <c r="J2081" s="46" t="s">
        <v>35</v>
      </c>
    </row>
    <row r="2082" spans="2:10" x14ac:dyDescent="0.3">
      <c r="B2082" s="75"/>
      <c r="C2082" s="132" t="s">
        <v>257</v>
      </c>
      <c r="D2082" s="45"/>
      <c r="E2082" s="45"/>
      <c r="F2082" s="45"/>
      <c r="G2082" s="45"/>
      <c r="H2082" s="45">
        <f>+D2082</f>
        <v>0</v>
      </c>
      <c r="I2082" s="45"/>
      <c r="J2082" s="46" t="s">
        <v>35</v>
      </c>
    </row>
    <row r="2083" spans="2:10" x14ac:dyDescent="0.3">
      <c r="B2083" s="75" t="s">
        <v>272</v>
      </c>
      <c r="C2083" s="48" t="s">
        <v>676</v>
      </c>
      <c r="D2083" s="45"/>
      <c r="E2083" s="45"/>
      <c r="F2083" s="45"/>
      <c r="G2083" s="45"/>
      <c r="H2083" s="45"/>
      <c r="I2083" s="62">
        <f>SUM(H2084:H2086)*$E$120</f>
        <v>0</v>
      </c>
      <c r="J2083" s="63" t="str">
        <f>+J2084</f>
        <v>und</v>
      </c>
    </row>
    <row r="2084" spans="2:10" x14ac:dyDescent="0.3">
      <c r="B2084" s="75"/>
      <c r="C2084" s="132" t="s">
        <v>255</v>
      </c>
      <c r="D2084" s="45"/>
      <c r="E2084" s="45"/>
      <c r="F2084" s="45"/>
      <c r="G2084" s="45"/>
      <c r="H2084" s="45">
        <f>+D2084</f>
        <v>0</v>
      </c>
      <c r="I2084" s="45"/>
      <c r="J2084" s="46" t="s">
        <v>35</v>
      </c>
    </row>
    <row r="2085" spans="2:10" x14ac:dyDescent="0.3">
      <c r="B2085" s="75"/>
      <c r="C2085" s="132" t="s">
        <v>256</v>
      </c>
      <c r="D2085" s="45"/>
      <c r="E2085" s="45"/>
      <c r="F2085" s="45"/>
      <c r="G2085" s="45"/>
      <c r="H2085" s="45">
        <f t="shared" ref="H2085:H2086" si="132">+D2085</f>
        <v>0</v>
      </c>
      <c r="I2085" s="45"/>
      <c r="J2085" s="46" t="s">
        <v>35</v>
      </c>
    </row>
    <row r="2086" spans="2:10" x14ac:dyDescent="0.3">
      <c r="B2086" s="75"/>
      <c r="C2086" s="132" t="s">
        <v>257</v>
      </c>
      <c r="D2086" s="45"/>
      <c r="E2086" s="45"/>
      <c r="F2086" s="45"/>
      <c r="G2086" s="45"/>
      <c r="H2086" s="45">
        <f t="shared" si="132"/>
        <v>0</v>
      </c>
      <c r="I2086" s="45"/>
      <c r="J2086" s="46" t="s">
        <v>35</v>
      </c>
    </row>
    <row r="2087" spans="2:10" x14ac:dyDescent="0.3">
      <c r="B2087" s="75" t="s">
        <v>273</v>
      </c>
      <c r="C2087" s="48" t="s">
        <v>677</v>
      </c>
      <c r="D2087" s="45"/>
      <c r="E2087" s="45"/>
      <c r="F2087" s="45"/>
      <c r="G2087" s="45"/>
      <c r="H2087" s="45"/>
      <c r="I2087" s="62">
        <f>SUM(H2088:H2090)*$E$120</f>
        <v>0</v>
      </c>
      <c r="J2087" s="63" t="str">
        <f>+J2088</f>
        <v>und</v>
      </c>
    </row>
    <row r="2088" spans="2:10" x14ac:dyDescent="0.3">
      <c r="B2088" s="75"/>
      <c r="C2088" s="132" t="s">
        <v>255</v>
      </c>
      <c r="D2088" s="45"/>
      <c r="E2088" s="45"/>
      <c r="F2088" s="45"/>
      <c r="G2088" s="45"/>
      <c r="H2088" s="45">
        <f>+D2088</f>
        <v>0</v>
      </c>
      <c r="I2088" s="45"/>
      <c r="J2088" s="46" t="s">
        <v>35</v>
      </c>
    </row>
    <row r="2089" spans="2:10" x14ac:dyDescent="0.3">
      <c r="B2089" s="75"/>
      <c r="C2089" s="132" t="s">
        <v>256</v>
      </c>
      <c r="D2089" s="45"/>
      <c r="E2089" s="45"/>
      <c r="F2089" s="45"/>
      <c r="G2089" s="45"/>
      <c r="H2089" s="45">
        <f t="shared" ref="H2089:H2090" si="133">+D2089</f>
        <v>0</v>
      </c>
      <c r="I2089" s="45"/>
      <c r="J2089" s="46" t="s">
        <v>35</v>
      </c>
    </row>
    <row r="2090" spans="2:10" x14ac:dyDescent="0.3">
      <c r="B2090" s="75"/>
      <c r="C2090" s="132" t="s">
        <v>257</v>
      </c>
      <c r="D2090" s="45"/>
      <c r="E2090" s="45"/>
      <c r="F2090" s="45"/>
      <c r="G2090" s="45"/>
      <c r="H2090" s="45">
        <f t="shared" si="133"/>
        <v>0</v>
      </c>
      <c r="I2090" s="45"/>
      <c r="J2090" s="46" t="s">
        <v>35</v>
      </c>
    </row>
    <row r="2091" spans="2:10" x14ac:dyDescent="0.3">
      <c r="B2091" s="75" t="s">
        <v>274</v>
      </c>
      <c r="C2091" s="48" t="s">
        <v>371</v>
      </c>
      <c r="D2091" s="45"/>
      <c r="E2091" s="45"/>
      <c r="F2091" s="45"/>
      <c r="G2091" s="45"/>
      <c r="H2091" s="45"/>
      <c r="I2091" s="62">
        <f>SUM(H2092:H2095)*$E$120</f>
        <v>2</v>
      </c>
      <c r="J2091" s="63" t="str">
        <f>+J2094</f>
        <v>und</v>
      </c>
    </row>
    <row r="2092" spans="2:10" x14ac:dyDescent="0.3">
      <c r="B2092" s="75"/>
      <c r="C2092" s="132" t="s">
        <v>679</v>
      </c>
      <c r="D2092" s="45">
        <v>2</v>
      </c>
      <c r="E2092" s="45"/>
      <c r="F2092" s="45"/>
      <c r="G2092" s="45"/>
      <c r="H2092" s="45">
        <f t="shared" ref="H2092:H2095" si="134">+D2092</f>
        <v>2</v>
      </c>
      <c r="I2092" s="45"/>
      <c r="J2092" s="46" t="s">
        <v>35</v>
      </c>
    </row>
    <row r="2093" spans="2:10" x14ac:dyDescent="0.3">
      <c r="B2093" s="75"/>
      <c r="C2093" s="132" t="s">
        <v>663</v>
      </c>
      <c r="D2093" s="45"/>
      <c r="E2093" s="45"/>
      <c r="F2093" s="45"/>
      <c r="G2093" s="45"/>
      <c r="H2093" s="45">
        <f t="shared" si="134"/>
        <v>0</v>
      </c>
      <c r="I2093" s="45"/>
      <c r="J2093" s="46" t="s">
        <v>35</v>
      </c>
    </row>
    <row r="2094" spans="2:10" x14ac:dyDescent="0.3">
      <c r="B2094" s="75"/>
      <c r="C2094" s="132" t="s">
        <v>664</v>
      </c>
      <c r="D2094" s="45"/>
      <c r="E2094" s="45"/>
      <c r="F2094" s="45"/>
      <c r="G2094" s="45"/>
      <c r="H2094" s="45">
        <f t="shared" si="134"/>
        <v>0</v>
      </c>
      <c r="I2094" s="45"/>
      <c r="J2094" s="46" t="s">
        <v>35</v>
      </c>
    </row>
    <row r="2095" spans="2:10" x14ac:dyDescent="0.3">
      <c r="B2095" s="75"/>
      <c r="C2095" s="132" t="s">
        <v>665</v>
      </c>
      <c r="D2095" s="45"/>
      <c r="E2095" s="45"/>
      <c r="F2095" s="45"/>
      <c r="G2095" s="45"/>
      <c r="H2095" s="45">
        <f t="shared" si="134"/>
        <v>0</v>
      </c>
      <c r="I2095" s="45"/>
      <c r="J2095" s="46" t="s">
        <v>35</v>
      </c>
    </row>
    <row r="2096" spans="2:10" x14ac:dyDescent="0.3">
      <c r="B2096" s="75" t="s">
        <v>276</v>
      </c>
      <c r="C2096" s="48" t="s">
        <v>373</v>
      </c>
      <c r="D2096" s="45"/>
      <c r="E2096" s="45"/>
      <c r="F2096" s="45"/>
      <c r="G2096" s="45"/>
      <c r="H2096" s="45"/>
      <c r="I2096" s="62">
        <f>SUM(H2097:H2099)*$E$120</f>
        <v>5</v>
      </c>
      <c r="J2096" s="63" t="str">
        <f>+J2097</f>
        <v>und</v>
      </c>
    </row>
    <row r="2097" spans="2:10" x14ac:dyDescent="0.3">
      <c r="B2097" s="75"/>
      <c r="C2097" s="44" t="s">
        <v>368</v>
      </c>
      <c r="D2097" s="45">
        <v>5</v>
      </c>
      <c r="E2097" s="45"/>
      <c r="F2097" s="45"/>
      <c r="G2097" s="45"/>
      <c r="H2097" s="45">
        <f>+D2097</f>
        <v>5</v>
      </c>
      <c r="I2097" s="45"/>
      <c r="J2097" s="46" t="s">
        <v>35</v>
      </c>
    </row>
    <row r="2098" spans="2:10" x14ac:dyDescent="0.3">
      <c r="B2098" s="75"/>
      <c r="C2098" s="44" t="s">
        <v>256</v>
      </c>
      <c r="D2098" s="45"/>
      <c r="E2098" s="45"/>
      <c r="F2098" s="45"/>
      <c r="G2098" s="45"/>
      <c r="H2098" s="45">
        <f>+D2098</f>
        <v>0</v>
      </c>
      <c r="I2098" s="45"/>
      <c r="J2098" s="46" t="s">
        <v>35</v>
      </c>
    </row>
    <row r="2099" spans="2:10" x14ac:dyDescent="0.3">
      <c r="B2099" s="75"/>
      <c r="C2099" s="44" t="s">
        <v>257</v>
      </c>
      <c r="D2099" s="45"/>
      <c r="E2099" s="45"/>
      <c r="F2099" s="45"/>
      <c r="G2099" s="45"/>
      <c r="H2099" s="45">
        <f>+D2099</f>
        <v>0</v>
      </c>
      <c r="I2099" s="45"/>
      <c r="J2099" s="46" t="s">
        <v>35</v>
      </c>
    </row>
    <row r="2100" spans="2:10" x14ac:dyDescent="0.3">
      <c r="B2100" s="75" t="s">
        <v>278</v>
      </c>
      <c r="C2100" s="48" t="s">
        <v>374</v>
      </c>
      <c r="D2100" s="45"/>
      <c r="E2100" s="45"/>
      <c r="F2100" s="45"/>
      <c r="G2100" s="45"/>
      <c r="H2100" s="45"/>
      <c r="I2100" s="62">
        <f>SUM(H2101:H2103)*$E$120</f>
        <v>1</v>
      </c>
      <c r="J2100" s="63" t="str">
        <f>+J2101</f>
        <v>und</v>
      </c>
    </row>
    <row r="2101" spans="2:10" x14ac:dyDescent="0.3">
      <c r="B2101" s="75"/>
      <c r="C2101" s="44" t="s">
        <v>255</v>
      </c>
      <c r="D2101" s="45">
        <v>1</v>
      </c>
      <c r="E2101" s="45"/>
      <c r="F2101" s="45"/>
      <c r="G2101" s="45"/>
      <c r="H2101" s="45">
        <f>+D2101</f>
        <v>1</v>
      </c>
      <c r="I2101" s="45"/>
      <c r="J2101" s="46" t="s">
        <v>35</v>
      </c>
    </row>
    <row r="2102" spans="2:10" x14ac:dyDescent="0.3">
      <c r="B2102" s="75"/>
      <c r="C2102" s="44" t="s">
        <v>256</v>
      </c>
      <c r="D2102" s="45"/>
      <c r="E2102" s="45"/>
      <c r="F2102" s="45"/>
      <c r="G2102" s="45"/>
      <c r="H2102" s="45">
        <f>+D2102</f>
        <v>0</v>
      </c>
      <c r="I2102" s="45"/>
      <c r="J2102" s="46" t="s">
        <v>35</v>
      </c>
    </row>
    <row r="2103" spans="2:10" x14ac:dyDescent="0.3">
      <c r="B2103" s="75"/>
      <c r="C2103" s="44" t="s">
        <v>257</v>
      </c>
      <c r="D2103" s="45"/>
      <c r="E2103" s="45"/>
      <c r="F2103" s="45"/>
      <c r="G2103" s="45"/>
      <c r="H2103" s="45">
        <f>+D2103</f>
        <v>0</v>
      </c>
      <c r="I2103" s="45"/>
      <c r="J2103" s="46" t="s">
        <v>35</v>
      </c>
    </row>
    <row r="2104" spans="2:10" x14ac:dyDescent="0.3">
      <c r="B2104" s="75" t="s">
        <v>280</v>
      </c>
      <c r="C2104" s="48" t="s">
        <v>375</v>
      </c>
      <c r="D2104" s="45"/>
      <c r="E2104" s="45"/>
      <c r="F2104" s="45"/>
      <c r="G2104" s="45"/>
      <c r="H2104" s="45"/>
      <c r="I2104" s="62">
        <f>SUM(H2105:H2107)*$E$120</f>
        <v>0</v>
      </c>
      <c r="J2104" s="63" t="str">
        <f>+J2105</f>
        <v>und</v>
      </c>
    </row>
    <row r="2105" spans="2:10" x14ac:dyDescent="0.3">
      <c r="B2105" s="75"/>
      <c r="C2105" s="44" t="s">
        <v>255</v>
      </c>
      <c r="D2105" s="45"/>
      <c r="E2105" s="45"/>
      <c r="F2105" s="45"/>
      <c r="G2105" s="45"/>
      <c r="H2105" s="45">
        <f>+D2105</f>
        <v>0</v>
      </c>
      <c r="I2105" s="45"/>
      <c r="J2105" s="46" t="s">
        <v>35</v>
      </c>
    </row>
    <row r="2106" spans="2:10" x14ac:dyDescent="0.3">
      <c r="B2106" s="75"/>
      <c r="C2106" s="44" t="s">
        <v>256</v>
      </c>
      <c r="D2106" s="45"/>
      <c r="E2106" s="45"/>
      <c r="F2106" s="45"/>
      <c r="G2106" s="45"/>
      <c r="H2106" s="45">
        <f>+D2106</f>
        <v>0</v>
      </c>
      <c r="I2106" s="45"/>
      <c r="J2106" s="46" t="s">
        <v>35</v>
      </c>
    </row>
    <row r="2107" spans="2:10" x14ac:dyDescent="0.3">
      <c r="B2107" s="75"/>
      <c r="C2107" s="44" t="s">
        <v>257</v>
      </c>
      <c r="D2107" s="45"/>
      <c r="E2107" s="45"/>
      <c r="F2107" s="45"/>
      <c r="G2107" s="45"/>
      <c r="H2107" s="45">
        <f>+D2107</f>
        <v>0</v>
      </c>
      <c r="I2107" s="45"/>
      <c r="J2107" s="46" t="s">
        <v>35</v>
      </c>
    </row>
    <row r="2108" spans="2:10" x14ac:dyDescent="0.3">
      <c r="B2108" s="75" t="s">
        <v>284</v>
      </c>
      <c r="C2108" s="48" t="s">
        <v>269</v>
      </c>
      <c r="D2108" s="45"/>
      <c r="E2108" s="45"/>
      <c r="F2108" s="45"/>
      <c r="G2108" s="45"/>
      <c r="H2108" s="45"/>
      <c r="I2108" s="62">
        <f>SUM(H2109:H2111)*$E$120</f>
        <v>1</v>
      </c>
      <c r="J2108" s="63" t="str">
        <f>+J2109</f>
        <v>und</v>
      </c>
    </row>
    <row r="2109" spans="2:10" x14ac:dyDescent="0.3">
      <c r="B2109" s="75"/>
      <c r="C2109" s="44" t="s">
        <v>367</v>
      </c>
      <c r="D2109" s="45">
        <v>1</v>
      </c>
      <c r="E2109" s="45"/>
      <c r="F2109" s="45"/>
      <c r="G2109" s="45"/>
      <c r="H2109" s="45">
        <f>+D2109</f>
        <v>1</v>
      </c>
      <c r="I2109" s="45"/>
      <c r="J2109" s="46" t="s">
        <v>35</v>
      </c>
    </row>
    <row r="2110" spans="2:10" x14ac:dyDescent="0.3">
      <c r="B2110" s="75"/>
      <c r="C2110" s="44" t="s">
        <v>256</v>
      </c>
      <c r="D2110" s="45"/>
      <c r="E2110" s="45"/>
      <c r="F2110" s="45"/>
      <c r="G2110" s="45"/>
      <c r="H2110" s="45">
        <f>+D2110</f>
        <v>0</v>
      </c>
      <c r="I2110" s="45"/>
      <c r="J2110" s="46" t="s">
        <v>35</v>
      </c>
    </row>
    <row r="2111" spans="2:10" x14ac:dyDescent="0.3">
      <c r="B2111" s="75"/>
      <c r="C2111" s="44" t="s">
        <v>257</v>
      </c>
      <c r="D2111" s="45"/>
      <c r="E2111" s="45"/>
      <c r="F2111" s="45"/>
      <c r="G2111" s="45"/>
      <c r="H2111" s="45">
        <f>+D2111</f>
        <v>0</v>
      </c>
      <c r="I2111" s="45"/>
      <c r="J2111" s="46" t="s">
        <v>35</v>
      </c>
    </row>
    <row r="2112" spans="2:10" x14ac:dyDescent="0.3">
      <c r="B2112" s="75" t="s">
        <v>282</v>
      </c>
      <c r="C2112" s="48" t="s">
        <v>271</v>
      </c>
      <c r="D2112" s="45"/>
      <c r="E2112" s="45"/>
      <c r="F2112" s="45"/>
      <c r="G2112" s="45"/>
      <c r="H2112" s="45"/>
      <c r="I2112" s="62">
        <f>SUM(H2113:H2115)*$E$120</f>
        <v>1</v>
      </c>
      <c r="J2112" s="63" t="str">
        <f>+J2113</f>
        <v>und</v>
      </c>
    </row>
    <row r="2113" spans="2:10" x14ac:dyDescent="0.3">
      <c r="B2113" s="75"/>
      <c r="C2113" s="44" t="s">
        <v>255</v>
      </c>
      <c r="D2113" s="45">
        <v>1</v>
      </c>
      <c r="E2113" s="45"/>
      <c r="F2113" s="45"/>
      <c r="G2113" s="45"/>
      <c r="H2113" s="45">
        <f>+D2113</f>
        <v>1</v>
      </c>
      <c r="I2113" s="45"/>
      <c r="J2113" s="46" t="s">
        <v>35</v>
      </c>
    </row>
    <row r="2114" spans="2:10" x14ac:dyDescent="0.3">
      <c r="B2114" s="75"/>
      <c r="C2114" s="44" t="s">
        <v>256</v>
      </c>
      <c r="D2114" s="45"/>
      <c r="E2114" s="45"/>
      <c r="F2114" s="45"/>
      <c r="G2114" s="45"/>
      <c r="H2114" s="45">
        <f>+D2114</f>
        <v>0</v>
      </c>
      <c r="I2114" s="45"/>
      <c r="J2114" s="46" t="s">
        <v>35</v>
      </c>
    </row>
    <row r="2115" spans="2:10" x14ac:dyDescent="0.3">
      <c r="B2115" s="75"/>
      <c r="C2115" s="44" t="s">
        <v>257</v>
      </c>
      <c r="D2115" s="45"/>
      <c r="E2115" s="45"/>
      <c r="F2115" s="45"/>
      <c r="G2115" s="45"/>
      <c r="H2115" s="45">
        <f>+D2115</f>
        <v>0</v>
      </c>
      <c r="I2115" s="45"/>
      <c r="J2115" s="46" t="s">
        <v>35</v>
      </c>
    </row>
    <row r="2116" spans="2:10" x14ac:dyDescent="0.3">
      <c r="B2116" s="75" t="s">
        <v>286</v>
      </c>
      <c r="C2116" s="48" t="s">
        <v>380</v>
      </c>
      <c r="D2116" s="45"/>
      <c r="E2116" s="45"/>
      <c r="F2116" s="45"/>
      <c r="G2116" s="45"/>
      <c r="H2116" s="45"/>
      <c r="I2116" s="62">
        <f>SUM(H2117:H2119)*$E$120</f>
        <v>3</v>
      </c>
      <c r="J2116" s="63" t="str">
        <f>+J2117</f>
        <v>und</v>
      </c>
    </row>
    <row r="2117" spans="2:10" x14ac:dyDescent="0.3">
      <c r="B2117" s="75"/>
      <c r="C2117" s="44" t="s">
        <v>255</v>
      </c>
      <c r="D2117" s="45">
        <v>3</v>
      </c>
      <c r="E2117" s="45"/>
      <c r="F2117" s="45"/>
      <c r="G2117" s="45"/>
      <c r="H2117" s="45">
        <f>+D2117</f>
        <v>3</v>
      </c>
      <c r="I2117" s="45"/>
      <c r="J2117" s="46" t="s">
        <v>35</v>
      </c>
    </row>
    <row r="2118" spans="2:10" x14ac:dyDescent="0.3">
      <c r="B2118" s="75"/>
      <c r="C2118" s="44" t="s">
        <v>256</v>
      </c>
      <c r="D2118" s="45"/>
      <c r="E2118" s="45"/>
      <c r="F2118" s="45"/>
      <c r="G2118" s="45"/>
      <c r="H2118" s="45">
        <f>+D2118</f>
        <v>0</v>
      </c>
      <c r="I2118" s="45"/>
      <c r="J2118" s="46" t="s">
        <v>35</v>
      </c>
    </row>
    <row r="2119" spans="2:10" x14ac:dyDescent="0.3">
      <c r="B2119" s="75"/>
      <c r="C2119" s="44" t="s">
        <v>257</v>
      </c>
      <c r="D2119" s="45"/>
      <c r="E2119" s="45"/>
      <c r="F2119" s="45"/>
      <c r="G2119" s="45"/>
      <c r="H2119" s="45">
        <f>+D2119</f>
        <v>0</v>
      </c>
      <c r="I2119" s="45"/>
      <c r="J2119" s="46" t="s">
        <v>35</v>
      </c>
    </row>
    <row r="2120" spans="2:10" x14ac:dyDescent="0.3">
      <c r="B2120" s="75" t="s">
        <v>290</v>
      </c>
      <c r="C2120" s="48" t="s">
        <v>379</v>
      </c>
      <c r="D2120" s="45"/>
      <c r="E2120" s="45"/>
      <c r="F2120" s="45"/>
      <c r="G2120" s="45"/>
      <c r="H2120" s="45"/>
      <c r="I2120" s="62">
        <f>SUM(H2121:H2123)*$E$120</f>
        <v>1</v>
      </c>
      <c r="J2120" s="63" t="str">
        <f>+J2121</f>
        <v>und</v>
      </c>
    </row>
    <row r="2121" spans="2:10" x14ac:dyDescent="0.3">
      <c r="B2121" s="75"/>
      <c r="C2121" s="44" t="s">
        <v>376</v>
      </c>
      <c r="D2121" s="45">
        <v>1</v>
      </c>
      <c r="E2121" s="45"/>
      <c r="F2121" s="45"/>
      <c r="G2121" s="45"/>
      <c r="H2121" s="45">
        <f>+D2121</f>
        <v>1</v>
      </c>
      <c r="I2121" s="45"/>
      <c r="J2121" s="46" t="s">
        <v>35</v>
      </c>
    </row>
    <row r="2122" spans="2:10" x14ac:dyDescent="0.3">
      <c r="B2122" s="75"/>
      <c r="C2122" s="44" t="s">
        <v>655</v>
      </c>
      <c r="D2122" s="45"/>
      <c r="E2122" s="45"/>
      <c r="F2122" s="45"/>
      <c r="G2122" s="45"/>
      <c r="H2122" s="45">
        <f>+D2122</f>
        <v>0</v>
      </c>
      <c r="I2122" s="45"/>
      <c r="J2122" s="46" t="s">
        <v>35</v>
      </c>
    </row>
    <row r="2123" spans="2:10" x14ac:dyDescent="0.3">
      <c r="B2123" s="75"/>
      <c r="C2123" s="44" t="s">
        <v>656</v>
      </c>
      <c r="D2123" s="45"/>
      <c r="E2123" s="45"/>
      <c r="F2123" s="45"/>
      <c r="G2123" s="45"/>
      <c r="H2123" s="45">
        <f>+D2123</f>
        <v>0</v>
      </c>
      <c r="I2123" s="45"/>
      <c r="J2123" s="46" t="s">
        <v>35</v>
      </c>
    </row>
    <row r="2124" spans="2:10" x14ac:dyDescent="0.3">
      <c r="B2124" s="75" t="s">
        <v>383</v>
      </c>
      <c r="C2124" s="48" t="s">
        <v>275</v>
      </c>
      <c r="D2124" s="45"/>
      <c r="E2124" s="45"/>
      <c r="F2124" s="45"/>
      <c r="G2124" s="45"/>
      <c r="H2124" s="45"/>
      <c r="I2124" s="62">
        <f>SUM(H2125:H2127)*$E$120</f>
        <v>1</v>
      </c>
      <c r="J2124" s="63" t="str">
        <f>+J2125</f>
        <v>und</v>
      </c>
    </row>
    <row r="2125" spans="2:10" x14ac:dyDescent="0.3">
      <c r="B2125" s="75"/>
      <c r="C2125" s="44" t="s">
        <v>255</v>
      </c>
      <c r="D2125" s="45">
        <v>1</v>
      </c>
      <c r="E2125" s="45"/>
      <c r="F2125" s="45"/>
      <c r="G2125" s="45"/>
      <c r="H2125" s="45">
        <f>+D2125</f>
        <v>1</v>
      </c>
      <c r="I2125" s="45"/>
      <c r="J2125" s="46" t="s">
        <v>35</v>
      </c>
    </row>
    <row r="2126" spans="2:10" x14ac:dyDescent="0.3">
      <c r="B2126" s="75"/>
      <c r="C2126" s="44" t="s">
        <v>256</v>
      </c>
      <c r="D2126" s="45"/>
      <c r="E2126" s="45"/>
      <c r="F2126" s="45"/>
      <c r="G2126" s="45"/>
      <c r="H2126" s="45">
        <f>+D2126</f>
        <v>0</v>
      </c>
      <c r="I2126" s="45"/>
      <c r="J2126" s="46" t="s">
        <v>35</v>
      </c>
    </row>
    <row r="2127" spans="2:10" x14ac:dyDescent="0.3">
      <c r="B2127" s="75"/>
      <c r="C2127" s="44" t="s">
        <v>257</v>
      </c>
      <c r="D2127" s="45"/>
      <c r="E2127" s="45"/>
      <c r="F2127" s="45"/>
      <c r="G2127" s="45"/>
      <c r="H2127" s="45">
        <f>+D2127</f>
        <v>0</v>
      </c>
      <c r="I2127" s="45"/>
      <c r="J2127" s="46" t="s">
        <v>35</v>
      </c>
    </row>
    <row r="2128" spans="2:10" x14ac:dyDescent="0.3">
      <c r="B2128" s="75" t="s">
        <v>384</v>
      </c>
      <c r="C2128" s="48" t="s">
        <v>277</v>
      </c>
      <c r="D2128" s="45"/>
      <c r="E2128" s="45"/>
      <c r="F2128" s="45"/>
      <c r="G2128" s="45"/>
      <c r="H2128" s="45"/>
      <c r="I2128" s="62">
        <f>SUM(H2129:H2131)*$E$120</f>
        <v>4</v>
      </c>
      <c r="J2128" s="63" t="str">
        <f>+J2129</f>
        <v>und</v>
      </c>
    </row>
    <row r="2129" spans="2:10" x14ac:dyDescent="0.3">
      <c r="B2129" s="75"/>
      <c r="C2129" s="44" t="s">
        <v>255</v>
      </c>
      <c r="D2129" s="45">
        <v>4</v>
      </c>
      <c r="E2129" s="45"/>
      <c r="F2129" s="45"/>
      <c r="G2129" s="45"/>
      <c r="H2129" s="45">
        <f>+D2129</f>
        <v>4</v>
      </c>
      <c r="I2129" s="45"/>
      <c r="J2129" s="46" t="s">
        <v>35</v>
      </c>
    </row>
    <row r="2130" spans="2:10" x14ac:dyDescent="0.3">
      <c r="B2130" s="75"/>
      <c r="C2130" s="44" t="s">
        <v>256</v>
      </c>
      <c r="D2130" s="45"/>
      <c r="E2130" s="45"/>
      <c r="F2130" s="45"/>
      <c r="G2130" s="45"/>
      <c r="H2130" s="45">
        <f>+D2130</f>
        <v>0</v>
      </c>
      <c r="I2130" s="45"/>
      <c r="J2130" s="46" t="s">
        <v>35</v>
      </c>
    </row>
    <row r="2131" spans="2:10" x14ac:dyDescent="0.3">
      <c r="B2131" s="75"/>
      <c r="C2131" s="44" t="s">
        <v>257</v>
      </c>
      <c r="D2131" s="45"/>
      <c r="E2131" s="45"/>
      <c r="F2131" s="45"/>
      <c r="G2131" s="45"/>
      <c r="H2131" s="45">
        <f>+D2131</f>
        <v>0</v>
      </c>
      <c r="I2131" s="45"/>
      <c r="J2131" s="46" t="s">
        <v>35</v>
      </c>
    </row>
    <row r="2132" spans="2:10" x14ac:dyDescent="0.3">
      <c r="B2132" s="75" t="s">
        <v>385</v>
      </c>
      <c r="C2132" s="48" t="s">
        <v>279</v>
      </c>
      <c r="D2132" s="45"/>
      <c r="E2132" s="45"/>
      <c r="F2132" s="45"/>
      <c r="G2132" s="45"/>
      <c r="H2132" s="45"/>
      <c r="I2132" s="62">
        <f>SUM(H2133:H2135)*$E$120</f>
        <v>2</v>
      </c>
      <c r="J2132" s="63" t="str">
        <f>+J2133</f>
        <v>und</v>
      </c>
    </row>
    <row r="2133" spans="2:10" x14ac:dyDescent="0.3">
      <c r="B2133" s="75"/>
      <c r="C2133" s="44" t="s">
        <v>376</v>
      </c>
      <c r="D2133" s="45">
        <v>2</v>
      </c>
      <c r="E2133" s="45"/>
      <c r="F2133" s="45"/>
      <c r="G2133" s="45"/>
      <c r="H2133" s="45">
        <f>+D2133</f>
        <v>2</v>
      </c>
      <c r="I2133" s="45"/>
      <c r="J2133" s="46" t="s">
        <v>35</v>
      </c>
    </row>
    <row r="2134" spans="2:10" x14ac:dyDescent="0.3">
      <c r="B2134" s="75"/>
      <c r="C2134" s="44" t="s">
        <v>655</v>
      </c>
      <c r="D2134" s="45"/>
      <c r="E2134" s="45"/>
      <c r="F2134" s="45"/>
      <c r="G2134" s="45"/>
      <c r="H2134" s="45">
        <f>+D2134</f>
        <v>0</v>
      </c>
      <c r="I2134" s="45"/>
      <c r="J2134" s="46" t="s">
        <v>35</v>
      </c>
    </row>
    <row r="2135" spans="2:10" x14ac:dyDescent="0.3">
      <c r="B2135" s="75"/>
      <c r="C2135" s="44" t="s">
        <v>656</v>
      </c>
      <c r="D2135" s="45"/>
      <c r="E2135" s="45"/>
      <c r="F2135" s="45"/>
      <c r="G2135" s="45"/>
      <c r="H2135" s="45">
        <f>+D2135</f>
        <v>0</v>
      </c>
      <c r="I2135" s="45"/>
      <c r="J2135" s="46" t="s">
        <v>35</v>
      </c>
    </row>
    <row r="2136" spans="2:10" x14ac:dyDescent="0.3">
      <c r="B2136" s="75" t="s">
        <v>386</v>
      </c>
      <c r="C2136" s="48" t="s">
        <v>281</v>
      </c>
      <c r="D2136" s="45"/>
      <c r="E2136" s="45"/>
      <c r="F2136" s="45"/>
      <c r="G2136" s="45"/>
      <c r="H2136" s="45"/>
      <c r="I2136" s="62">
        <f>SUM(H2137:H2139)*$E$120</f>
        <v>1</v>
      </c>
      <c r="J2136" s="63" t="str">
        <f>+J2137</f>
        <v>und</v>
      </c>
    </row>
    <row r="2137" spans="2:10" x14ac:dyDescent="0.3">
      <c r="B2137" s="75"/>
      <c r="C2137" s="44" t="s">
        <v>367</v>
      </c>
      <c r="D2137" s="45">
        <v>1</v>
      </c>
      <c r="E2137" s="45"/>
      <c r="F2137" s="45"/>
      <c r="G2137" s="45"/>
      <c r="H2137" s="45">
        <f>+D2137</f>
        <v>1</v>
      </c>
      <c r="I2137" s="45"/>
      <c r="J2137" s="46" t="s">
        <v>35</v>
      </c>
    </row>
    <row r="2138" spans="2:10" x14ac:dyDescent="0.3">
      <c r="B2138" s="75"/>
      <c r="C2138" s="44" t="s">
        <v>256</v>
      </c>
      <c r="D2138" s="45"/>
      <c r="E2138" s="45"/>
      <c r="F2138" s="45"/>
      <c r="G2138" s="45"/>
      <c r="H2138" s="45">
        <f>+D2138</f>
        <v>0</v>
      </c>
      <c r="I2138" s="45"/>
      <c r="J2138" s="46" t="s">
        <v>35</v>
      </c>
    </row>
    <row r="2139" spans="2:10" x14ac:dyDescent="0.3">
      <c r="B2139" s="75"/>
      <c r="C2139" s="44" t="s">
        <v>257</v>
      </c>
      <c r="D2139" s="45"/>
      <c r="E2139" s="45"/>
      <c r="F2139" s="45"/>
      <c r="G2139" s="45"/>
      <c r="H2139" s="45">
        <f>+D2139</f>
        <v>0</v>
      </c>
      <c r="I2139" s="45"/>
      <c r="J2139" s="46" t="s">
        <v>35</v>
      </c>
    </row>
    <row r="2140" spans="2:10" x14ac:dyDescent="0.3">
      <c r="B2140" s="75" t="s">
        <v>387</v>
      </c>
      <c r="C2140" s="48" t="s">
        <v>285</v>
      </c>
      <c r="D2140" s="45"/>
      <c r="E2140" s="45"/>
      <c r="F2140" s="45"/>
      <c r="G2140" s="45"/>
      <c r="H2140" s="45"/>
      <c r="I2140" s="62">
        <f>SUM(H2141:H2143)*$E$120</f>
        <v>14</v>
      </c>
      <c r="J2140" s="63" t="str">
        <f>+J2141</f>
        <v>und</v>
      </c>
    </row>
    <row r="2141" spans="2:10" x14ac:dyDescent="0.3">
      <c r="B2141" s="75"/>
      <c r="C2141" s="44" t="s">
        <v>657</v>
      </c>
      <c r="D2141" s="45">
        <v>14</v>
      </c>
      <c r="E2141" s="45"/>
      <c r="F2141" s="45"/>
      <c r="G2141" s="45"/>
      <c r="H2141" s="45">
        <f>+D2141</f>
        <v>14</v>
      </c>
      <c r="I2141" s="45"/>
      <c r="J2141" s="46" t="s">
        <v>35</v>
      </c>
    </row>
    <row r="2142" spans="2:10" x14ac:dyDescent="0.3">
      <c r="B2142" s="75"/>
      <c r="C2142" s="44" t="s">
        <v>658</v>
      </c>
      <c r="D2142" s="45"/>
      <c r="E2142" s="45"/>
      <c r="F2142" s="45"/>
      <c r="G2142" s="45"/>
      <c r="H2142" s="45">
        <f>+D2142</f>
        <v>0</v>
      </c>
      <c r="I2142" s="45"/>
      <c r="J2142" s="46" t="s">
        <v>35</v>
      </c>
    </row>
    <row r="2143" spans="2:10" x14ac:dyDescent="0.3">
      <c r="B2143" s="75"/>
      <c r="C2143" s="44" t="s">
        <v>659</v>
      </c>
      <c r="D2143" s="45"/>
      <c r="E2143" s="45"/>
      <c r="F2143" s="45"/>
      <c r="G2143" s="45"/>
      <c r="H2143" s="45">
        <f>+D2143</f>
        <v>0</v>
      </c>
      <c r="I2143" s="45"/>
      <c r="J2143" s="46" t="s">
        <v>35</v>
      </c>
    </row>
    <row r="2144" spans="2:10" x14ac:dyDescent="0.3">
      <c r="B2144" s="75" t="s">
        <v>388</v>
      </c>
      <c r="C2144" s="48" t="s">
        <v>283</v>
      </c>
      <c r="D2144" s="45"/>
      <c r="E2144" s="45"/>
      <c r="F2144" s="45"/>
      <c r="G2144" s="45"/>
      <c r="H2144" s="45"/>
      <c r="I2144" s="62">
        <f>SUM(H2145:H2147)*$E$120</f>
        <v>6</v>
      </c>
      <c r="J2144" s="63" t="str">
        <f>+J2145</f>
        <v>und</v>
      </c>
    </row>
    <row r="2145" spans="2:10" x14ac:dyDescent="0.3">
      <c r="B2145" s="75"/>
      <c r="C2145" s="44" t="s">
        <v>255</v>
      </c>
      <c r="D2145" s="45">
        <v>6</v>
      </c>
      <c r="E2145" s="45"/>
      <c r="F2145" s="45"/>
      <c r="G2145" s="45"/>
      <c r="H2145" s="45">
        <f>+D2145</f>
        <v>6</v>
      </c>
      <c r="I2145" s="45"/>
      <c r="J2145" s="46" t="s">
        <v>35</v>
      </c>
    </row>
    <row r="2146" spans="2:10" x14ac:dyDescent="0.3">
      <c r="B2146" s="75"/>
      <c r="C2146" s="44" t="s">
        <v>256</v>
      </c>
      <c r="D2146" s="45"/>
      <c r="E2146" s="45"/>
      <c r="F2146" s="45"/>
      <c r="G2146" s="45"/>
      <c r="H2146" s="45">
        <f>+D2146</f>
        <v>0</v>
      </c>
      <c r="I2146" s="45"/>
      <c r="J2146" s="46" t="s">
        <v>35</v>
      </c>
    </row>
    <row r="2147" spans="2:10" x14ac:dyDescent="0.3">
      <c r="B2147" s="75"/>
      <c r="C2147" s="44" t="s">
        <v>257</v>
      </c>
      <c r="D2147" s="45"/>
      <c r="E2147" s="45"/>
      <c r="F2147" s="45"/>
      <c r="G2147" s="45"/>
      <c r="H2147" s="45">
        <f>+D2147</f>
        <v>0</v>
      </c>
      <c r="I2147" s="45"/>
      <c r="J2147" s="46" t="s">
        <v>35</v>
      </c>
    </row>
    <row r="2148" spans="2:10" x14ac:dyDescent="0.3">
      <c r="B2148" s="75" t="s">
        <v>389</v>
      </c>
      <c r="C2148" s="48" t="s">
        <v>287</v>
      </c>
      <c r="D2148" s="45"/>
      <c r="E2148" s="45"/>
      <c r="F2148" s="45"/>
      <c r="G2148" s="45"/>
      <c r="H2148" s="45"/>
      <c r="I2148" s="62">
        <f>SUM(H2149:H2151)*$E$120</f>
        <v>1</v>
      </c>
      <c r="J2148" s="63" t="str">
        <f>+J2149</f>
        <v>und</v>
      </c>
    </row>
    <row r="2149" spans="2:10" x14ac:dyDescent="0.3">
      <c r="B2149" s="75"/>
      <c r="C2149" s="44" t="s">
        <v>255</v>
      </c>
      <c r="D2149" s="45">
        <v>1</v>
      </c>
      <c r="E2149" s="45"/>
      <c r="F2149" s="45"/>
      <c r="G2149" s="45"/>
      <c r="H2149" s="45">
        <f>+D2149</f>
        <v>1</v>
      </c>
      <c r="I2149" s="45"/>
      <c r="J2149" s="46" t="s">
        <v>35</v>
      </c>
    </row>
    <row r="2150" spans="2:10" x14ac:dyDescent="0.3">
      <c r="B2150" s="75"/>
      <c r="C2150" s="44" t="s">
        <v>256</v>
      </c>
      <c r="D2150" s="45"/>
      <c r="E2150" s="45"/>
      <c r="F2150" s="45"/>
      <c r="G2150" s="45"/>
      <c r="H2150" s="45">
        <f>+D2150</f>
        <v>0</v>
      </c>
      <c r="I2150" s="45"/>
      <c r="J2150" s="46" t="s">
        <v>35</v>
      </c>
    </row>
    <row r="2151" spans="2:10" x14ac:dyDescent="0.3">
      <c r="B2151" s="75"/>
      <c r="C2151" s="44" t="s">
        <v>257</v>
      </c>
      <c r="D2151" s="45"/>
      <c r="E2151" s="45"/>
      <c r="F2151" s="45"/>
      <c r="G2151" s="45"/>
      <c r="H2151" s="45">
        <f>+D2151</f>
        <v>0</v>
      </c>
      <c r="I2151" s="45"/>
      <c r="J2151" s="46" t="s">
        <v>35</v>
      </c>
    </row>
    <row r="2152" spans="2:10" x14ac:dyDescent="0.3">
      <c r="B2152" s="75" t="s">
        <v>648</v>
      </c>
      <c r="C2152" s="48" t="s">
        <v>291</v>
      </c>
      <c r="D2152" s="45"/>
      <c r="E2152" s="45"/>
      <c r="F2152" s="45"/>
      <c r="G2152" s="45"/>
      <c r="H2152" s="45"/>
      <c r="I2152" s="62">
        <f>SUM(H2153:H2155)*$E$120</f>
        <v>0</v>
      </c>
      <c r="J2152" s="63" t="str">
        <f>+J2153</f>
        <v>und</v>
      </c>
    </row>
    <row r="2153" spans="2:10" x14ac:dyDescent="0.3">
      <c r="B2153" s="75"/>
      <c r="C2153" s="44" t="s">
        <v>255</v>
      </c>
      <c r="D2153" s="45">
        <v>0</v>
      </c>
      <c r="E2153" s="45"/>
      <c r="F2153" s="45"/>
      <c r="G2153" s="45"/>
      <c r="H2153" s="45">
        <f>+D2153</f>
        <v>0</v>
      </c>
      <c r="I2153" s="45"/>
      <c r="J2153" s="46" t="s">
        <v>35</v>
      </c>
    </row>
    <row r="2154" spans="2:10" x14ac:dyDescent="0.3">
      <c r="B2154" s="75"/>
      <c r="C2154" s="44" t="s">
        <v>256</v>
      </c>
      <c r="D2154" s="45"/>
      <c r="E2154" s="45"/>
      <c r="F2154" s="45"/>
      <c r="G2154" s="45"/>
      <c r="H2154" s="45">
        <f>+D2154</f>
        <v>0</v>
      </c>
      <c r="I2154" s="45"/>
      <c r="J2154" s="46" t="s">
        <v>35</v>
      </c>
    </row>
    <row r="2155" spans="2:10" x14ac:dyDescent="0.3">
      <c r="B2155" s="75"/>
      <c r="C2155" s="44" t="s">
        <v>257</v>
      </c>
      <c r="D2155" s="45"/>
      <c r="E2155" s="45"/>
      <c r="F2155" s="45"/>
      <c r="G2155" s="45"/>
      <c r="H2155" s="45">
        <f>+D2155</f>
        <v>0</v>
      </c>
      <c r="I2155" s="45"/>
      <c r="J2155" s="46" t="s">
        <v>35</v>
      </c>
    </row>
    <row r="2156" spans="2:10" x14ac:dyDescent="0.3">
      <c r="B2156" s="100" t="s">
        <v>297</v>
      </c>
      <c r="C2156" s="101" t="s">
        <v>296</v>
      </c>
      <c r="D2156" s="103"/>
      <c r="E2156" s="45"/>
      <c r="F2156" s="45"/>
      <c r="G2156" s="45"/>
      <c r="H2156" s="45"/>
      <c r="I2156" s="62"/>
      <c r="J2156" s="63"/>
    </row>
    <row r="2157" spans="2:10" x14ac:dyDescent="0.3">
      <c r="B2157" s="75" t="s">
        <v>295</v>
      </c>
      <c r="C2157" s="48" t="s">
        <v>298</v>
      </c>
      <c r="D2157" s="103"/>
      <c r="E2157" s="45"/>
      <c r="F2157" s="45"/>
      <c r="G2157" s="45"/>
      <c r="H2157" s="45"/>
      <c r="I2157" s="62">
        <f>SUM(H2158:H2160)*$E$120</f>
        <v>5</v>
      </c>
      <c r="J2157" s="63" t="str">
        <f>+J2158</f>
        <v>und</v>
      </c>
    </row>
    <row r="2158" spans="2:10" x14ac:dyDescent="0.3">
      <c r="B2158" s="75"/>
      <c r="C2158" s="44" t="s">
        <v>255</v>
      </c>
      <c r="D2158" s="45">
        <f>+D2039+D2050+D2057+D2045+D2063+D2067+D2071</f>
        <v>5</v>
      </c>
      <c r="E2158" s="45"/>
      <c r="F2158" s="45"/>
      <c r="G2158" s="45"/>
      <c r="H2158" s="45">
        <f>+D2158</f>
        <v>5</v>
      </c>
      <c r="I2158" s="45"/>
      <c r="J2158" s="46" t="s">
        <v>35</v>
      </c>
    </row>
    <row r="2159" spans="2:10" x14ac:dyDescent="0.3">
      <c r="B2159" s="75"/>
      <c r="C2159" s="44" t="s">
        <v>256</v>
      </c>
      <c r="D2159" s="45"/>
      <c r="E2159" s="45"/>
      <c r="F2159" s="45"/>
      <c r="G2159" s="45"/>
      <c r="H2159" s="45">
        <f>+D2159</f>
        <v>0</v>
      </c>
      <c r="I2159" s="45"/>
      <c r="J2159" s="46" t="s">
        <v>35</v>
      </c>
    </row>
    <row r="2160" spans="2:10" x14ac:dyDescent="0.3">
      <c r="B2160" s="75"/>
      <c r="C2160" s="44" t="s">
        <v>257</v>
      </c>
      <c r="D2160" s="45"/>
      <c r="E2160" s="45"/>
      <c r="F2160" s="45"/>
      <c r="G2160" s="45"/>
      <c r="H2160" s="45">
        <f>+D2160</f>
        <v>0</v>
      </c>
      <c r="I2160" s="45"/>
      <c r="J2160" s="46" t="s">
        <v>35</v>
      </c>
    </row>
    <row r="2161" spans="2:10" x14ac:dyDescent="0.3">
      <c r="B2161" s="100" t="s">
        <v>299</v>
      </c>
      <c r="C2161" s="101" t="s">
        <v>300</v>
      </c>
      <c r="D2161" s="103"/>
      <c r="E2161" s="45"/>
      <c r="F2161" s="45"/>
      <c r="G2161" s="45"/>
      <c r="H2161" s="45"/>
      <c r="I2161" s="62"/>
      <c r="J2161" s="63"/>
    </row>
    <row r="2162" spans="2:10" x14ac:dyDescent="0.3">
      <c r="B2162" s="75" t="s">
        <v>497</v>
      </c>
      <c r="C2162" s="48" t="s">
        <v>301</v>
      </c>
      <c r="D2162" s="103"/>
      <c r="E2162" s="45"/>
      <c r="F2162" s="45"/>
      <c r="G2162" s="45"/>
      <c r="H2162" s="45"/>
      <c r="I2162" s="62">
        <f>SUM(H2163:H2165)*$E$120</f>
        <v>52</v>
      </c>
      <c r="J2162" s="63" t="str">
        <f>+J2163</f>
        <v>und</v>
      </c>
    </row>
    <row r="2163" spans="2:10" x14ac:dyDescent="0.3">
      <c r="B2163" s="75"/>
      <c r="C2163" s="44" t="s">
        <v>255</v>
      </c>
      <c r="D2163" s="45">
        <f>+D2076+D2080+D2084+D2088+D2092+D2097+D2101+D2105+D2109+D2113+D2117+D2121+D2125+D2129+D2133+D2137+D2141+D2145+D2149+D2153+D2158</f>
        <v>52</v>
      </c>
      <c r="E2163" s="45"/>
      <c r="F2163" s="45"/>
      <c r="G2163" s="45"/>
      <c r="H2163" s="45">
        <f>+D2163</f>
        <v>52</v>
      </c>
      <c r="I2163" s="45"/>
      <c r="J2163" s="46" t="s">
        <v>35</v>
      </c>
    </row>
    <row r="2164" spans="2:10" x14ac:dyDescent="0.3">
      <c r="B2164" s="75"/>
      <c r="C2164" s="44" t="s">
        <v>256</v>
      </c>
      <c r="D2164" s="45"/>
      <c r="E2164" s="45"/>
      <c r="F2164" s="45"/>
      <c r="G2164" s="45"/>
      <c r="H2164" s="45">
        <f>+D2164</f>
        <v>0</v>
      </c>
      <c r="I2164" s="45"/>
      <c r="J2164" s="46" t="s">
        <v>35</v>
      </c>
    </row>
    <row r="2165" spans="2:10" x14ac:dyDescent="0.3">
      <c r="B2165" s="75"/>
      <c r="C2165" s="44" t="s">
        <v>257</v>
      </c>
      <c r="D2165" s="45"/>
      <c r="E2165" s="45"/>
      <c r="F2165" s="45"/>
      <c r="G2165" s="45"/>
      <c r="H2165" s="45">
        <f>+D2165</f>
        <v>0</v>
      </c>
      <c r="I2165" s="45"/>
      <c r="J2165" s="46" t="s">
        <v>35</v>
      </c>
    </row>
    <row r="2166" spans="2:10" x14ac:dyDescent="0.3">
      <c r="B2166" s="96" t="s">
        <v>302</v>
      </c>
      <c r="C2166" s="97" t="s">
        <v>303</v>
      </c>
      <c r="D2166" s="103"/>
      <c r="E2166" s="45"/>
      <c r="F2166" s="45"/>
      <c r="G2166" s="45"/>
      <c r="H2166" s="45"/>
      <c r="I2166" s="45"/>
      <c r="J2166" s="46"/>
    </row>
    <row r="2167" spans="2:10" x14ac:dyDescent="0.3">
      <c r="B2167" s="100" t="s">
        <v>304</v>
      </c>
      <c r="C2167" s="101" t="s">
        <v>307</v>
      </c>
      <c r="D2167" s="103"/>
      <c r="E2167" s="45"/>
      <c r="F2167" s="45"/>
      <c r="G2167" s="45"/>
      <c r="H2167" s="45"/>
      <c r="I2167" s="45"/>
      <c r="J2167" s="46"/>
    </row>
    <row r="2168" spans="2:10" x14ac:dyDescent="0.3">
      <c r="B2168" s="75" t="s">
        <v>308</v>
      </c>
      <c r="C2168" s="48" t="s">
        <v>356</v>
      </c>
      <c r="D2168" s="103"/>
      <c r="E2168" s="45"/>
      <c r="F2168" s="45"/>
      <c r="G2168" s="45"/>
      <c r="H2168" s="45"/>
      <c r="I2168" s="62">
        <f>SUM(H2170:H2184)*$E$120</f>
        <v>13</v>
      </c>
      <c r="J2168" s="63" t="str">
        <f>+J2170</f>
        <v>Pto</v>
      </c>
    </row>
    <row r="2169" spans="2:10" x14ac:dyDescent="0.3">
      <c r="B2169" s="75"/>
      <c r="C2169" s="132" t="s">
        <v>255</v>
      </c>
      <c r="D2169" s="45"/>
      <c r="E2169" s="45"/>
      <c r="F2169" s="45"/>
      <c r="G2169" s="45"/>
      <c r="H2169" s="45"/>
      <c r="I2169" s="45"/>
      <c r="J2169" s="46"/>
    </row>
    <row r="2170" spans="2:10" x14ac:dyDescent="0.3">
      <c r="B2170" s="75"/>
      <c r="C2170" s="44" t="s">
        <v>629</v>
      </c>
      <c r="D2170" s="45">
        <v>1</v>
      </c>
      <c r="E2170" s="45"/>
      <c r="F2170" s="45"/>
      <c r="G2170" s="45"/>
      <c r="H2170" s="45">
        <f t="shared" ref="H2170:H2171" si="135">+D2170</f>
        <v>1</v>
      </c>
      <c r="I2170" s="45"/>
      <c r="J2170" s="46" t="s">
        <v>305</v>
      </c>
    </row>
    <row r="2171" spans="2:10" x14ac:dyDescent="0.3">
      <c r="B2171" s="75"/>
      <c r="C2171" s="44" t="s">
        <v>630</v>
      </c>
      <c r="D2171" s="45">
        <v>4</v>
      </c>
      <c r="E2171" s="45"/>
      <c r="F2171" s="45"/>
      <c r="G2171" s="45"/>
      <c r="H2171" s="45">
        <f t="shared" si="135"/>
        <v>4</v>
      </c>
      <c r="I2171" s="45"/>
      <c r="J2171" s="46" t="s">
        <v>305</v>
      </c>
    </row>
    <row r="2172" spans="2:10" x14ac:dyDescent="0.3">
      <c r="B2172" s="75"/>
      <c r="C2172" s="44" t="s">
        <v>628</v>
      </c>
      <c r="D2172" s="45">
        <v>6</v>
      </c>
      <c r="E2172" s="45"/>
      <c r="F2172" s="45"/>
      <c r="G2172" s="45"/>
      <c r="H2172" s="45">
        <f>+D2172</f>
        <v>6</v>
      </c>
      <c r="I2172" s="45"/>
      <c r="J2172" s="46" t="s">
        <v>305</v>
      </c>
    </row>
    <row r="2173" spans="2:10" x14ac:dyDescent="0.3">
      <c r="B2173" s="75"/>
      <c r="C2173" s="44" t="s">
        <v>666</v>
      </c>
      <c r="D2173" s="45">
        <v>1</v>
      </c>
      <c r="E2173" s="45"/>
      <c r="F2173" s="45"/>
      <c r="G2173" s="45"/>
      <c r="H2173" s="45">
        <f t="shared" ref="H2173" si="136">+D2173</f>
        <v>1</v>
      </c>
      <c r="I2173" s="45"/>
      <c r="J2173" s="46" t="s">
        <v>305</v>
      </c>
    </row>
    <row r="2174" spans="2:10" x14ac:dyDescent="0.3">
      <c r="B2174" s="75"/>
      <c r="C2174" s="44" t="s">
        <v>696</v>
      </c>
      <c r="D2174" s="45">
        <v>1</v>
      </c>
      <c r="E2174" s="45"/>
      <c r="F2174" s="45"/>
      <c r="G2174" s="45"/>
      <c r="H2174" s="45">
        <f t="shared" ref="H2174" si="137">+D2174</f>
        <v>1</v>
      </c>
      <c r="I2174" s="45"/>
      <c r="J2174" s="46" t="s">
        <v>305</v>
      </c>
    </row>
    <row r="2175" spans="2:10" x14ac:dyDescent="0.3">
      <c r="B2175" s="75"/>
      <c r="C2175" s="132" t="s">
        <v>256</v>
      </c>
      <c r="D2175" s="45"/>
      <c r="E2175" s="45"/>
      <c r="F2175" s="45"/>
      <c r="G2175" s="45"/>
      <c r="H2175" s="45"/>
      <c r="I2175" s="45"/>
      <c r="J2175" s="46"/>
    </row>
    <row r="2176" spans="2:10" x14ac:dyDescent="0.3">
      <c r="B2176" s="75"/>
      <c r="C2176" s="44" t="s">
        <v>629</v>
      </c>
      <c r="D2176" s="45"/>
      <c r="E2176" s="45"/>
      <c r="F2176" s="45"/>
      <c r="G2176" s="45"/>
      <c r="H2176" s="45">
        <f t="shared" ref="H2176:H2177" si="138">+D2176</f>
        <v>0</v>
      </c>
      <c r="I2176" s="45"/>
      <c r="J2176" s="46" t="s">
        <v>305</v>
      </c>
    </row>
    <row r="2177" spans="2:10" x14ac:dyDescent="0.3">
      <c r="B2177" s="75"/>
      <c r="C2177" s="44" t="s">
        <v>630</v>
      </c>
      <c r="D2177" s="45"/>
      <c r="E2177" s="45"/>
      <c r="F2177" s="45"/>
      <c r="G2177" s="45"/>
      <c r="H2177" s="45">
        <f t="shared" si="138"/>
        <v>0</v>
      </c>
      <c r="I2177" s="45"/>
      <c r="J2177" s="46" t="s">
        <v>305</v>
      </c>
    </row>
    <row r="2178" spans="2:10" x14ac:dyDescent="0.3">
      <c r="B2178" s="75"/>
      <c r="C2178" s="44" t="s">
        <v>628</v>
      </c>
      <c r="D2178" s="45"/>
      <c r="E2178" s="45"/>
      <c r="F2178" s="45"/>
      <c r="G2178" s="45"/>
      <c r="H2178" s="45">
        <f>+D2178</f>
        <v>0</v>
      </c>
      <c r="I2178" s="45"/>
      <c r="J2178" s="46" t="s">
        <v>305</v>
      </c>
    </row>
    <row r="2179" spans="2:10" x14ac:dyDescent="0.3">
      <c r="B2179" s="75"/>
      <c r="C2179" s="44" t="s">
        <v>666</v>
      </c>
      <c r="D2179" s="45"/>
      <c r="E2179" s="45"/>
      <c r="F2179" s="45"/>
      <c r="G2179" s="45"/>
      <c r="H2179" s="45">
        <f t="shared" ref="H2179" si="139">+D2179</f>
        <v>0</v>
      </c>
      <c r="I2179" s="45"/>
      <c r="J2179" s="46" t="s">
        <v>305</v>
      </c>
    </row>
    <row r="2180" spans="2:10" x14ac:dyDescent="0.3">
      <c r="B2180" s="75"/>
      <c r="C2180" s="132" t="s">
        <v>257</v>
      </c>
      <c r="D2180" s="45"/>
      <c r="E2180" s="45"/>
      <c r="F2180" s="45"/>
      <c r="G2180" s="45"/>
      <c r="H2180" s="45"/>
      <c r="I2180" s="45"/>
      <c r="J2180" s="46"/>
    </row>
    <row r="2181" spans="2:10" x14ac:dyDescent="0.3">
      <c r="B2181" s="75"/>
      <c r="C2181" s="44" t="s">
        <v>629</v>
      </c>
      <c r="D2181" s="45"/>
      <c r="E2181" s="45"/>
      <c r="F2181" s="45"/>
      <c r="G2181" s="45"/>
      <c r="H2181" s="45">
        <f t="shared" ref="H2181:H2182" si="140">+D2181</f>
        <v>0</v>
      </c>
      <c r="I2181" s="45"/>
      <c r="J2181" s="46" t="s">
        <v>305</v>
      </c>
    </row>
    <row r="2182" spans="2:10" x14ac:dyDescent="0.3">
      <c r="B2182" s="75"/>
      <c r="C2182" s="44" t="s">
        <v>630</v>
      </c>
      <c r="D2182" s="45"/>
      <c r="E2182" s="45"/>
      <c r="F2182" s="45"/>
      <c r="G2182" s="45"/>
      <c r="H2182" s="45">
        <f t="shared" si="140"/>
        <v>0</v>
      </c>
      <c r="I2182" s="45"/>
      <c r="J2182" s="46" t="s">
        <v>305</v>
      </c>
    </row>
    <row r="2183" spans="2:10" x14ac:dyDescent="0.3">
      <c r="B2183" s="75"/>
      <c r="C2183" s="44" t="s">
        <v>628</v>
      </c>
      <c r="D2183" s="45"/>
      <c r="E2183" s="45"/>
      <c r="F2183" s="45"/>
      <c r="G2183" s="45"/>
      <c r="H2183" s="45">
        <f>+D2183</f>
        <v>0</v>
      </c>
      <c r="I2183" s="45"/>
      <c r="J2183" s="46" t="s">
        <v>305</v>
      </c>
    </row>
    <row r="2184" spans="2:10" x14ac:dyDescent="0.3">
      <c r="B2184" s="75"/>
      <c r="C2184" s="44" t="s">
        <v>666</v>
      </c>
      <c r="D2184" s="45"/>
      <c r="E2184" s="45"/>
      <c r="F2184" s="45"/>
      <c r="G2184" s="45"/>
      <c r="H2184" s="45">
        <f t="shared" ref="H2184" si="141">+D2184</f>
        <v>0</v>
      </c>
      <c r="I2184" s="45"/>
      <c r="J2184" s="46" t="s">
        <v>305</v>
      </c>
    </row>
    <row r="2185" spans="2:10" x14ac:dyDescent="0.3">
      <c r="B2185" s="75" t="s">
        <v>309</v>
      </c>
      <c r="C2185" s="48" t="s">
        <v>357</v>
      </c>
      <c r="D2185" s="103"/>
      <c r="E2185" s="45"/>
      <c r="F2185" s="45"/>
      <c r="G2185" s="45"/>
      <c r="H2185" s="45"/>
      <c r="I2185" s="62">
        <f>SUM(H2186:H2188)*$E$120</f>
        <v>0</v>
      </c>
      <c r="J2185" s="63" t="str">
        <f>+J2186</f>
        <v>Pto</v>
      </c>
    </row>
    <row r="2186" spans="2:10" x14ac:dyDescent="0.3">
      <c r="B2186" s="75"/>
      <c r="C2186" s="44" t="s">
        <v>653</v>
      </c>
      <c r="D2186" s="45"/>
      <c r="E2186" s="45"/>
      <c r="F2186" s="45"/>
      <c r="G2186" s="45"/>
      <c r="H2186" s="45">
        <f>+D2186</f>
        <v>0</v>
      </c>
      <c r="I2186" s="45"/>
      <c r="J2186" s="46" t="s">
        <v>305</v>
      </c>
    </row>
    <row r="2187" spans="2:10" x14ac:dyDescent="0.3">
      <c r="B2187" s="75"/>
      <c r="C2187" s="44" t="s">
        <v>256</v>
      </c>
      <c r="D2187" s="45"/>
      <c r="E2187" s="45"/>
      <c r="F2187" s="45"/>
      <c r="G2187" s="45"/>
      <c r="H2187" s="45">
        <f>+D2187</f>
        <v>0</v>
      </c>
      <c r="I2187" s="45"/>
      <c r="J2187" s="46" t="s">
        <v>305</v>
      </c>
    </row>
    <row r="2188" spans="2:10" x14ac:dyDescent="0.3">
      <c r="B2188" s="75"/>
      <c r="C2188" s="44" t="s">
        <v>257</v>
      </c>
      <c r="D2188" s="45"/>
      <c r="E2188" s="45"/>
      <c r="F2188" s="45"/>
      <c r="G2188" s="45"/>
      <c r="H2188" s="45">
        <f>+D2188</f>
        <v>0</v>
      </c>
      <c r="I2188" s="45"/>
      <c r="J2188" s="46" t="s">
        <v>305</v>
      </c>
    </row>
    <row r="2189" spans="2:10" x14ac:dyDescent="0.3">
      <c r="B2189" s="100" t="s">
        <v>306</v>
      </c>
      <c r="C2189" s="101" t="s">
        <v>310</v>
      </c>
      <c r="D2189" s="103"/>
      <c r="E2189" s="45"/>
      <c r="F2189" s="45"/>
      <c r="G2189" s="45"/>
      <c r="H2189" s="45"/>
      <c r="I2189" s="45"/>
      <c r="J2189" s="46"/>
    </row>
    <row r="2190" spans="2:10" x14ac:dyDescent="0.3">
      <c r="B2190" s="75" t="s">
        <v>311</v>
      </c>
      <c r="C2190" s="48" t="s">
        <v>358</v>
      </c>
      <c r="D2190" s="103"/>
      <c r="E2190" s="45"/>
      <c r="F2190" s="45"/>
      <c r="G2190" s="45"/>
      <c r="H2190" s="45"/>
      <c r="I2190" s="62">
        <f>SUM(H2191:H2203)*$E$120</f>
        <v>17.600000000000001</v>
      </c>
      <c r="J2190" s="63" t="str">
        <f>+J2193</f>
        <v>ml</v>
      </c>
    </row>
    <row r="2191" spans="2:10" x14ac:dyDescent="0.3">
      <c r="B2191" s="75"/>
      <c r="C2191" s="133" t="s">
        <v>255</v>
      </c>
      <c r="D2191" s="45"/>
      <c r="E2191" s="45"/>
      <c r="F2191" s="45"/>
      <c r="G2191" s="45"/>
      <c r="H2191" s="45"/>
      <c r="I2191" s="45"/>
      <c r="J2191" s="46"/>
    </row>
    <row r="2192" spans="2:10" x14ac:dyDescent="0.3">
      <c r="B2192" s="75"/>
      <c r="C2192" s="44" t="s">
        <v>678</v>
      </c>
      <c r="D2192" s="45">
        <v>1</v>
      </c>
      <c r="E2192" s="45">
        <v>8.4</v>
      </c>
      <c r="F2192" s="45"/>
      <c r="G2192" s="45"/>
      <c r="H2192" s="45">
        <f t="shared" ref="H2192:H2195" si="142">IF(AND(F2192=0,G2192=0),D2192*E2192,IF(AND(E2192=0,G2192=0),D2192*F2192,IF(AND(E2192=0,F2192=0),D2192*G2192,IF(AND(E2192=0),D2192*F2192*G2192,IF(AND(F2192=0),D2192*E2192*G2192,IF(AND(G2192=0),D2192*E2192*F2192,D2192*E2192*F2192*G2192))))))</f>
        <v>8.4</v>
      </c>
      <c r="I2192" s="45"/>
      <c r="J2192" s="46" t="str">
        <f t="shared" ref="J2192:J2195" si="143">IF(AND(E2192=0,F2192&lt;&gt;0,G2192&lt;&gt;0),"m2",IF(AND(F2192=0,E2192&lt;&gt;0,G2192&lt;&gt;0),"m2",IF(AND(G2192=0,E2192&lt;&gt;0,F2192&lt;&gt;0),"m2",IF(AND(F2192=0,G2192=0),"ml",IF(AND(E2192=0,G2192=0),"ml",IF(AND(E2192=0,F2192=0),"ml",IF(AND(E2192&lt;&gt;0,F2192&lt;&gt;0,G2192&lt;&gt;0),"m3",0)))))))</f>
        <v>ml</v>
      </c>
    </row>
    <row r="2193" spans="2:10" x14ac:dyDescent="0.3">
      <c r="B2193" s="75"/>
      <c r="C2193" s="44" t="s">
        <v>667</v>
      </c>
      <c r="D2193" s="45">
        <v>1</v>
      </c>
      <c r="E2193" s="45">
        <v>0.9</v>
      </c>
      <c r="F2193" s="45"/>
      <c r="G2193" s="45"/>
      <c r="H2193" s="45">
        <f t="shared" si="142"/>
        <v>0.9</v>
      </c>
      <c r="I2193" s="45"/>
      <c r="J2193" s="46" t="str">
        <f t="shared" si="143"/>
        <v>ml</v>
      </c>
    </row>
    <row r="2194" spans="2:10" x14ac:dyDescent="0.3">
      <c r="B2194" s="75"/>
      <c r="C2194" s="44" t="s">
        <v>668</v>
      </c>
      <c r="D2194" s="45">
        <v>4</v>
      </c>
      <c r="E2194" s="45">
        <v>1.2</v>
      </c>
      <c r="F2194" s="45"/>
      <c r="G2194" s="45"/>
      <c r="H2194" s="45">
        <f t="shared" si="142"/>
        <v>4.8</v>
      </c>
      <c r="I2194" s="45"/>
      <c r="J2194" s="46" t="str">
        <f t="shared" si="143"/>
        <v>ml</v>
      </c>
    </row>
    <row r="2195" spans="2:10" x14ac:dyDescent="0.3">
      <c r="B2195" s="75"/>
      <c r="C2195" s="44" t="s">
        <v>669</v>
      </c>
      <c r="D2195" s="45">
        <v>1</v>
      </c>
      <c r="E2195" s="45">
        <v>3.5</v>
      </c>
      <c r="F2195" s="45"/>
      <c r="G2195" s="45"/>
      <c r="H2195" s="45">
        <f t="shared" si="142"/>
        <v>3.5</v>
      </c>
      <c r="I2195" s="45"/>
      <c r="J2195" s="46" t="str">
        <f t="shared" si="143"/>
        <v>ml</v>
      </c>
    </row>
    <row r="2196" spans="2:10" x14ac:dyDescent="0.3">
      <c r="B2196" s="75"/>
      <c r="C2196" s="133" t="s">
        <v>256</v>
      </c>
      <c r="D2196" s="45"/>
      <c r="E2196" s="45"/>
      <c r="F2196" s="45"/>
      <c r="G2196" s="45"/>
      <c r="H2196" s="45"/>
      <c r="I2196" s="45"/>
      <c r="J2196" s="46" t="str">
        <f>IF(AND(E2196=0,F2196&lt;&gt;0,G2196&lt;&gt;0),"m2",IF(AND(F2196=0,E2196&lt;&gt;0,G2196&lt;&gt;0),"m2",IF(AND(G2196=0,E2196&lt;&gt;0,F2196&lt;&gt;0),"m2",IF(AND(F2196=0,G2196=0),"ml",IF(AND(E2196=0,G2196=0),"ml",IF(AND(E2196=0,F2196=0),"ml",IF(AND(E2196&lt;&gt;0,F2196&lt;&gt;0,G2196&lt;&gt;0),"m3",0)))))))</f>
        <v>ml</v>
      </c>
    </row>
    <row r="2197" spans="2:10" x14ac:dyDescent="0.3">
      <c r="B2197" s="75"/>
      <c r="C2197" s="44" t="s">
        <v>667</v>
      </c>
      <c r="D2197" s="45"/>
      <c r="E2197" s="45"/>
      <c r="F2197" s="45"/>
      <c r="G2197" s="45"/>
      <c r="H2197" s="45">
        <f t="shared" ref="H2197:H2199" si="144">IF(AND(F2197=0,G2197=0),D2197*E2197,IF(AND(E2197=0,G2197=0),D2197*F2197,IF(AND(E2197=0,F2197=0),D2197*G2197,IF(AND(E2197=0),D2197*F2197*G2197,IF(AND(F2197=0),D2197*E2197*G2197,IF(AND(G2197=0),D2197*E2197*F2197,D2197*E2197*F2197*G2197))))))</f>
        <v>0</v>
      </c>
      <c r="I2197" s="45"/>
      <c r="J2197" s="46" t="str">
        <f t="shared" ref="J2197:J2199" si="145">IF(AND(E2197=0,F2197&lt;&gt;0,G2197&lt;&gt;0),"m2",IF(AND(F2197=0,E2197&lt;&gt;0,G2197&lt;&gt;0),"m2",IF(AND(G2197=0,E2197&lt;&gt;0,F2197&lt;&gt;0),"m2",IF(AND(F2197=0,G2197=0),"ml",IF(AND(E2197=0,G2197=0),"ml",IF(AND(E2197=0,F2197=0),"ml",IF(AND(E2197&lt;&gt;0,F2197&lt;&gt;0,G2197&lt;&gt;0),"m3",0)))))))</f>
        <v>ml</v>
      </c>
    </row>
    <row r="2198" spans="2:10" x14ac:dyDescent="0.3">
      <c r="B2198" s="75"/>
      <c r="C2198" s="44" t="s">
        <v>668</v>
      </c>
      <c r="D2198" s="45"/>
      <c r="E2198" s="45"/>
      <c r="F2198" s="45"/>
      <c r="G2198" s="45"/>
      <c r="H2198" s="45">
        <f t="shared" si="144"/>
        <v>0</v>
      </c>
      <c r="I2198" s="45"/>
      <c r="J2198" s="46" t="str">
        <f t="shared" si="145"/>
        <v>ml</v>
      </c>
    </row>
    <row r="2199" spans="2:10" x14ac:dyDescent="0.3">
      <c r="B2199" s="75"/>
      <c r="C2199" s="44" t="s">
        <v>669</v>
      </c>
      <c r="D2199" s="45"/>
      <c r="E2199" s="45"/>
      <c r="F2199" s="45"/>
      <c r="G2199" s="45"/>
      <c r="H2199" s="45">
        <f t="shared" si="144"/>
        <v>0</v>
      </c>
      <c r="I2199" s="45"/>
      <c r="J2199" s="46" t="str">
        <f t="shared" si="145"/>
        <v>ml</v>
      </c>
    </row>
    <row r="2200" spans="2:10" x14ac:dyDescent="0.3">
      <c r="B2200" s="75"/>
      <c r="C2200" s="133" t="s">
        <v>257</v>
      </c>
      <c r="D2200" s="45"/>
      <c r="E2200" s="45"/>
      <c r="F2200" s="45"/>
      <c r="G2200" s="45"/>
      <c r="H2200" s="45"/>
      <c r="I2200" s="45"/>
      <c r="J2200" s="46" t="str">
        <f>IF(AND(E2200=0,F2200&lt;&gt;0,G2200&lt;&gt;0),"m2",IF(AND(F2200=0,E2200&lt;&gt;0,G2200&lt;&gt;0),"m2",IF(AND(G2200=0,E2200&lt;&gt;0,F2200&lt;&gt;0),"m2",IF(AND(F2200=0,G2200=0),"ml",IF(AND(E2200=0,G2200=0),"ml",IF(AND(E2200=0,F2200=0),"ml",IF(AND(E2200&lt;&gt;0,F2200&lt;&gt;0,G2200&lt;&gt;0),"m3",0)))))))</f>
        <v>ml</v>
      </c>
    </row>
    <row r="2201" spans="2:10" x14ac:dyDescent="0.3">
      <c r="B2201" s="75"/>
      <c r="C2201" s="44" t="s">
        <v>667</v>
      </c>
      <c r="D2201" s="45"/>
      <c r="E2201" s="45"/>
      <c r="F2201" s="45"/>
      <c r="G2201" s="45"/>
      <c r="H2201" s="45">
        <f t="shared" ref="H2201:H2203" si="146">IF(AND(F2201=0,G2201=0),D2201*E2201,IF(AND(E2201=0,G2201=0),D2201*F2201,IF(AND(E2201=0,F2201=0),D2201*G2201,IF(AND(E2201=0),D2201*F2201*G2201,IF(AND(F2201=0),D2201*E2201*G2201,IF(AND(G2201=0),D2201*E2201*F2201,D2201*E2201*F2201*G2201))))))</f>
        <v>0</v>
      </c>
      <c r="I2201" s="45"/>
      <c r="J2201" s="46" t="str">
        <f t="shared" ref="J2201:J2203" si="147">IF(AND(E2201=0,F2201&lt;&gt;0,G2201&lt;&gt;0),"m2",IF(AND(F2201=0,E2201&lt;&gt;0,G2201&lt;&gt;0),"m2",IF(AND(G2201=0,E2201&lt;&gt;0,F2201&lt;&gt;0),"m2",IF(AND(F2201=0,G2201=0),"ml",IF(AND(E2201=0,G2201=0),"ml",IF(AND(E2201=0,F2201=0),"ml",IF(AND(E2201&lt;&gt;0,F2201&lt;&gt;0,G2201&lt;&gt;0),"m3",0)))))))</f>
        <v>ml</v>
      </c>
    </row>
    <row r="2202" spans="2:10" x14ac:dyDescent="0.3">
      <c r="B2202" s="75"/>
      <c r="C2202" s="44" t="s">
        <v>668</v>
      </c>
      <c r="D2202" s="45"/>
      <c r="E2202" s="45"/>
      <c r="F2202" s="45"/>
      <c r="G2202" s="45"/>
      <c r="H2202" s="45">
        <f t="shared" si="146"/>
        <v>0</v>
      </c>
      <c r="I2202" s="45"/>
      <c r="J2202" s="46" t="str">
        <f t="shared" si="147"/>
        <v>ml</v>
      </c>
    </row>
    <row r="2203" spans="2:10" x14ac:dyDescent="0.3">
      <c r="B2203" s="75"/>
      <c r="C2203" s="44" t="s">
        <v>669</v>
      </c>
      <c r="D2203" s="45"/>
      <c r="E2203" s="45"/>
      <c r="F2203" s="45"/>
      <c r="G2203" s="45"/>
      <c r="H2203" s="45">
        <f t="shared" si="146"/>
        <v>0</v>
      </c>
      <c r="I2203" s="45"/>
      <c r="J2203" s="46" t="str">
        <f t="shared" si="147"/>
        <v>ml</v>
      </c>
    </row>
    <row r="2204" spans="2:10" x14ac:dyDescent="0.3">
      <c r="B2204" s="75" t="s">
        <v>312</v>
      </c>
      <c r="C2204" s="48" t="s">
        <v>359</v>
      </c>
      <c r="D2204" s="103"/>
      <c r="E2204" s="45"/>
      <c r="F2204" s="45"/>
      <c r="G2204" s="45"/>
      <c r="H2204" s="45"/>
      <c r="I2204" s="62">
        <f>SUM(H2205:H2210)*$E$120</f>
        <v>11.8</v>
      </c>
      <c r="J2204" s="63" t="str">
        <f>+J2206</f>
        <v>ml</v>
      </c>
    </row>
    <row r="2205" spans="2:10" x14ac:dyDescent="0.3">
      <c r="B2205" s="75"/>
      <c r="C2205" s="133" t="s">
        <v>255</v>
      </c>
      <c r="D2205" s="45"/>
      <c r="E2205" s="45"/>
      <c r="F2205" s="45"/>
      <c r="G2205" s="45"/>
      <c r="H2205" s="45"/>
      <c r="I2205" s="45"/>
      <c r="J2205" s="46"/>
    </row>
    <row r="2206" spans="2:10" x14ac:dyDescent="0.3">
      <c r="B2206" s="75"/>
      <c r="C2206" s="44" t="s">
        <v>668</v>
      </c>
      <c r="D2206" s="45">
        <v>1</v>
      </c>
      <c r="E2206" s="45">
        <v>11.8</v>
      </c>
      <c r="F2206" s="45"/>
      <c r="G2206" s="45"/>
      <c r="H2206" s="45">
        <f>IF(AND(F2206=0,G2206=0),D2206*E2206,IF(AND(E2206=0,G2206=0),D2206*F2206,IF(AND(E2206=0,F2206=0),D2206*G2206,IF(AND(E2206=0),D2206*F2206*G2206,IF(AND(F2206=0),D2206*E2206*G2206,IF(AND(G2206=0),D2206*E2206*F2206,D2206*E2206*F2206*G2206))))))</f>
        <v>11.8</v>
      </c>
      <c r="I2206" s="45"/>
      <c r="J2206" s="46" t="str">
        <f>IF(AND(E2206=0,F2206&lt;&gt;0,G2206&lt;&gt;0),"m2",IF(AND(F2206=0,E2206&lt;&gt;0,G2206&lt;&gt;0),"m2",IF(AND(G2206=0,E2206&lt;&gt;0,F2206&lt;&gt;0),"m2",IF(AND(F2206=0,G2206=0),"ml",IF(AND(E2206=0,G2206=0),"ml",IF(AND(E2206=0,F2206=0),"ml",IF(AND(E2206&lt;&gt;0,F2206&lt;&gt;0,G2206&lt;&gt;0),"m3",0)))))))</f>
        <v>ml</v>
      </c>
    </row>
    <row r="2207" spans="2:10" x14ac:dyDescent="0.3">
      <c r="B2207" s="75"/>
      <c r="C2207" s="133" t="s">
        <v>256</v>
      </c>
      <c r="D2207" s="45"/>
      <c r="E2207" s="45"/>
      <c r="F2207" s="45"/>
      <c r="G2207" s="45"/>
      <c r="H2207" s="45">
        <f>IF(AND(F2207=0,G2207=0),D2207*E2207,IF(AND(E2207=0,G2207=0),D2207*F2207,IF(AND(E2207=0,F2207=0),D2207*G2207,IF(AND(E2207=0),D2207*F2207*G2207,IF(AND(F2207=0),D2207*E2207*G2207,IF(AND(G2207=0),D2207*E2207*F2207,D2207*E2207*F2207*G2207))))))</f>
        <v>0</v>
      </c>
      <c r="I2207" s="45"/>
      <c r="J2207" s="46" t="str">
        <f>IF(AND(E2207=0,F2207&lt;&gt;0,G2207&lt;&gt;0),"m2",IF(AND(F2207=0,E2207&lt;&gt;0,G2207&lt;&gt;0),"m2",IF(AND(G2207=0,E2207&lt;&gt;0,F2207&lt;&gt;0),"m2",IF(AND(F2207=0,G2207=0),"ml",IF(AND(E2207=0,G2207=0),"ml",IF(AND(E2207=0,F2207=0),"ml",IF(AND(E2207&lt;&gt;0,F2207&lt;&gt;0,G2207&lt;&gt;0),"m3",0)))))))</f>
        <v>ml</v>
      </c>
    </row>
    <row r="2208" spans="2:10" x14ac:dyDescent="0.3">
      <c r="B2208" s="75"/>
      <c r="C2208" s="44" t="s">
        <v>668</v>
      </c>
      <c r="D2208" s="45"/>
      <c r="E2208" s="45"/>
      <c r="F2208" s="45"/>
      <c r="G2208" s="45"/>
      <c r="H2208" s="45">
        <f>IF(AND(F2208=0,G2208=0),D2208*E2208,IF(AND(E2208=0,G2208=0),D2208*F2208,IF(AND(E2208=0,F2208=0),D2208*G2208,IF(AND(E2208=0),D2208*F2208*G2208,IF(AND(F2208=0),D2208*E2208*G2208,IF(AND(G2208=0),D2208*E2208*F2208,D2208*E2208*F2208*G2208))))))</f>
        <v>0</v>
      </c>
      <c r="I2208" s="45"/>
      <c r="J2208" s="46" t="str">
        <f>IF(AND(E2208=0,F2208&lt;&gt;0,G2208&lt;&gt;0),"m2",IF(AND(F2208=0,E2208&lt;&gt;0,G2208&lt;&gt;0),"m2",IF(AND(G2208=0,E2208&lt;&gt;0,F2208&lt;&gt;0),"m2",IF(AND(F2208=0,G2208=0),"ml",IF(AND(E2208=0,G2208=0),"ml",IF(AND(E2208=0,F2208=0),"ml",IF(AND(E2208&lt;&gt;0,F2208&lt;&gt;0,G2208&lt;&gt;0),"m3",0)))))))</f>
        <v>ml</v>
      </c>
    </row>
    <row r="2209" spans="2:10" x14ac:dyDescent="0.3">
      <c r="B2209" s="75"/>
      <c r="C2209" s="133" t="s">
        <v>257</v>
      </c>
      <c r="D2209" s="45"/>
      <c r="E2209" s="45"/>
      <c r="F2209" s="45"/>
      <c r="G2209" s="45"/>
      <c r="H2209" s="45">
        <f>IF(AND(F2209=0,G2209=0),D2209*E2209,IF(AND(E2209=0,G2209=0),D2209*F2209,IF(AND(E2209=0,F2209=0),D2209*G2209,IF(AND(E2209=0),D2209*F2209*G2209,IF(AND(F2209=0),D2209*E2209*G2209,IF(AND(G2209=0),D2209*E2209*F2209,D2209*E2209*F2209*G2209))))))</f>
        <v>0</v>
      </c>
      <c r="I2209" s="45"/>
      <c r="J2209" s="46" t="str">
        <f>IF(AND(E2209=0,F2209&lt;&gt;0,G2209&lt;&gt;0),"m2",IF(AND(F2209=0,E2209&lt;&gt;0,G2209&lt;&gt;0),"m2",IF(AND(G2209=0,E2209&lt;&gt;0,F2209&lt;&gt;0),"m2",IF(AND(F2209=0,G2209=0),"ml",IF(AND(E2209=0,G2209=0),"ml",IF(AND(E2209=0,F2209=0),"ml",IF(AND(E2209&lt;&gt;0,F2209&lt;&gt;0,G2209&lt;&gt;0),"m3",0)))))))</f>
        <v>ml</v>
      </c>
    </row>
    <row r="2210" spans="2:10" x14ac:dyDescent="0.3">
      <c r="B2210" s="75"/>
      <c r="C2210" s="44" t="s">
        <v>668</v>
      </c>
      <c r="D2210" s="45"/>
      <c r="E2210" s="45"/>
      <c r="F2210" s="45"/>
      <c r="G2210" s="45"/>
      <c r="H2210" s="45">
        <f>IF(AND(F2210=0,G2210=0),D2210*E2210,IF(AND(E2210=0,G2210=0),D2210*F2210,IF(AND(E2210=0,F2210=0),D2210*G2210,IF(AND(E2210=0),D2210*F2210*G2210,IF(AND(F2210=0),D2210*E2210*G2210,IF(AND(G2210=0),D2210*E2210*F2210,D2210*E2210*F2210*G2210))))))</f>
        <v>0</v>
      </c>
      <c r="I2210" s="45"/>
      <c r="J2210" s="46" t="str">
        <f>IF(AND(E2210=0,F2210&lt;&gt;0,G2210&lt;&gt;0),"m2",IF(AND(F2210=0,E2210&lt;&gt;0,G2210&lt;&gt;0),"m2",IF(AND(G2210=0,E2210&lt;&gt;0,F2210&lt;&gt;0),"m2",IF(AND(F2210=0,G2210=0),"ml",IF(AND(E2210=0,G2210=0),"ml",IF(AND(E2210=0,F2210=0),"ml",IF(AND(E2210&lt;&gt;0,F2210&lt;&gt;0,G2210&lt;&gt;0),"m3",0)))))))</f>
        <v>ml</v>
      </c>
    </row>
    <row r="2211" spans="2:10" x14ac:dyDescent="0.3">
      <c r="B2211" s="75" t="s">
        <v>313</v>
      </c>
      <c r="C2211" s="48" t="s">
        <v>360</v>
      </c>
      <c r="D2211" s="103"/>
      <c r="E2211" s="45"/>
      <c r="F2211" s="45"/>
      <c r="G2211" s="45"/>
      <c r="H2211" s="45"/>
      <c r="I2211" s="62">
        <f>SUM(H2212:H2218)*$E$120</f>
        <v>7</v>
      </c>
      <c r="J2211" s="63" t="str">
        <f>+J2213</f>
        <v>ml</v>
      </c>
    </row>
    <row r="2212" spans="2:10" x14ac:dyDescent="0.3">
      <c r="B2212" s="75"/>
      <c r="C2212" s="133" t="s">
        <v>255</v>
      </c>
      <c r="D2212" s="45"/>
      <c r="E2212" s="45"/>
      <c r="F2212" s="45"/>
      <c r="G2212" s="45"/>
      <c r="H2212" s="45"/>
      <c r="I2212" s="45"/>
      <c r="J2212" s="46"/>
    </row>
    <row r="2213" spans="2:10" x14ac:dyDescent="0.3">
      <c r="B2213" s="75"/>
      <c r="C2213" s="44" t="s">
        <v>667</v>
      </c>
      <c r="D2213" s="45">
        <v>1</v>
      </c>
      <c r="E2213" s="45">
        <v>7</v>
      </c>
      <c r="F2213" s="45"/>
      <c r="G2213" s="45"/>
      <c r="H2213" s="45">
        <f t="shared" ref="H2213:H2218" si="148">IF(AND(F2213=0,G2213=0),D2213*E2213,IF(AND(E2213=0,G2213=0),D2213*F2213,IF(AND(E2213=0,F2213=0),D2213*G2213,IF(AND(E2213=0),D2213*F2213*G2213,IF(AND(F2213=0),D2213*E2213*G2213,IF(AND(G2213=0),D2213*E2213*F2213,D2213*E2213*F2213*G2213))))))</f>
        <v>7</v>
      </c>
      <c r="I2213" s="45"/>
      <c r="J2213" s="46" t="str">
        <f t="shared" ref="J2213:J2218" si="149">IF(AND(E2213=0,F2213&lt;&gt;0,G2213&lt;&gt;0),"m2",IF(AND(F2213=0,E2213&lt;&gt;0,G2213&lt;&gt;0),"m2",IF(AND(G2213=0,E2213&lt;&gt;0,F2213&lt;&gt;0),"m2",IF(AND(F2213=0,G2213=0),"ml",IF(AND(E2213=0,G2213=0),"ml",IF(AND(E2213=0,F2213=0),"ml",IF(AND(E2213&lt;&gt;0,F2213&lt;&gt;0,G2213&lt;&gt;0),"m3",0)))))))</f>
        <v>ml</v>
      </c>
    </row>
    <row r="2214" spans="2:10" x14ac:dyDescent="0.3">
      <c r="B2214" s="75"/>
      <c r="C2214" s="133" t="s">
        <v>256</v>
      </c>
      <c r="D2214" s="45"/>
      <c r="E2214" s="45"/>
      <c r="F2214" s="45"/>
      <c r="G2214" s="45"/>
      <c r="H2214" s="45">
        <f t="shared" si="148"/>
        <v>0</v>
      </c>
      <c r="I2214" s="45"/>
      <c r="J2214" s="46" t="str">
        <f t="shared" si="149"/>
        <v>ml</v>
      </c>
    </row>
    <row r="2215" spans="2:10" x14ac:dyDescent="0.3">
      <c r="B2215" s="75"/>
      <c r="C2215" s="44" t="s">
        <v>667</v>
      </c>
      <c r="D2215" s="45"/>
      <c r="E2215" s="45"/>
      <c r="F2215" s="45"/>
      <c r="G2215" s="45"/>
      <c r="H2215" s="45">
        <f t="shared" si="148"/>
        <v>0</v>
      </c>
      <c r="I2215" s="45"/>
      <c r="J2215" s="46" t="str">
        <f t="shared" si="149"/>
        <v>ml</v>
      </c>
    </row>
    <row r="2216" spans="2:10" x14ac:dyDescent="0.3">
      <c r="B2216" s="75"/>
      <c r="C2216" s="133" t="s">
        <v>257</v>
      </c>
      <c r="D2216" s="45"/>
      <c r="E2216" s="45"/>
      <c r="F2216" s="45"/>
      <c r="G2216" s="45"/>
      <c r="H2216" s="45">
        <f t="shared" si="148"/>
        <v>0</v>
      </c>
      <c r="I2216" s="45"/>
      <c r="J2216" s="46" t="str">
        <f t="shared" si="149"/>
        <v>ml</v>
      </c>
    </row>
    <row r="2217" spans="2:10" x14ac:dyDescent="0.3">
      <c r="B2217" s="75"/>
      <c r="C2217" s="44" t="s">
        <v>667</v>
      </c>
      <c r="D2217" s="45"/>
      <c r="E2217" s="45"/>
      <c r="F2217" s="45"/>
      <c r="G2217" s="45"/>
      <c r="H2217" s="45">
        <f t="shared" si="148"/>
        <v>0</v>
      </c>
      <c r="I2217" s="45"/>
      <c r="J2217" s="46" t="str">
        <f t="shared" si="149"/>
        <v>ml</v>
      </c>
    </row>
    <row r="2218" spans="2:10" x14ac:dyDescent="0.3">
      <c r="B2218" s="75"/>
      <c r="C2218" s="44" t="s">
        <v>668</v>
      </c>
      <c r="D2218" s="45"/>
      <c r="E2218" s="45"/>
      <c r="F2218" s="45"/>
      <c r="G2218" s="45"/>
      <c r="H2218" s="45">
        <f t="shared" si="148"/>
        <v>0</v>
      </c>
      <c r="I2218" s="45"/>
      <c r="J2218" s="46" t="str">
        <f t="shared" si="149"/>
        <v>ml</v>
      </c>
    </row>
    <row r="2219" spans="2:10" x14ac:dyDescent="0.3">
      <c r="B2219" s="75" t="s">
        <v>315</v>
      </c>
      <c r="C2219" s="48" t="s">
        <v>361</v>
      </c>
      <c r="D2219" s="103"/>
      <c r="E2219" s="45"/>
      <c r="F2219" s="45"/>
      <c r="G2219" s="45"/>
      <c r="H2219" s="45"/>
      <c r="I2219" s="62">
        <f>SUM(H2220:H2225)*$E$120</f>
        <v>34.4</v>
      </c>
      <c r="J2219" s="63" t="str">
        <f>+J2220</f>
        <v>ml</v>
      </c>
    </row>
    <row r="2220" spans="2:10" x14ac:dyDescent="0.3">
      <c r="B2220" s="75"/>
      <c r="C2220" s="133" t="s">
        <v>255</v>
      </c>
      <c r="D2220" s="45"/>
      <c r="E2220" s="45"/>
      <c r="F2220" s="45"/>
      <c r="G2220" s="45"/>
      <c r="H2220" s="45"/>
      <c r="I2220" s="45"/>
      <c r="J2220" s="46" t="str">
        <f>IF(AND(E2220=0,F2220&lt;&gt;0,G2220&lt;&gt;0),"m2",IF(AND(F2220=0,E2220&lt;&gt;0,G2220&lt;&gt;0),"m2",IF(AND(G2220=0,E2220&lt;&gt;0,F2220&lt;&gt;0),"m2",IF(AND(F2220=0,G2220=0),"ml",IF(AND(E2220=0,G2220=0),"ml",IF(AND(E2220=0,F2220=0),"ml",IF(AND(E2220&lt;&gt;0,F2220&lt;&gt;0,G2220&lt;&gt;0),"m3",0)))))))</f>
        <v>ml</v>
      </c>
    </row>
    <row r="2221" spans="2:10" x14ac:dyDescent="0.3">
      <c r="B2221" s="75"/>
      <c r="C2221" s="44" t="s">
        <v>697</v>
      </c>
      <c r="D2221" s="45">
        <v>1</v>
      </c>
      <c r="E2221" s="45">
        <v>34.4</v>
      </c>
      <c r="F2221" s="45"/>
      <c r="G2221" s="45"/>
      <c r="H2221" s="45">
        <f>IF(AND(F2221=0,G2221=0),D2221*E2221,IF(AND(E2221=0,G2221=0),D2221*F2221,IF(AND(E2221=0,F2221=0),D2221*G2221,IF(AND(E2221=0),D2221*F2221*G2221,IF(AND(F2221=0),D2221*E2221*G2221,IF(AND(G2221=0),D2221*E2221*F2221,D2221*E2221*F2221*G2221))))))</f>
        <v>34.4</v>
      </c>
      <c r="I2221" s="45"/>
      <c r="J2221" s="46" t="str">
        <f>IF(AND(E2221=0,F2221&lt;&gt;0,G2221&lt;&gt;0),"m2",IF(AND(F2221=0,E2221&lt;&gt;0,G2221&lt;&gt;0),"m2",IF(AND(G2221=0,E2221&lt;&gt;0,F2221&lt;&gt;0),"m2",IF(AND(F2221=0,G2221=0),"ml",IF(AND(E2221=0,G2221=0),"ml",IF(AND(E2221=0,F2221=0),"ml",IF(AND(E2221&lt;&gt;0,F2221&lt;&gt;0,G2221&lt;&gt;0),"m3",0)))))))</f>
        <v>ml</v>
      </c>
    </row>
    <row r="2222" spans="2:10" x14ac:dyDescent="0.3">
      <c r="B2222" s="75"/>
      <c r="C2222" s="133" t="s">
        <v>256</v>
      </c>
      <c r="D2222" s="45"/>
      <c r="E2222" s="45"/>
      <c r="F2222" s="45"/>
      <c r="G2222" s="45"/>
      <c r="H2222" s="45"/>
      <c r="I2222" s="45"/>
      <c r="J2222" s="46"/>
    </row>
    <row r="2223" spans="2:10" x14ac:dyDescent="0.3">
      <c r="B2223" s="75"/>
      <c r="C2223" s="44" t="s">
        <v>556</v>
      </c>
      <c r="D2223" s="45"/>
      <c r="E2223" s="45"/>
      <c r="F2223" s="45"/>
      <c r="G2223" s="45"/>
      <c r="H2223" s="45">
        <f>IF(AND(F2223=0,G2223=0),D2223*E2223,IF(AND(E2223=0,G2223=0),D2223*F2223,IF(AND(E2223=0,F2223=0),D2223*G2223,IF(AND(E2223=0),D2223*F2223*G2223,IF(AND(F2223=0),D2223*E2223*G2223,IF(AND(G2223=0),D2223*E2223*F2223,D2223*E2223*F2223*G2223))))))</f>
        <v>0</v>
      </c>
      <c r="I2223" s="45"/>
      <c r="J2223" s="46" t="str">
        <f>IF(AND(E2223=0,F2223&lt;&gt;0,G2223&lt;&gt;0),"m2",IF(AND(F2223=0,E2223&lt;&gt;0,G2223&lt;&gt;0),"m2",IF(AND(G2223=0,E2223&lt;&gt;0,F2223&lt;&gt;0),"m2",IF(AND(F2223=0,G2223=0),"ml",IF(AND(E2223=0,G2223=0),"ml",IF(AND(E2223=0,F2223=0),"ml",IF(AND(E2223&lt;&gt;0,F2223&lt;&gt;0,G2223&lt;&gt;0),"m3",0)))))))</f>
        <v>ml</v>
      </c>
    </row>
    <row r="2224" spans="2:10" x14ac:dyDescent="0.3">
      <c r="B2224" s="75"/>
      <c r="C2224" s="133" t="s">
        <v>257</v>
      </c>
      <c r="D2224" s="45"/>
      <c r="E2224" s="45"/>
      <c r="F2224" s="45"/>
      <c r="G2224" s="45"/>
      <c r="H2224" s="45"/>
      <c r="I2224" s="45"/>
      <c r="J2224" s="46"/>
    </row>
    <row r="2225" spans="2:10" x14ac:dyDescent="0.3">
      <c r="C2225" s="44" t="s">
        <v>556</v>
      </c>
      <c r="D2225" s="45"/>
      <c r="E2225" s="45"/>
      <c r="F2225" s="45"/>
      <c r="G2225" s="45"/>
      <c r="H2225" s="45">
        <f>IF(AND(F2225=0,G2225=0),D2225*E2225,IF(AND(E2225=0,G2225=0),D2225*F2225,IF(AND(E2225=0,F2225=0),D2225*G2225,IF(AND(E2225=0),D2225*F2225*G2225,IF(AND(F2225=0),D2225*E2225*G2225,IF(AND(G2225=0),D2225*E2225*F2225,D2225*E2225*F2225*G2225))))))</f>
        <v>0</v>
      </c>
      <c r="I2225" s="45"/>
      <c r="J2225" s="46" t="str">
        <f>IF(AND(E2225=0,F2225&lt;&gt;0,G2225&lt;&gt;0),"m2",IF(AND(F2225=0,E2225&lt;&gt;0,G2225&lt;&gt;0),"m2",IF(AND(G2225=0,E2225&lt;&gt;0,F2225&lt;&gt;0),"m2",IF(AND(F2225=0,G2225=0),"ml",IF(AND(E2225=0,G2225=0),"ml",IF(AND(E2225=0,F2225=0),"ml",IF(AND(E2225&lt;&gt;0,F2225&lt;&gt;0,G2225&lt;&gt;0),"m3",0)))))))</f>
        <v>ml</v>
      </c>
    </row>
    <row r="2226" spans="2:10" x14ac:dyDescent="0.3">
      <c r="B2226" s="75" t="s">
        <v>316</v>
      </c>
      <c r="C2226" s="48" t="s">
        <v>362</v>
      </c>
      <c r="D2226" s="103"/>
      <c r="E2226" s="45"/>
      <c r="F2226" s="45"/>
      <c r="G2226" s="45"/>
      <c r="H2226" s="45"/>
      <c r="I2226" s="62">
        <f>SUM(H2227:H2229)*$E$120</f>
        <v>0</v>
      </c>
      <c r="J2226" s="63" t="str">
        <f>+J2227</f>
        <v>ml</v>
      </c>
    </row>
    <row r="2227" spans="2:10" x14ac:dyDescent="0.3">
      <c r="B2227" s="75"/>
      <c r="C2227" s="133" t="s">
        <v>255</v>
      </c>
      <c r="D2227" s="45"/>
      <c r="E2227" s="45"/>
      <c r="F2227" s="45"/>
      <c r="G2227" s="45"/>
      <c r="H2227" s="45">
        <f>IF(AND(F2227=0,G2227=0),D2227*E2227,IF(AND(E2227=0,G2227=0),D2227*F2227,IF(AND(E2227=0,F2227=0),D2227*G2227,IF(AND(E2227=0),D2227*F2227*G2227,IF(AND(F2227=0),D2227*E2227*G2227,IF(AND(G2227=0),D2227*E2227*F2227,D2227*E2227*F2227*G2227))))))</f>
        <v>0</v>
      </c>
      <c r="I2227" s="45"/>
      <c r="J2227" s="46" t="str">
        <f>IF(AND(E2227=0,F2227&lt;&gt;0,G2227&lt;&gt;0),"m2",IF(AND(F2227=0,E2227&lt;&gt;0,G2227&lt;&gt;0),"m2",IF(AND(G2227=0,E2227&lt;&gt;0,F2227&lt;&gt;0),"m2",IF(AND(F2227=0,G2227=0),"ml",IF(AND(E2227=0,G2227=0),"ml",IF(AND(E2227=0,F2227=0),"ml",IF(AND(E2227&lt;&gt;0,F2227&lt;&gt;0,G2227&lt;&gt;0),"m3",0)))))))</f>
        <v>ml</v>
      </c>
    </row>
    <row r="2228" spans="2:10" x14ac:dyDescent="0.3">
      <c r="B2228" s="75"/>
      <c r="C2228" s="133" t="s">
        <v>256</v>
      </c>
      <c r="D2228" s="45"/>
      <c r="E2228" s="45"/>
      <c r="F2228" s="45"/>
      <c r="G2228" s="45"/>
      <c r="H2228" s="45">
        <f>IF(AND(F2228=0,G2228=0),D2228*E2228,IF(AND(E2228=0,G2228=0),D2228*F2228,IF(AND(E2228=0,F2228=0),D2228*G2228,IF(AND(E2228=0),D2228*F2228*G2228,IF(AND(F2228=0),D2228*E2228*G2228,IF(AND(G2228=0),D2228*E2228*F2228,D2228*E2228*F2228*G2228))))))</f>
        <v>0</v>
      </c>
      <c r="I2228" s="45"/>
      <c r="J2228" s="46" t="str">
        <f>IF(AND(E2228=0,F2228&lt;&gt;0,G2228&lt;&gt;0),"m2",IF(AND(F2228=0,E2228&lt;&gt;0,G2228&lt;&gt;0),"m2",IF(AND(G2228=0,E2228&lt;&gt;0,F2228&lt;&gt;0),"m2",IF(AND(F2228=0,G2228=0),"ml",IF(AND(E2228=0,G2228=0),"ml",IF(AND(E2228=0,F2228=0),"ml",IF(AND(E2228&lt;&gt;0,F2228&lt;&gt;0,G2228&lt;&gt;0),"m3",0)))))))</f>
        <v>ml</v>
      </c>
    </row>
    <row r="2229" spans="2:10" x14ac:dyDescent="0.3">
      <c r="B2229" s="75"/>
      <c r="C2229" s="133" t="s">
        <v>257</v>
      </c>
      <c r="D2229" s="45"/>
      <c r="E2229" s="45"/>
      <c r="F2229" s="45"/>
      <c r="G2229" s="45"/>
      <c r="H2229" s="45">
        <f>IF(AND(F2229=0,G2229=0),D2229*E2229,IF(AND(E2229=0,G2229=0),D2229*F2229,IF(AND(E2229=0,F2229=0),D2229*G2229,IF(AND(E2229=0),D2229*F2229*G2229,IF(AND(F2229=0),D2229*E2229*G2229,IF(AND(G2229=0),D2229*E2229*F2229,D2229*E2229*F2229*G2229))))))</f>
        <v>0</v>
      </c>
      <c r="I2229" s="45"/>
      <c r="J2229" s="46" t="str">
        <f>IF(AND(E2229=0,F2229&lt;&gt;0,G2229&lt;&gt;0),"m2",IF(AND(F2229=0,E2229&lt;&gt;0,G2229&lt;&gt;0),"m2",IF(AND(G2229=0,E2229&lt;&gt;0,F2229&lt;&gt;0),"m2",IF(AND(F2229=0,G2229=0),"ml",IF(AND(E2229=0,G2229=0),"ml",IF(AND(E2229=0,F2229=0),"ml",IF(AND(E2229&lt;&gt;0,F2229&lt;&gt;0,G2229&lt;&gt;0),"m3",0)))))))</f>
        <v>ml</v>
      </c>
    </row>
    <row r="2230" spans="2:10" x14ac:dyDescent="0.3">
      <c r="B2230" s="75" t="s">
        <v>318</v>
      </c>
      <c r="C2230" s="48" t="s">
        <v>319</v>
      </c>
      <c r="D2230" s="103"/>
      <c r="E2230" s="45"/>
      <c r="F2230" s="45"/>
      <c r="G2230" s="45"/>
      <c r="H2230" s="45"/>
      <c r="I2230" s="62">
        <f>SUM(H2231:H2233)*$E$120</f>
        <v>0</v>
      </c>
      <c r="J2230" s="63" t="str">
        <f>+J2231</f>
        <v>ml</v>
      </c>
    </row>
    <row r="2231" spans="2:10" x14ac:dyDescent="0.3">
      <c r="B2231" s="75"/>
      <c r="C2231" s="133" t="s">
        <v>255</v>
      </c>
      <c r="D2231" s="45"/>
      <c r="E2231" s="45"/>
      <c r="F2231" s="45"/>
      <c r="G2231" s="45"/>
      <c r="H2231" s="45">
        <f>IF(AND(F2231=0,G2231=0),D2231*E2231,IF(AND(E2231=0,G2231=0),D2231*F2231,IF(AND(E2231=0,F2231=0),D2231*G2231,IF(AND(E2231=0),D2231*F2231*G2231,IF(AND(F2231=0),D2231*E2231*G2231,IF(AND(G2231=0),D2231*E2231*F2231,D2231*E2231*F2231*G2231))))))</f>
        <v>0</v>
      </c>
      <c r="I2231" s="45"/>
      <c r="J2231" s="46" t="str">
        <f>IF(AND(E2231=0,F2231&lt;&gt;0,G2231&lt;&gt;0),"m2",IF(AND(F2231=0,E2231&lt;&gt;0,G2231&lt;&gt;0),"m2",IF(AND(G2231=0,E2231&lt;&gt;0,F2231&lt;&gt;0),"m2",IF(AND(F2231=0,G2231=0),"ml",IF(AND(E2231=0,G2231=0),"ml",IF(AND(E2231=0,F2231=0),"ml",IF(AND(E2231&lt;&gt;0,F2231&lt;&gt;0,G2231&lt;&gt;0),"m3",0)))))))</f>
        <v>ml</v>
      </c>
    </row>
    <row r="2232" spans="2:10" x14ac:dyDescent="0.3">
      <c r="B2232" s="75"/>
      <c r="C2232" s="133" t="s">
        <v>256</v>
      </c>
      <c r="D2232" s="45"/>
      <c r="E2232" s="45"/>
      <c r="F2232" s="45"/>
      <c r="G2232" s="45"/>
      <c r="H2232" s="45">
        <f>IF(AND(F2232=0,G2232=0),D2232*E2232,IF(AND(E2232=0,G2232=0),D2232*F2232,IF(AND(E2232=0,F2232=0),D2232*G2232,IF(AND(E2232=0),D2232*F2232*G2232,IF(AND(F2232=0),D2232*E2232*G2232,IF(AND(G2232=0),D2232*E2232*F2232,D2232*E2232*F2232*G2232))))))</f>
        <v>0</v>
      </c>
      <c r="I2232" s="45"/>
      <c r="J2232" s="46" t="str">
        <f>IF(AND(E2232=0,F2232&lt;&gt;0,G2232&lt;&gt;0),"m2",IF(AND(F2232=0,E2232&lt;&gt;0,G2232&lt;&gt;0),"m2",IF(AND(G2232=0,E2232&lt;&gt;0,F2232&lt;&gt;0),"m2",IF(AND(F2232=0,G2232=0),"ml",IF(AND(E2232=0,G2232=0),"ml",IF(AND(E2232=0,F2232=0),"ml",IF(AND(E2232&lt;&gt;0,F2232&lt;&gt;0,G2232&lt;&gt;0),"m3",0)))))))</f>
        <v>ml</v>
      </c>
    </row>
    <row r="2233" spans="2:10" x14ac:dyDescent="0.3">
      <c r="B2233" s="75"/>
      <c r="C2233" s="133" t="s">
        <v>670</v>
      </c>
      <c r="D2233" s="45"/>
      <c r="E2233" s="45"/>
      <c r="F2233" s="45"/>
      <c r="G2233" s="45"/>
      <c r="H2233" s="45">
        <f>IF(AND(F2233=0,G2233=0),D2233*E2233,IF(AND(E2233=0,G2233=0),D2233*F2233,IF(AND(E2233=0,F2233=0),D2233*G2233,IF(AND(E2233=0),D2233*F2233*G2233,IF(AND(F2233=0),D2233*E2233*G2233,IF(AND(G2233=0),D2233*E2233*F2233,D2233*E2233*F2233*G2233))))))</f>
        <v>0</v>
      </c>
      <c r="I2233" s="45"/>
      <c r="J2233" s="46" t="str">
        <f>IF(AND(E2233=0,F2233&lt;&gt;0,G2233&lt;&gt;0),"m2",IF(AND(F2233=0,E2233&lt;&gt;0,G2233&lt;&gt;0),"m2",IF(AND(G2233=0,E2233&lt;&gt;0,F2233&lt;&gt;0),"m2",IF(AND(F2233=0,G2233=0),"ml",IF(AND(E2233=0,G2233=0),"ml",IF(AND(E2233=0,F2233=0),"ml",IF(AND(E2233&lt;&gt;0,F2233&lt;&gt;0,G2233&lt;&gt;0),"m3",0)))))))</f>
        <v>ml</v>
      </c>
    </row>
    <row r="2234" spans="2:10" x14ac:dyDescent="0.3">
      <c r="B2234" s="100" t="s">
        <v>320</v>
      </c>
      <c r="C2234" s="101" t="s">
        <v>321</v>
      </c>
      <c r="D2234" s="103"/>
      <c r="E2234" s="45"/>
      <c r="F2234" s="45"/>
      <c r="G2234" s="45"/>
      <c r="H2234" s="45"/>
      <c r="I2234" s="45"/>
      <c r="J2234" s="46"/>
    </row>
    <row r="2235" spans="2:10" x14ac:dyDescent="0.3">
      <c r="B2235" s="75" t="s">
        <v>322</v>
      </c>
      <c r="C2235" s="48" t="s">
        <v>672</v>
      </c>
      <c r="D2235" s="103"/>
      <c r="E2235" s="45"/>
      <c r="F2235" s="45"/>
      <c r="G2235" s="45"/>
      <c r="H2235" s="45"/>
      <c r="I2235" s="62">
        <f>SUM(H2236:H2238)*$E$120</f>
        <v>0</v>
      </c>
      <c r="J2235" s="63" t="str">
        <f>+J2236</f>
        <v>ml</v>
      </c>
    </row>
    <row r="2236" spans="2:10" x14ac:dyDescent="0.3">
      <c r="B2236" s="75"/>
      <c r="C2236" s="133" t="s">
        <v>255</v>
      </c>
      <c r="D2236" s="45"/>
      <c r="E2236" s="45"/>
      <c r="F2236" s="45"/>
      <c r="G2236" s="45"/>
      <c r="H2236" s="45">
        <f>IF(AND(F2236=0,G2236=0),D2236*E2236,IF(AND(E2236=0,G2236=0),D2236*F2236,IF(AND(E2236=0,F2236=0),D2236*G2236,IF(AND(E2236=0),D2236*F2236*G2236,IF(AND(F2236=0),D2236*E2236*G2236,IF(AND(G2236=0),D2236*E2236*F2236,D2236*E2236*F2236*G2236))))))</f>
        <v>0</v>
      </c>
      <c r="I2236" s="45"/>
      <c r="J2236" s="46" t="str">
        <f>IF(AND(E2236=0,F2236&lt;&gt;0,G2236&lt;&gt;0),"m2",IF(AND(F2236=0,E2236&lt;&gt;0,G2236&lt;&gt;0),"m2",IF(AND(G2236=0,E2236&lt;&gt;0,F2236&lt;&gt;0),"m2",IF(AND(F2236=0,G2236=0),"ml",IF(AND(E2236=0,G2236=0),"ml",IF(AND(E2236=0,F2236=0),"ml",IF(AND(E2236&lt;&gt;0,F2236&lt;&gt;0,G2236&lt;&gt;0),"m3",0)))))))</f>
        <v>ml</v>
      </c>
    </row>
    <row r="2237" spans="2:10" x14ac:dyDescent="0.3">
      <c r="B2237" s="75"/>
      <c r="C2237" s="133" t="s">
        <v>256</v>
      </c>
      <c r="D2237" s="45"/>
      <c r="E2237" s="45"/>
      <c r="F2237" s="45"/>
      <c r="G2237" s="45"/>
      <c r="H2237" s="45">
        <f>IF(AND(F2237=0,G2237=0),D2237*E2237,IF(AND(E2237=0,G2237=0),D2237*F2237,IF(AND(E2237=0,F2237=0),D2237*G2237,IF(AND(E2237=0),D2237*F2237*G2237,IF(AND(F2237=0),D2237*E2237*G2237,IF(AND(G2237=0),D2237*E2237*F2237,D2237*E2237*F2237*G2237))))))</f>
        <v>0</v>
      </c>
      <c r="I2237" s="45"/>
      <c r="J2237" s="46" t="str">
        <f>IF(AND(E2237=0,F2237&lt;&gt;0,G2237&lt;&gt;0),"m2",IF(AND(F2237=0,E2237&lt;&gt;0,G2237&lt;&gt;0),"m2",IF(AND(G2237=0,E2237&lt;&gt;0,F2237&lt;&gt;0),"m2",IF(AND(F2237=0,G2237=0),"ml",IF(AND(E2237=0,G2237=0),"ml",IF(AND(E2237=0,F2237=0),"ml",IF(AND(E2237&lt;&gt;0,F2237&lt;&gt;0,G2237&lt;&gt;0),"m3",0)))))))</f>
        <v>ml</v>
      </c>
    </row>
    <row r="2238" spans="2:10" x14ac:dyDescent="0.3">
      <c r="B2238" s="75"/>
      <c r="C2238" s="133" t="s">
        <v>257</v>
      </c>
      <c r="D2238" s="45"/>
      <c r="E2238" s="45"/>
      <c r="F2238" s="45"/>
      <c r="G2238" s="45"/>
      <c r="H2238" s="45">
        <f>IF(AND(F2238=0,G2238=0),D2238*E2238,IF(AND(E2238=0,G2238=0),D2238*F2238,IF(AND(E2238=0,F2238=0),D2238*G2238,IF(AND(E2238=0),D2238*F2238*G2238,IF(AND(F2238=0),D2238*E2238*G2238,IF(AND(G2238=0),D2238*E2238*F2238,D2238*E2238*F2238*G2238))))))</f>
        <v>0</v>
      </c>
      <c r="I2238" s="45"/>
      <c r="J2238" s="46" t="str">
        <f>IF(AND(E2238=0,F2238&lt;&gt;0,G2238&lt;&gt;0),"m2",IF(AND(F2238=0,E2238&lt;&gt;0,G2238&lt;&gt;0),"m2",IF(AND(G2238=0,E2238&lt;&gt;0,F2238&lt;&gt;0),"m2",IF(AND(F2238=0,G2238=0),"ml",IF(AND(E2238=0,G2238=0),"ml",IF(AND(E2238=0,F2238=0),"ml",IF(AND(E2238&lt;&gt;0,F2238&lt;&gt;0,G2238&lt;&gt;0),"m3",0)))))))</f>
        <v>ml</v>
      </c>
    </row>
    <row r="2239" spans="2:10" x14ac:dyDescent="0.3">
      <c r="B2239" s="75" t="s">
        <v>673</v>
      </c>
      <c r="C2239" s="48" t="s">
        <v>317</v>
      </c>
      <c r="D2239" s="103"/>
      <c r="E2239" s="45"/>
      <c r="F2239" s="45"/>
      <c r="G2239" s="45"/>
      <c r="H2239" s="45"/>
      <c r="I2239" s="62">
        <f>SUM(H2240:H2244)*$E$120</f>
        <v>67.400000000000006</v>
      </c>
      <c r="J2239" s="63" t="str">
        <f>+J2240</f>
        <v>ml</v>
      </c>
    </row>
    <row r="2240" spans="2:10" x14ac:dyDescent="0.3">
      <c r="B2240" s="75"/>
      <c r="C2240" s="133" t="s">
        <v>255</v>
      </c>
      <c r="D2240" s="45"/>
      <c r="E2240" s="45"/>
      <c r="F2240" s="45"/>
      <c r="G2240" s="45"/>
      <c r="H2240" s="45">
        <f>IF(AND(F2240=0,G2240=0),D2240*E2240,IF(AND(E2240=0,G2240=0),D2240*F2240,IF(AND(E2240=0,F2240=0),D2240*G2240,IF(AND(E2240=0),D2240*F2240*G2240,IF(AND(F2240=0),D2240*E2240*G2240,IF(AND(G2240=0),D2240*E2240*F2240,D2240*E2240*F2240*G2240))))))</f>
        <v>0</v>
      </c>
      <c r="I2240" s="45"/>
      <c r="J2240" s="46" t="str">
        <f>IF(AND(E2240=0,F2240&lt;&gt;0,G2240&lt;&gt;0),"m2",IF(AND(F2240=0,E2240&lt;&gt;0,G2240&lt;&gt;0),"m2",IF(AND(G2240=0,E2240&lt;&gt;0,F2240&lt;&gt;0),"m2",IF(AND(F2240=0,G2240=0),"ml",IF(AND(E2240=0,G2240=0),"ml",IF(AND(E2240=0,F2240=0),"ml",IF(AND(E2240&lt;&gt;0,F2240&lt;&gt;0,G2240&lt;&gt;0),"m3",0)))))))</f>
        <v>ml</v>
      </c>
    </row>
    <row r="2241" spans="2:10" x14ac:dyDescent="0.3">
      <c r="B2241" s="75"/>
      <c r="C2241" s="44" t="s">
        <v>671</v>
      </c>
      <c r="D2241" s="45">
        <v>1</v>
      </c>
      <c r="E2241" s="45">
        <v>54.4</v>
      </c>
      <c r="F2241" s="45"/>
      <c r="G2241" s="45"/>
      <c r="H2241" s="45">
        <f>IF(AND(F2241=0,G2241=0),D2241*E2241,IF(AND(E2241=0,G2241=0),D2241*F2241,IF(AND(E2241=0,F2241=0),D2241*G2241,IF(AND(E2241=0),D2241*F2241*G2241,IF(AND(F2241=0),D2241*E2241*G2241,IF(AND(G2241=0),D2241*E2241*F2241,D2241*E2241*F2241*G2241))))))</f>
        <v>54.4</v>
      </c>
      <c r="I2241" s="45"/>
      <c r="J2241" s="46" t="str">
        <f>IF(AND(E2241=0,F2241&lt;&gt;0,G2241&lt;&gt;0),"m2",IF(AND(F2241=0,E2241&lt;&gt;0,G2241&lt;&gt;0),"m2",IF(AND(G2241=0,E2241&lt;&gt;0,F2241&lt;&gt;0),"m2",IF(AND(F2241=0,G2241=0),"ml",IF(AND(E2241=0,G2241=0),"ml",IF(AND(E2241=0,F2241=0),"ml",IF(AND(E2241&lt;&gt;0,F2241&lt;&gt;0,G2241&lt;&gt;0),"m3",0)))))))</f>
        <v>ml</v>
      </c>
    </row>
    <row r="2242" spans="2:10" x14ac:dyDescent="0.3">
      <c r="B2242" s="75"/>
      <c r="C2242" s="44" t="s">
        <v>556</v>
      </c>
      <c r="D2242" s="45">
        <v>4</v>
      </c>
      <c r="E2242" s="45">
        <v>3.25</v>
      </c>
      <c r="F2242" s="45"/>
      <c r="G2242" s="45"/>
      <c r="H2242" s="45">
        <f>IF(AND(F2242=0,G2242=0),D2242*E2242,IF(AND(E2242=0,G2242=0),D2242*F2242,IF(AND(E2242=0,F2242=0),D2242*G2242,IF(AND(E2242=0),D2242*F2242*G2242,IF(AND(F2242=0),D2242*E2242*G2242,IF(AND(G2242=0),D2242*E2242*F2242,D2242*E2242*F2242*G2242))))))</f>
        <v>13</v>
      </c>
      <c r="I2242" s="45"/>
      <c r="J2242" s="46" t="str">
        <f>IF(AND(E2242=0,F2242&lt;&gt;0,G2242&lt;&gt;0),"m2",IF(AND(F2242=0,E2242&lt;&gt;0,G2242&lt;&gt;0),"m2",IF(AND(G2242=0,E2242&lt;&gt;0,F2242&lt;&gt;0),"m2",IF(AND(F2242=0,G2242=0),"ml",IF(AND(E2242=0,G2242=0),"ml",IF(AND(E2242=0,F2242=0),"ml",IF(AND(E2242&lt;&gt;0,F2242&lt;&gt;0,G2242&lt;&gt;0),"m3",0)))))))</f>
        <v>ml</v>
      </c>
    </row>
    <row r="2243" spans="2:10" x14ac:dyDescent="0.3">
      <c r="B2243" s="75"/>
      <c r="C2243" s="133" t="s">
        <v>256</v>
      </c>
      <c r="D2243" s="45"/>
      <c r="E2243" s="45"/>
      <c r="F2243" s="45"/>
      <c r="G2243" s="45"/>
      <c r="H2243" s="45">
        <f>IF(AND(F2243=0,G2243=0),D2243*E2243,IF(AND(E2243=0,G2243=0),D2243*F2243,IF(AND(E2243=0,F2243=0),D2243*G2243,IF(AND(E2243=0),D2243*F2243*G2243,IF(AND(F2243=0),D2243*E2243*G2243,IF(AND(G2243=0),D2243*E2243*F2243,D2243*E2243*F2243*G2243))))))</f>
        <v>0</v>
      </c>
      <c r="I2243" s="45"/>
      <c r="J2243" s="46" t="str">
        <f>IF(AND(E2243=0,F2243&lt;&gt;0,G2243&lt;&gt;0),"m2",IF(AND(F2243=0,E2243&lt;&gt;0,G2243&lt;&gt;0),"m2",IF(AND(G2243=0,E2243&lt;&gt;0,F2243&lt;&gt;0),"m2",IF(AND(F2243=0,G2243=0),"ml",IF(AND(E2243=0,G2243=0),"ml",IF(AND(E2243=0,F2243=0),"ml",IF(AND(E2243&lt;&gt;0,F2243&lt;&gt;0,G2243&lt;&gt;0),"m3",0)))))))</f>
        <v>ml</v>
      </c>
    </row>
    <row r="2244" spans="2:10" x14ac:dyDescent="0.3">
      <c r="B2244" s="75"/>
      <c r="C2244" s="133" t="s">
        <v>257</v>
      </c>
      <c r="D2244" s="45"/>
      <c r="E2244" s="45"/>
      <c r="F2244" s="45"/>
      <c r="G2244" s="45"/>
      <c r="H2244" s="45">
        <f>IF(AND(F2244=0,G2244=0),D2244*E2244,IF(AND(E2244=0,G2244=0),D2244*F2244,IF(AND(E2244=0,F2244=0),D2244*G2244,IF(AND(E2244=0),D2244*F2244*G2244,IF(AND(F2244=0),D2244*E2244*G2244,IF(AND(G2244=0),D2244*E2244*F2244,D2244*E2244*F2244*G2244))))))</f>
        <v>0</v>
      </c>
      <c r="I2244" s="45"/>
      <c r="J2244" s="46" t="str">
        <f>IF(AND(E2244=0,F2244&lt;&gt;0,G2244&lt;&gt;0),"m2",IF(AND(F2244=0,E2244&lt;&gt;0,G2244&lt;&gt;0),"m2",IF(AND(G2244=0,E2244&lt;&gt;0,F2244&lt;&gt;0),"m2",IF(AND(F2244=0,G2244=0),"ml",IF(AND(E2244=0,G2244=0),"ml",IF(AND(E2244=0,F2244=0),"ml",IF(AND(E2244&lt;&gt;0,F2244&lt;&gt;0,G2244&lt;&gt;0),"m3",0)))))))</f>
        <v>ml</v>
      </c>
    </row>
    <row r="2245" spans="2:10" x14ac:dyDescent="0.3">
      <c r="B2245" s="100" t="s">
        <v>323</v>
      </c>
      <c r="C2245" s="101" t="s">
        <v>324</v>
      </c>
      <c r="D2245" s="103"/>
      <c r="E2245" s="45"/>
      <c r="F2245" s="45"/>
      <c r="G2245" s="45"/>
      <c r="H2245" s="45"/>
      <c r="I2245" s="45"/>
      <c r="J2245" s="46"/>
    </row>
    <row r="2246" spans="2:10" x14ac:dyDescent="0.3">
      <c r="B2246" s="75" t="s">
        <v>325</v>
      </c>
      <c r="C2246" s="48" t="s">
        <v>326</v>
      </c>
      <c r="D2246" s="103"/>
      <c r="E2246" s="45"/>
      <c r="F2246" s="45"/>
      <c r="G2246" s="45"/>
      <c r="H2246" s="45"/>
      <c r="I2246" s="62">
        <f>SUM(H2247:H2249)*$E$120</f>
        <v>0</v>
      </c>
      <c r="J2246" s="63" t="str">
        <f>+J2247</f>
        <v>und</v>
      </c>
    </row>
    <row r="2247" spans="2:10" x14ac:dyDescent="0.3">
      <c r="B2247" s="75"/>
      <c r="C2247" s="133" t="s">
        <v>255</v>
      </c>
      <c r="D2247" s="45"/>
      <c r="E2247" s="45"/>
      <c r="F2247" s="45"/>
      <c r="G2247" s="45"/>
      <c r="H2247" s="45">
        <f>+D2247</f>
        <v>0</v>
      </c>
      <c r="I2247" s="45"/>
      <c r="J2247" s="46" t="s">
        <v>35</v>
      </c>
    </row>
    <row r="2248" spans="2:10" x14ac:dyDescent="0.3">
      <c r="B2248" s="75"/>
      <c r="C2248" s="133" t="s">
        <v>256</v>
      </c>
      <c r="D2248" s="45"/>
      <c r="E2248" s="45"/>
      <c r="F2248" s="45"/>
      <c r="G2248" s="45"/>
      <c r="H2248" s="45">
        <f>+D2248</f>
        <v>0</v>
      </c>
      <c r="I2248" s="45"/>
      <c r="J2248" s="46" t="s">
        <v>35</v>
      </c>
    </row>
    <row r="2249" spans="2:10" x14ac:dyDescent="0.3">
      <c r="B2249" s="75"/>
      <c r="C2249" s="133" t="s">
        <v>257</v>
      </c>
      <c r="D2249" s="45"/>
      <c r="E2249" s="45"/>
      <c r="F2249" s="45"/>
      <c r="G2249" s="45"/>
      <c r="H2249" s="45">
        <f>+D2249</f>
        <v>0</v>
      </c>
      <c r="I2249" s="45"/>
      <c r="J2249" s="46" t="s">
        <v>35</v>
      </c>
    </row>
    <row r="2250" spans="2:10" x14ac:dyDescent="0.3">
      <c r="B2250" s="75" t="s">
        <v>327</v>
      </c>
      <c r="C2250" s="48" t="s">
        <v>328</v>
      </c>
      <c r="D2250" s="103"/>
      <c r="E2250" s="45"/>
      <c r="F2250" s="45"/>
      <c r="G2250" s="45"/>
      <c r="H2250" s="45"/>
      <c r="I2250" s="62">
        <f>SUM(H2251:H2253)*$E$120</f>
        <v>3</v>
      </c>
      <c r="J2250" s="63" t="str">
        <f>+J2251</f>
        <v>und</v>
      </c>
    </row>
    <row r="2251" spans="2:10" x14ac:dyDescent="0.3">
      <c r="B2251" s="75"/>
      <c r="C2251" s="133" t="s">
        <v>255</v>
      </c>
      <c r="D2251" s="45">
        <v>3</v>
      </c>
      <c r="E2251" s="45"/>
      <c r="F2251" s="45"/>
      <c r="G2251" s="45"/>
      <c r="H2251" s="45">
        <f>+D2251</f>
        <v>3</v>
      </c>
      <c r="I2251" s="45"/>
      <c r="J2251" s="46" t="s">
        <v>35</v>
      </c>
    </row>
    <row r="2252" spans="2:10" x14ac:dyDescent="0.3">
      <c r="B2252" s="75"/>
      <c r="C2252" s="133" t="s">
        <v>256</v>
      </c>
      <c r="D2252" s="45"/>
      <c r="E2252" s="45"/>
      <c r="F2252" s="45"/>
      <c r="G2252" s="45"/>
      <c r="H2252" s="45">
        <f>+D2252</f>
        <v>0</v>
      </c>
      <c r="I2252" s="45"/>
      <c r="J2252" s="46" t="s">
        <v>35</v>
      </c>
    </row>
    <row r="2253" spans="2:10" x14ac:dyDescent="0.3">
      <c r="B2253" s="75"/>
      <c r="C2253" s="133" t="s">
        <v>257</v>
      </c>
      <c r="D2253" s="45"/>
      <c r="E2253" s="45"/>
      <c r="F2253" s="45"/>
      <c r="G2253" s="45"/>
      <c r="H2253" s="45">
        <f>+D2253</f>
        <v>0</v>
      </c>
      <c r="I2253" s="45"/>
      <c r="J2253" s="46" t="s">
        <v>35</v>
      </c>
    </row>
    <row r="2254" spans="2:10" x14ac:dyDescent="0.3">
      <c r="B2254" s="75" t="s">
        <v>329</v>
      </c>
      <c r="C2254" s="48" t="s">
        <v>330</v>
      </c>
      <c r="D2254" s="103"/>
      <c r="E2254" s="45"/>
      <c r="F2254" s="45"/>
      <c r="G2254" s="45"/>
      <c r="H2254" s="45"/>
      <c r="I2254" s="62">
        <f>SUM(H2255:H2257)*$E$120</f>
        <v>3</v>
      </c>
      <c r="J2254" s="63" t="str">
        <f>+J2255</f>
        <v>und</v>
      </c>
    </row>
    <row r="2255" spans="2:10" x14ac:dyDescent="0.3">
      <c r="B2255" s="75"/>
      <c r="C2255" s="133" t="s">
        <v>255</v>
      </c>
      <c r="D2255" s="45">
        <v>3</v>
      </c>
      <c r="E2255" s="45"/>
      <c r="F2255" s="45"/>
      <c r="G2255" s="45"/>
      <c r="H2255" s="45">
        <f>+D2255</f>
        <v>3</v>
      </c>
      <c r="I2255" s="45"/>
      <c r="J2255" s="46" t="s">
        <v>35</v>
      </c>
    </row>
    <row r="2256" spans="2:10" x14ac:dyDescent="0.3">
      <c r="B2256" s="75"/>
      <c r="C2256" s="133" t="s">
        <v>256</v>
      </c>
      <c r="D2256" s="45"/>
      <c r="E2256" s="45"/>
      <c r="F2256" s="45"/>
      <c r="G2256" s="45"/>
      <c r="H2256" s="45">
        <f>+D2256</f>
        <v>0</v>
      </c>
      <c r="I2256" s="45"/>
      <c r="J2256" s="46" t="s">
        <v>35</v>
      </c>
    </row>
    <row r="2257" spans="2:10" x14ac:dyDescent="0.3">
      <c r="B2257" s="75"/>
      <c r="C2257" s="133" t="s">
        <v>257</v>
      </c>
      <c r="D2257" s="45"/>
      <c r="E2257" s="45"/>
      <c r="F2257" s="45"/>
      <c r="G2257" s="45"/>
      <c r="H2257" s="45">
        <f>+D2257</f>
        <v>0</v>
      </c>
      <c r="I2257" s="45"/>
      <c r="J2257" s="46" t="s">
        <v>35</v>
      </c>
    </row>
    <row r="2258" spans="2:10" x14ac:dyDescent="0.3">
      <c r="B2258" s="75" t="s">
        <v>331</v>
      </c>
      <c r="C2258" s="48" t="s">
        <v>332</v>
      </c>
      <c r="D2258" s="103"/>
      <c r="E2258" s="45"/>
      <c r="F2258" s="45"/>
      <c r="G2258" s="45"/>
      <c r="H2258" s="45"/>
      <c r="I2258" s="62">
        <f>SUM(H2259:H2262)*$E$120</f>
        <v>8</v>
      </c>
      <c r="J2258" s="63" t="str">
        <f>+J2259</f>
        <v>und</v>
      </c>
    </row>
    <row r="2259" spans="2:10" x14ac:dyDescent="0.3">
      <c r="B2259" s="75"/>
      <c r="C2259" s="133" t="s">
        <v>255</v>
      </c>
      <c r="D2259" s="45">
        <v>4</v>
      </c>
      <c r="E2259" s="45"/>
      <c r="F2259" s="45"/>
      <c r="G2259" s="45"/>
      <c r="H2259" s="45">
        <f>+D2259</f>
        <v>4</v>
      </c>
      <c r="I2259" s="45"/>
      <c r="J2259" s="46" t="s">
        <v>35</v>
      </c>
    </row>
    <row r="2260" spans="2:10" x14ac:dyDescent="0.3">
      <c r="B2260" s="75"/>
      <c r="C2260" s="133" t="s">
        <v>256</v>
      </c>
      <c r="D2260" s="45"/>
      <c r="E2260" s="45"/>
      <c r="F2260" s="45"/>
      <c r="G2260" s="45"/>
      <c r="H2260" s="45">
        <f>+D2260</f>
        <v>0</v>
      </c>
      <c r="I2260" s="45"/>
      <c r="J2260" s="46" t="s">
        <v>35</v>
      </c>
    </row>
    <row r="2261" spans="2:10" x14ac:dyDescent="0.3">
      <c r="B2261" s="75"/>
      <c r="C2261" s="133" t="s">
        <v>257</v>
      </c>
      <c r="D2261" s="45"/>
      <c r="E2261" s="45"/>
      <c r="F2261" s="45"/>
      <c r="G2261" s="45"/>
      <c r="H2261" s="45">
        <f>+D2261</f>
        <v>0</v>
      </c>
      <c r="I2261" s="45"/>
      <c r="J2261" s="46" t="s">
        <v>35</v>
      </c>
    </row>
    <row r="2262" spans="2:10" x14ac:dyDescent="0.3">
      <c r="B2262" s="75"/>
      <c r="C2262" s="133" t="s">
        <v>674</v>
      </c>
      <c r="D2262" s="45">
        <v>4</v>
      </c>
      <c r="E2262" s="45"/>
      <c r="F2262" s="45"/>
      <c r="G2262" s="45"/>
      <c r="H2262" s="45">
        <f>+D2262</f>
        <v>4</v>
      </c>
      <c r="I2262" s="45"/>
      <c r="J2262" s="46" t="s">
        <v>35</v>
      </c>
    </row>
    <row r="2263" spans="2:10" x14ac:dyDescent="0.3">
      <c r="B2263" s="75" t="s">
        <v>333</v>
      </c>
      <c r="C2263" s="48" t="s">
        <v>334</v>
      </c>
      <c r="D2263" s="103"/>
      <c r="E2263" s="45"/>
      <c r="F2263" s="45"/>
      <c r="G2263" s="45"/>
      <c r="H2263" s="45"/>
      <c r="I2263" s="62">
        <f>SUM(H2264:H2266)*$E$120</f>
        <v>0</v>
      </c>
      <c r="J2263" s="63" t="str">
        <f>+J2264</f>
        <v>und</v>
      </c>
    </row>
    <row r="2264" spans="2:10" x14ac:dyDescent="0.3">
      <c r="B2264" s="75"/>
      <c r="C2264" s="133" t="s">
        <v>255</v>
      </c>
      <c r="D2264" s="45"/>
      <c r="E2264" s="45"/>
      <c r="F2264" s="45"/>
      <c r="G2264" s="45"/>
      <c r="H2264" s="45">
        <f>+D2264</f>
        <v>0</v>
      </c>
      <c r="I2264" s="45"/>
      <c r="J2264" s="46" t="s">
        <v>35</v>
      </c>
    </row>
    <row r="2265" spans="2:10" x14ac:dyDescent="0.3">
      <c r="B2265" s="75"/>
      <c r="C2265" s="133" t="s">
        <v>256</v>
      </c>
      <c r="D2265" s="45"/>
      <c r="E2265" s="45"/>
      <c r="F2265" s="45"/>
      <c r="G2265" s="45"/>
      <c r="H2265" s="45">
        <f>+D2265</f>
        <v>0</v>
      </c>
      <c r="I2265" s="45"/>
      <c r="J2265" s="46" t="s">
        <v>35</v>
      </c>
    </row>
    <row r="2266" spans="2:10" x14ac:dyDescent="0.3">
      <c r="B2266" s="75"/>
      <c r="C2266" s="133" t="s">
        <v>257</v>
      </c>
      <c r="D2266" s="45"/>
      <c r="E2266" s="45"/>
      <c r="F2266" s="45"/>
      <c r="G2266" s="45"/>
      <c r="H2266" s="45">
        <f>+D2266</f>
        <v>0</v>
      </c>
      <c r="I2266" s="45"/>
      <c r="J2266" s="46" t="s">
        <v>35</v>
      </c>
    </row>
    <row r="2267" spans="2:10" x14ac:dyDescent="0.3">
      <c r="B2267" s="75" t="s">
        <v>336</v>
      </c>
      <c r="C2267" s="48" t="s">
        <v>397</v>
      </c>
      <c r="D2267" s="103"/>
      <c r="E2267" s="45"/>
      <c r="F2267" s="45"/>
      <c r="G2267" s="45"/>
      <c r="H2267" s="45"/>
      <c r="I2267" s="62">
        <f>SUM(H2268:H2271)*$E$120</f>
        <v>4</v>
      </c>
      <c r="J2267" s="63" t="str">
        <f>+J2268</f>
        <v>und</v>
      </c>
    </row>
    <row r="2268" spans="2:10" x14ac:dyDescent="0.3">
      <c r="B2268" s="75"/>
      <c r="C2268" s="133" t="s">
        <v>255</v>
      </c>
      <c r="D2268" s="45"/>
      <c r="E2268" s="45"/>
      <c r="F2268" s="45"/>
      <c r="G2268" s="45"/>
      <c r="H2268" s="45">
        <f>+D2268</f>
        <v>0</v>
      </c>
      <c r="I2268" s="45"/>
      <c r="J2268" s="46" t="s">
        <v>35</v>
      </c>
    </row>
    <row r="2269" spans="2:10" x14ac:dyDescent="0.3">
      <c r="B2269" s="75"/>
      <c r="C2269" s="133" t="s">
        <v>256</v>
      </c>
      <c r="D2269" s="45"/>
      <c r="E2269" s="45"/>
      <c r="F2269" s="45"/>
      <c r="G2269" s="45"/>
      <c r="H2269" s="45">
        <f>+D2269</f>
        <v>0</v>
      </c>
      <c r="I2269" s="45"/>
      <c r="J2269" s="46" t="s">
        <v>35</v>
      </c>
    </row>
    <row r="2270" spans="2:10" x14ac:dyDescent="0.3">
      <c r="B2270" s="75"/>
      <c r="C2270" s="133" t="s">
        <v>257</v>
      </c>
      <c r="D2270" s="45"/>
      <c r="E2270" s="45"/>
      <c r="F2270" s="45"/>
      <c r="G2270" s="45"/>
      <c r="H2270" s="45">
        <f>+D2270</f>
        <v>0</v>
      </c>
      <c r="I2270" s="45"/>
      <c r="J2270" s="46" t="s">
        <v>35</v>
      </c>
    </row>
    <row r="2271" spans="2:10" x14ac:dyDescent="0.3">
      <c r="B2271" s="75"/>
      <c r="C2271" s="133" t="s">
        <v>674</v>
      </c>
      <c r="D2271" s="45">
        <v>4</v>
      </c>
      <c r="E2271" s="45"/>
      <c r="F2271" s="45"/>
      <c r="G2271" s="45"/>
      <c r="H2271" s="45">
        <f>+D2271</f>
        <v>4</v>
      </c>
      <c r="I2271" s="45"/>
      <c r="J2271" s="46" t="s">
        <v>35</v>
      </c>
    </row>
    <row r="2272" spans="2:10" x14ac:dyDescent="0.3">
      <c r="B2272" s="75" t="s">
        <v>341</v>
      </c>
      <c r="C2272" s="48" t="s">
        <v>337</v>
      </c>
      <c r="D2272" s="103"/>
      <c r="E2272" s="45"/>
      <c r="F2272" s="45"/>
      <c r="G2272" s="45"/>
      <c r="H2272" s="45"/>
      <c r="I2272" s="62">
        <f>SUM(H2273:H2275)*$E$120</f>
        <v>0</v>
      </c>
      <c r="J2272" s="63" t="str">
        <f>+J2273</f>
        <v>und</v>
      </c>
    </row>
    <row r="2273" spans="2:10" x14ac:dyDescent="0.3">
      <c r="B2273" s="75"/>
      <c r="C2273" s="133" t="s">
        <v>255</v>
      </c>
      <c r="D2273" s="45"/>
      <c r="E2273" s="45"/>
      <c r="F2273" s="45"/>
      <c r="G2273" s="45"/>
      <c r="H2273" s="45">
        <f>+D2273</f>
        <v>0</v>
      </c>
      <c r="I2273" s="45"/>
      <c r="J2273" s="46" t="s">
        <v>35</v>
      </c>
    </row>
    <row r="2274" spans="2:10" x14ac:dyDescent="0.3">
      <c r="B2274" s="75"/>
      <c r="C2274" s="133" t="s">
        <v>256</v>
      </c>
      <c r="D2274" s="45"/>
      <c r="E2274" s="45"/>
      <c r="F2274" s="45"/>
      <c r="G2274" s="45"/>
      <c r="H2274" s="45">
        <f>+D2274</f>
        <v>0</v>
      </c>
      <c r="I2274" s="45"/>
      <c r="J2274" s="46" t="s">
        <v>35</v>
      </c>
    </row>
    <row r="2275" spans="2:10" x14ac:dyDescent="0.3">
      <c r="B2275" s="75"/>
      <c r="C2275" s="133" t="s">
        <v>257</v>
      </c>
      <c r="D2275" s="45"/>
      <c r="E2275" s="45"/>
      <c r="F2275" s="45"/>
      <c r="G2275" s="45"/>
      <c r="H2275" s="45">
        <f>+D2275</f>
        <v>0</v>
      </c>
      <c r="I2275" s="45"/>
      <c r="J2275" s="46" t="s">
        <v>35</v>
      </c>
    </row>
    <row r="2276" spans="2:10" x14ac:dyDescent="0.3">
      <c r="B2276" s="75" t="s">
        <v>342</v>
      </c>
      <c r="C2276" s="48" t="s">
        <v>335</v>
      </c>
      <c r="D2276" s="103"/>
      <c r="E2276" s="45"/>
      <c r="F2276" s="45"/>
      <c r="G2276" s="45"/>
      <c r="H2276" s="45"/>
      <c r="I2276" s="62">
        <f>SUM(H2277:H2279)*$E$120</f>
        <v>3</v>
      </c>
      <c r="J2276" s="63" t="str">
        <f>+J2277</f>
        <v>und</v>
      </c>
    </row>
    <row r="2277" spans="2:10" x14ac:dyDescent="0.3">
      <c r="B2277" s="75"/>
      <c r="C2277" s="133" t="s">
        <v>255</v>
      </c>
      <c r="D2277" s="45">
        <v>3</v>
      </c>
      <c r="E2277" s="45"/>
      <c r="F2277" s="45"/>
      <c r="G2277" s="45"/>
      <c r="H2277" s="45">
        <f>+D2277</f>
        <v>3</v>
      </c>
      <c r="I2277" s="45"/>
      <c r="J2277" s="46" t="s">
        <v>35</v>
      </c>
    </row>
    <row r="2278" spans="2:10" x14ac:dyDescent="0.3">
      <c r="B2278" s="75"/>
      <c r="C2278" s="133" t="s">
        <v>256</v>
      </c>
      <c r="D2278" s="45"/>
      <c r="E2278" s="45"/>
      <c r="F2278" s="45"/>
      <c r="G2278" s="45"/>
      <c r="H2278" s="45">
        <f>+D2278</f>
        <v>0</v>
      </c>
      <c r="I2278" s="45"/>
      <c r="J2278" s="46" t="s">
        <v>35</v>
      </c>
    </row>
    <row r="2279" spans="2:10" x14ac:dyDescent="0.3">
      <c r="B2279" s="75"/>
      <c r="C2279" s="133" t="s">
        <v>257</v>
      </c>
      <c r="D2279" s="45"/>
      <c r="E2279" s="45"/>
      <c r="F2279" s="45"/>
      <c r="G2279" s="45"/>
      <c r="H2279" s="45">
        <f>+D2279</f>
        <v>0</v>
      </c>
      <c r="I2279" s="45"/>
      <c r="J2279" s="46" t="s">
        <v>35</v>
      </c>
    </row>
    <row r="2280" spans="2:10" x14ac:dyDescent="0.3">
      <c r="B2280" s="75" t="s">
        <v>343</v>
      </c>
      <c r="C2280" s="48" t="s">
        <v>338</v>
      </c>
      <c r="D2280" s="103"/>
      <c r="E2280" s="45"/>
      <c r="F2280" s="45"/>
      <c r="G2280" s="45"/>
      <c r="H2280" s="45"/>
      <c r="I2280" s="62">
        <f>SUM(H2281:H2283)*$E$120</f>
        <v>9</v>
      </c>
      <c r="J2280" s="63" t="str">
        <f>+J2281</f>
        <v>und</v>
      </c>
    </row>
    <row r="2281" spans="2:10" x14ac:dyDescent="0.3">
      <c r="B2281" s="75"/>
      <c r="C2281" s="133" t="s">
        <v>255</v>
      </c>
      <c r="D2281" s="45">
        <v>9</v>
      </c>
      <c r="E2281" s="45"/>
      <c r="F2281" s="45"/>
      <c r="G2281" s="45"/>
      <c r="H2281" s="45">
        <f>+D2281</f>
        <v>9</v>
      </c>
      <c r="I2281" s="45"/>
      <c r="J2281" s="46" t="s">
        <v>35</v>
      </c>
    </row>
    <row r="2282" spans="2:10" x14ac:dyDescent="0.3">
      <c r="B2282" s="75"/>
      <c r="C2282" s="133" t="s">
        <v>256</v>
      </c>
      <c r="D2282" s="45"/>
      <c r="E2282" s="45"/>
      <c r="F2282" s="45"/>
      <c r="G2282" s="45"/>
      <c r="H2282" s="45">
        <f>+D2282</f>
        <v>0</v>
      </c>
      <c r="I2282" s="45"/>
      <c r="J2282" s="46" t="s">
        <v>35</v>
      </c>
    </row>
    <row r="2283" spans="2:10" x14ac:dyDescent="0.3">
      <c r="B2283" s="75"/>
      <c r="C2283" s="133" t="s">
        <v>257</v>
      </c>
      <c r="D2283" s="45"/>
      <c r="E2283" s="45"/>
      <c r="F2283" s="45"/>
      <c r="G2283" s="45"/>
      <c r="H2283" s="45">
        <f>+D2283</f>
        <v>0</v>
      </c>
      <c r="I2283" s="45"/>
      <c r="J2283" s="46" t="s">
        <v>35</v>
      </c>
    </row>
    <row r="2284" spans="2:10" x14ac:dyDescent="0.3">
      <c r="B2284" s="75" t="s">
        <v>344</v>
      </c>
      <c r="C2284" s="48" t="s">
        <v>339</v>
      </c>
      <c r="D2284" s="103"/>
      <c r="E2284" s="45"/>
      <c r="F2284" s="45"/>
      <c r="G2284" s="45"/>
      <c r="H2284" s="45"/>
      <c r="I2284" s="62">
        <f>SUM(H2285:H2287)*$E$120</f>
        <v>1</v>
      </c>
      <c r="J2284" s="63" t="str">
        <f>+J2285</f>
        <v>und</v>
      </c>
    </row>
    <row r="2285" spans="2:10" x14ac:dyDescent="0.3">
      <c r="B2285" s="75"/>
      <c r="C2285" s="133" t="s">
        <v>255</v>
      </c>
      <c r="D2285" s="45">
        <v>1</v>
      </c>
      <c r="E2285" s="45"/>
      <c r="F2285" s="45"/>
      <c r="G2285" s="45"/>
      <c r="H2285" s="45">
        <f>+D2285</f>
        <v>1</v>
      </c>
      <c r="I2285" s="45"/>
      <c r="J2285" s="46" t="s">
        <v>35</v>
      </c>
    </row>
    <row r="2286" spans="2:10" x14ac:dyDescent="0.3">
      <c r="B2286" s="75"/>
      <c r="C2286" s="133" t="s">
        <v>256</v>
      </c>
      <c r="D2286" s="45"/>
      <c r="E2286" s="45"/>
      <c r="F2286" s="45"/>
      <c r="G2286" s="45"/>
      <c r="H2286" s="45">
        <f>+D2286</f>
        <v>0</v>
      </c>
      <c r="I2286" s="45"/>
      <c r="J2286" s="46" t="s">
        <v>35</v>
      </c>
    </row>
    <row r="2287" spans="2:10" x14ac:dyDescent="0.3">
      <c r="B2287" s="75"/>
      <c r="C2287" s="133" t="s">
        <v>257</v>
      </c>
      <c r="D2287" s="45"/>
      <c r="E2287" s="45"/>
      <c r="F2287" s="45"/>
      <c r="G2287" s="45"/>
      <c r="H2287" s="45">
        <f>+D2287</f>
        <v>0</v>
      </c>
      <c r="I2287" s="45"/>
      <c r="J2287" s="46" t="s">
        <v>35</v>
      </c>
    </row>
    <row r="2288" spans="2:10" x14ac:dyDescent="0.3">
      <c r="B2288" s="75" t="s">
        <v>345</v>
      </c>
      <c r="C2288" s="48" t="s">
        <v>340</v>
      </c>
      <c r="D2288" s="103"/>
      <c r="E2288" s="45"/>
      <c r="F2288" s="45"/>
      <c r="G2288" s="45"/>
      <c r="H2288" s="45"/>
      <c r="I2288" s="62">
        <f>SUM(H2289:H2292)*$E$120</f>
        <v>0</v>
      </c>
      <c r="J2288" s="63" t="str">
        <f>+J2289</f>
        <v>und</v>
      </c>
    </row>
    <row r="2289" spans="2:10" x14ac:dyDescent="0.3">
      <c r="B2289" s="75"/>
      <c r="C2289" s="133" t="s">
        <v>255</v>
      </c>
      <c r="D2289" s="45"/>
      <c r="E2289" s="45"/>
      <c r="F2289" s="45"/>
      <c r="G2289" s="45"/>
      <c r="H2289" s="45">
        <f>+D2289</f>
        <v>0</v>
      </c>
      <c r="I2289" s="45"/>
      <c r="J2289" s="46" t="s">
        <v>35</v>
      </c>
    </row>
    <row r="2290" spans="2:10" x14ac:dyDescent="0.3">
      <c r="B2290" s="75"/>
      <c r="C2290" s="133" t="s">
        <v>256</v>
      </c>
      <c r="D2290" s="45"/>
      <c r="E2290" s="45"/>
      <c r="F2290" s="45"/>
      <c r="G2290" s="45"/>
      <c r="H2290" s="45">
        <f>+D2290</f>
        <v>0</v>
      </c>
      <c r="I2290" s="45"/>
      <c r="J2290" s="46" t="s">
        <v>35</v>
      </c>
    </row>
    <row r="2291" spans="2:10" x14ac:dyDescent="0.3">
      <c r="B2291" s="75"/>
      <c r="C2291" s="133" t="s">
        <v>257</v>
      </c>
      <c r="D2291" s="45"/>
      <c r="E2291" s="45"/>
      <c r="F2291" s="45"/>
      <c r="G2291" s="45"/>
      <c r="H2291" s="45">
        <f>+D2291</f>
        <v>0</v>
      </c>
      <c r="I2291" s="45"/>
      <c r="J2291" s="46" t="s">
        <v>35</v>
      </c>
    </row>
    <row r="2292" spans="2:10" x14ac:dyDescent="0.3">
      <c r="B2292" s="75"/>
      <c r="C2292" s="133" t="s">
        <v>674</v>
      </c>
      <c r="D2292" s="45"/>
      <c r="E2292" s="45"/>
      <c r="F2292" s="45"/>
      <c r="G2292" s="45"/>
      <c r="H2292" s="45">
        <f>+D2292</f>
        <v>0</v>
      </c>
      <c r="I2292" s="45"/>
      <c r="J2292" s="46" t="s">
        <v>35</v>
      </c>
    </row>
    <row r="2293" spans="2:10" x14ac:dyDescent="0.3">
      <c r="B2293" s="75" t="s">
        <v>350</v>
      </c>
      <c r="C2293" s="48" t="s">
        <v>354</v>
      </c>
      <c r="D2293" s="103"/>
      <c r="E2293" s="45"/>
      <c r="F2293" s="45"/>
      <c r="G2293" s="45"/>
      <c r="H2293" s="45"/>
      <c r="I2293" s="62">
        <f>SUM(H2294:H2296)*$E$120</f>
        <v>4</v>
      </c>
      <c r="J2293" s="63" t="str">
        <f>+J2294</f>
        <v>und</v>
      </c>
    </row>
    <row r="2294" spans="2:10" x14ac:dyDescent="0.3">
      <c r="B2294" s="75"/>
      <c r="C2294" s="133" t="s">
        <v>255</v>
      </c>
      <c r="D2294" s="45">
        <v>4</v>
      </c>
      <c r="E2294" s="45"/>
      <c r="F2294" s="45"/>
      <c r="G2294" s="45"/>
      <c r="H2294" s="45">
        <f>+D2294</f>
        <v>4</v>
      </c>
      <c r="I2294" s="45"/>
      <c r="J2294" s="46" t="s">
        <v>35</v>
      </c>
    </row>
    <row r="2295" spans="2:10" x14ac:dyDescent="0.3">
      <c r="B2295" s="75"/>
      <c r="C2295" s="133" t="s">
        <v>256</v>
      </c>
      <c r="D2295" s="45"/>
      <c r="E2295" s="45"/>
      <c r="F2295" s="45"/>
      <c r="G2295" s="45"/>
      <c r="H2295" s="45">
        <f>+D2295</f>
        <v>0</v>
      </c>
      <c r="I2295" s="45"/>
      <c r="J2295" s="46" t="s">
        <v>35</v>
      </c>
    </row>
    <row r="2296" spans="2:10" x14ac:dyDescent="0.3">
      <c r="B2296" s="75"/>
      <c r="C2296" s="133" t="s">
        <v>257</v>
      </c>
      <c r="D2296" s="45"/>
      <c r="E2296" s="45"/>
      <c r="F2296" s="45"/>
      <c r="G2296" s="45"/>
      <c r="H2296" s="45">
        <f>+D2296</f>
        <v>0</v>
      </c>
      <c r="I2296" s="45"/>
      <c r="J2296" s="46" t="s">
        <v>35</v>
      </c>
    </row>
    <row r="2297" spans="2:10" x14ac:dyDescent="0.3">
      <c r="B2297" s="75" t="s">
        <v>351</v>
      </c>
      <c r="C2297" s="48" t="s">
        <v>346</v>
      </c>
      <c r="D2297" s="103"/>
      <c r="E2297" s="45"/>
      <c r="F2297" s="45"/>
      <c r="G2297" s="45"/>
      <c r="H2297" s="45"/>
      <c r="I2297" s="62">
        <f>SUM(H2298:H2300)*$E$120</f>
        <v>9</v>
      </c>
      <c r="J2297" s="63" t="str">
        <f>+J2298</f>
        <v>und</v>
      </c>
    </row>
    <row r="2298" spans="2:10" x14ac:dyDescent="0.3">
      <c r="B2298" s="75"/>
      <c r="C2298" s="133" t="s">
        <v>255</v>
      </c>
      <c r="D2298" s="45">
        <v>9</v>
      </c>
      <c r="E2298" s="45"/>
      <c r="F2298" s="45"/>
      <c r="G2298" s="45"/>
      <c r="H2298" s="45">
        <f>+D2298</f>
        <v>9</v>
      </c>
      <c r="I2298" s="45"/>
      <c r="J2298" s="46" t="s">
        <v>35</v>
      </c>
    </row>
    <row r="2299" spans="2:10" x14ac:dyDescent="0.3">
      <c r="B2299" s="75"/>
      <c r="C2299" s="133" t="s">
        <v>256</v>
      </c>
      <c r="D2299" s="45"/>
      <c r="E2299" s="45"/>
      <c r="F2299" s="45"/>
      <c r="G2299" s="45"/>
      <c r="H2299" s="45">
        <f>+D2299</f>
        <v>0</v>
      </c>
      <c r="I2299" s="45"/>
      <c r="J2299" s="46" t="s">
        <v>35</v>
      </c>
    </row>
    <row r="2300" spans="2:10" x14ac:dyDescent="0.3">
      <c r="B2300" s="75"/>
      <c r="C2300" s="133" t="s">
        <v>257</v>
      </c>
      <c r="D2300" s="45"/>
      <c r="E2300" s="45"/>
      <c r="F2300" s="45"/>
      <c r="G2300" s="45"/>
      <c r="H2300" s="45">
        <f>+D2300</f>
        <v>0</v>
      </c>
      <c r="I2300" s="45"/>
      <c r="J2300" s="46" t="s">
        <v>35</v>
      </c>
    </row>
    <row r="2301" spans="2:10" x14ac:dyDescent="0.3">
      <c r="B2301" s="75" t="s">
        <v>352</v>
      </c>
      <c r="C2301" s="48" t="s">
        <v>347</v>
      </c>
      <c r="D2301" s="103"/>
      <c r="E2301" s="45"/>
      <c r="F2301" s="45"/>
      <c r="G2301" s="45"/>
      <c r="H2301" s="45"/>
      <c r="I2301" s="62">
        <f>SUM(H2302:H2304)*$E$120</f>
        <v>1</v>
      </c>
      <c r="J2301" s="63" t="str">
        <f>+J2302</f>
        <v>und</v>
      </c>
    </row>
    <row r="2302" spans="2:10" x14ac:dyDescent="0.3">
      <c r="B2302" s="75"/>
      <c r="C2302" s="133" t="s">
        <v>255</v>
      </c>
      <c r="D2302" s="45">
        <v>1</v>
      </c>
      <c r="E2302" s="45"/>
      <c r="F2302" s="45"/>
      <c r="G2302" s="45"/>
      <c r="H2302" s="45">
        <f>+D2302</f>
        <v>1</v>
      </c>
      <c r="I2302" s="45"/>
      <c r="J2302" s="46" t="s">
        <v>35</v>
      </c>
    </row>
    <row r="2303" spans="2:10" x14ac:dyDescent="0.3">
      <c r="B2303" s="75"/>
      <c r="C2303" s="133" t="s">
        <v>256</v>
      </c>
      <c r="D2303" s="45"/>
      <c r="E2303" s="45"/>
      <c r="F2303" s="45"/>
      <c r="G2303" s="45"/>
      <c r="H2303" s="45">
        <f>+D2303</f>
        <v>0</v>
      </c>
      <c r="I2303" s="45"/>
      <c r="J2303" s="46" t="s">
        <v>35</v>
      </c>
    </row>
    <row r="2304" spans="2:10" x14ac:dyDescent="0.3">
      <c r="B2304" s="75"/>
      <c r="C2304" s="133" t="s">
        <v>257</v>
      </c>
      <c r="D2304" s="45"/>
      <c r="E2304" s="45"/>
      <c r="F2304" s="45"/>
      <c r="G2304" s="45"/>
      <c r="H2304" s="45">
        <f>+D2304</f>
        <v>0</v>
      </c>
      <c r="I2304" s="45"/>
      <c r="J2304" s="46" t="s">
        <v>35</v>
      </c>
    </row>
    <row r="2305" spans="2:10" x14ac:dyDescent="0.3">
      <c r="B2305" s="75" t="s">
        <v>353</v>
      </c>
      <c r="C2305" s="48" t="s">
        <v>348</v>
      </c>
      <c r="D2305" s="103"/>
      <c r="E2305" s="45"/>
      <c r="F2305" s="45"/>
      <c r="G2305" s="45"/>
      <c r="H2305" s="45"/>
      <c r="I2305" s="62">
        <f>SUM(H2306:H2308)*$E$120</f>
        <v>1</v>
      </c>
      <c r="J2305" s="63" t="str">
        <f>+J2306</f>
        <v>und</v>
      </c>
    </row>
    <row r="2306" spans="2:10" x14ac:dyDescent="0.3">
      <c r="B2306" s="75"/>
      <c r="C2306" s="133" t="s">
        <v>255</v>
      </c>
      <c r="D2306" s="45">
        <v>1</v>
      </c>
      <c r="E2306" s="45"/>
      <c r="F2306" s="45"/>
      <c r="G2306" s="45"/>
      <c r="H2306" s="45">
        <f>+D2306</f>
        <v>1</v>
      </c>
      <c r="I2306" s="45"/>
      <c r="J2306" s="46" t="s">
        <v>35</v>
      </c>
    </row>
    <row r="2307" spans="2:10" x14ac:dyDescent="0.3">
      <c r="B2307" s="75"/>
      <c r="C2307" s="133" t="s">
        <v>256</v>
      </c>
      <c r="D2307" s="45"/>
      <c r="E2307" s="45"/>
      <c r="F2307" s="45"/>
      <c r="G2307" s="45"/>
      <c r="H2307" s="45">
        <f>+D2307</f>
        <v>0</v>
      </c>
      <c r="I2307" s="45"/>
      <c r="J2307" s="46" t="s">
        <v>35</v>
      </c>
    </row>
    <row r="2308" spans="2:10" x14ac:dyDescent="0.3">
      <c r="B2308" s="75"/>
      <c r="C2308" s="133" t="s">
        <v>257</v>
      </c>
      <c r="D2308" s="45"/>
      <c r="E2308" s="45"/>
      <c r="F2308" s="45"/>
      <c r="G2308" s="45"/>
      <c r="H2308" s="45">
        <f>+D2308</f>
        <v>0</v>
      </c>
      <c r="I2308" s="45"/>
      <c r="J2308" s="46" t="s">
        <v>35</v>
      </c>
    </row>
    <row r="2309" spans="2:10" x14ac:dyDescent="0.3">
      <c r="B2309" s="75" t="s">
        <v>364</v>
      </c>
      <c r="C2309" s="48" t="s">
        <v>349</v>
      </c>
      <c r="D2309" s="103"/>
      <c r="E2309" s="45"/>
      <c r="F2309" s="45"/>
      <c r="G2309" s="45"/>
      <c r="H2309" s="45"/>
      <c r="I2309" s="62">
        <f>SUM(H2310:H2312)*$E$120</f>
        <v>1</v>
      </c>
      <c r="J2309" s="63" t="str">
        <f>+J2310</f>
        <v>und</v>
      </c>
    </row>
    <row r="2310" spans="2:10" x14ac:dyDescent="0.3">
      <c r="B2310" s="75"/>
      <c r="C2310" s="133" t="s">
        <v>255</v>
      </c>
      <c r="D2310" s="45">
        <v>1</v>
      </c>
      <c r="E2310" s="45"/>
      <c r="F2310" s="45"/>
      <c r="G2310" s="45"/>
      <c r="H2310" s="45">
        <f>+D2310</f>
        <v>1</v>
      </c>
      <c r="I2310" s="45"/>
      <c r="J2310" s="46" t="s">
        <v>35</v>
      </c>
    </row>
    <row r="2311" spans="2:10" x14ac:dyDescent="0.3">
      <c r="B2311" s="75"/>
      <c r="C2311" s="133" t="s">
        <v>256</v>
      </c>
      <c r="D2311" s="45"/>
      <c r="E2311" s="45"/>
      <c r="F2311" s="45"/>
      <c r="G2311" s="45"/>
      <c r="H2311" s="45">
        <f>+D2311</f>
        <v>0</v>
      </c>
      <c r="I2311" s="45"/>
      <c r="J2311" s="46" t="s">
        <v>35</v>
      </c>
    </row>
    <row r="2312" spans="2:10" x14ac:dyDescent="0.3">
      <c r="B2312" s="75"/>
      <c r="C2312" s="133" t="s">
        <v>257</v>
      </c>
      <c r="D2312" s="45"/>
      <c r="E2312" s="45"/>
      <c r="F2312" s="45"/>
      <c r="G2312" s="45"/>
      <c r="H2312" s="45">
        <f>+D2312</f>
        <v>0</v>
      </c>
      <c r="I2312" s="45"/>
      <c r="J2312" s="46" t="s">
        <v>35</v>
      </c>
    </row>
    <row r="2313" spans="2:10" x14ac:dyDescent="0.3">
      <c r="B2313" s="75" t="s">
        <v>399</v>
      </c>
      <c r="C2313" s="48" t="s">
        <v>363</v>
      </c>
      <c r="D2313" s="103"/>
      <c r="E2313" s="45"/>
      <c r="F2313" s="45"/>
      <c r="G2313" s="45"/>
      <c r="H2313" s="45"/>
      <c r="I2313" s="62">
        <f>SUM(H2314:H2316)*$E$120</f>
        <v>2</v>
      </c>
      <c r="J2313" s="63" t="str">
        <f>+J2314</f>
        <v>und</v>
      </c>
    </row>
    <row r="2314" spans="2:10" x14ac:dyDescent="0.3">
      <c r="B2314" s="75"/>
      <c r="C2314" s="133" t="s">
        <v>255</v>
      </c>
      <c r="D2314" s="45">
        <v>2</v>
      </c>
      <c r="E2314" s="45"/>
      <c r="F2314" s="45"/>
      <c r="G2314" s="45"/>
      <c r="H2314" s="45">
        <f>+D2314</f>
        <v>2</v>
      </c>
      <c r="I2314" s="45"/>
      <c r="J2314" s="46" t="s">
        <v>35</v>
      </c>
    </row>
    <row r="2315" spans="2:10" x14ac:dyDescent="0.3">
      <c r="B2315" s="75"/>
      <c r="C2315" s="133" t="s">
        <v>256</v>
      </c>
      <c r="D2315" s="45"/>
      <c r="E2315" s="45"/>
      <c r="F2315" s="45"/>
      <c r="G2315" s="45"/>
      <c r="H2315" s="45">
        <f>+D2315</f>
        <v>0</v>
      </c>
      <c r="I2315" s="45"/>
      <c r="J2315" s="46" t="s">
        <v>35</v>
      </c>
    </row>
    <row r="2316" spans="2:10" x14ac:dyDescent="0.3">
      <c r="B2316" s="75"/>
      <c r="C2316" s="133" t="s">
        <v>257</v>
      </c>
      <c r="D2316" s="45"/>
      <c r="E2316" s="45"/>
      <c r="F2316" s="45"/>
      <c r="G2316" s="45"/>
      <c r="H2316" s="45">
        <f>+D2316</f>
        <v>0</v>
      </c>
      <c r="I2316" s="45"/>
      <c r="J2316" s="46" t="s">
        <v>35</v>
      </c>
    </row>
    <row r="2317" spans="2:10" x14ac:dyDescent="0.3">
      <c r="B2317" s="75" t="s">
        <v>400</v>
      </c>
      <c r="C2317" s="48" t="s">
        <v>391</v>
      </c>
      <c r="D2317" s="103"/>
      <c r="E2317" s="45"/>
      <c r="F2317" s="45"/>
      <c r="G2317" s="45"/>
      <c r="H2317" s="45"/>
      <c r="I2317" s="62">
        <f>SUM(H2318:H2320)*$E$120</f>
        <v>2</v>
      </c>
      <c r="J2317" s="63" t="str">
        <f>+J2318</f>
        <v>und</v>
      </c>
    </row>
    <row r="2318" spans="2:10" x14ac:dyDescent="0.3">
      <c r="B2318" s="75"/>
      <c r="C2318" s="133" t="s">
        <v>255</v>
      </c>
      <c r="D2318" s="45">
        <v>2</v>
      </c>
      <c r="E2318" s="45"/>
      <c r="F2318" s="45"/>
      <c r="G2318" s="45"/>
      <c r="H2318" s="45">
        <f>+D2318</f>
        <v>2</v>
      </c>
      <c r="I2318" s="45"/>
      <c r="J2318" s="46" t="s">
        <v>35</v>
      </c>
    </row>
    <row r="2319" spans="2:10" x14ac:dyDescent="0.3">
      <c r="B2319" s="75"/>
      <c r="C2319" s="133" t="s">
        <v>256</v>
      </c>
      <c r="D2319" s="45"/>
      <c r="E2319" s="45"/>
      <c r="F2319" s="45"/>
      <c r="G2319" s="45"/>
      <c r="H2319" s="45">
        <f>+D2319</f>
        <v>0</v>
      </c>
      <c r="I2319" s="45"/>
      <c r="J2319" s="46" t="s">
        <v>35</v>
      </c>
    </row>
    <row r="2320" spans="2:10" x14ac:dyDescent="0.3">
      <c r="B2320" s="75"/>
      <c r="C2320" s="133" t="s">
        <v>257</v>
      </c>
      <c r="D2320" s="45"/>
      <c r="E2320" s="45"/>
      <c r="F2320" s="45"/>
      <c r="G2320" s="45"/>
      <c r="H2320" s="45">
        <f>+D2320</f>
        <v>0</v>
      </c>
      <c r="I2320" s="45"/>
      <c r="J2320" s="46" t="s">
        <v>35</v>
      </c>
    </row>
    <row r="2321" spans="2:10" x14ac:dyDescent="0.3">
      <c r="B2321" s="75" t="s">
        <v>401</v>
      </c>
      <c r="C2321" s="48" t="s">
        <v>392</v>
      </c>
      <c r="D2321" s="103"/>
      <c r="E2321" s="45"/>
      <c r="F2321" s="45"/>
      <c r="G2321" s="45"/>
      <c r="H2321" s="45"/>
      <c r="I2321" s="62">
        <f>SUM(H2322:H2324)*$E$120</f>
        <v>2</v>
      </c>
      <c r="J2321" s="63" t="str">
        <f>+J2322</f>
        <v>und</v>
      </c>
    </row>
    <row r="2322" spans="2:10" x14ac:dyDescent="0.3">
      <c r="B2322" s="75"/>
      <c r="C2322" s="133" t="s">
        <v>255</v>
      </c>
      <c r="D2322" s="45">
        <v>2</v>
      </c>
      <c r="E2322" s="45"/>
      <c r="F2322" s="45"/>
      <c r="G2322" s="45"/>
      <c r="H2322" s="45">
        <f>+D2322</f>
        <v>2</v>
      </c>
      <c r="I2322" s="45"/>
      <c r="J2322" s="46" t="s">
        <v>35</v>
      </c>
    </row>
    <row r="2323" spans="2:10" x14ac:dyDescent="0.3">
      <c r="B2323" s="75"/>
      <c r="C2323" s="133" t="s">
        <v>256</v>
      </c>
      <c r="D2323" s="45"/>
      <c r="E2323" s="45"/>
      <c r="F2323" s="45"/>
      <c r="G2323" s="45"/>
      <c r="H2323" s="45">
        <f>+D2323</f>
        <v>0</v>
      </c>
      <c r="I2323" s="45"/>
      <c r="J2323" s="46" t="s">
        <v>35</v>
      </c>
    </row>
    <row r="2324" spans="2:10" x14ac:dyDescent="0.3">
      <c r="B2324" s="75"/>
      <c r="C2324" s="133" t="s">
        <v>257</v>
      </c>
      <c r="D2324" s="45"/>
      <c r="E2324" s="45"/>
      <c r="F2324" s="45"/>
      <c r="G2324" s="45"/>
      <c r="H2324" s="45">
        <f>+D2324</f>
        <v>0</v>
      </c>
      <c r="I2324" s="45"/>
      <c r="J2324" s="46" t="s">
        <v>35</v>
      </c>
    </row>
    <row r="2325" spans="2:10" x14ac:dyDescent="0.3">
      <c r="B2325" s="75" t="s">
        <v>402</v>
      </c>
      <c r="C2325" s="48" t="s">
        <v>393</v>
      </c>
      <c r="D2325" s="103"/>
      <c r="E2325" s="45"/>
      <c r="F2325" s="45"/>
      <c r="G2325" s="45"/>
      <c r="H2325" s="45"/>
      <c r="I2325" s="62">
        <f>SUM(H2326:H2328)*$E$120</f>
        <v>4</v>
      </c>
      <c r="J2325" s="63" t="str">
        <f>+J2326</f>
        <v>und</v>
      </c>
    </row>
    <row r="2326" spans="2:10" x14ac:dyDescent="0.3">
      <c r="B2326" s="75"/>
      <c r="C2326" s="133" t="s">
        <v>255</v>
      </c>
      <c r="D2326" s="45">
        <v>4</v>
      </c>
      <c r="E2326" s="45"/>
      <c r="F2326" s="45"/>
      <c r="G2326" s="45"/>
      <c r="H2326" s="45">
        <f>+D2326</f>
        <v>4</v>
      </c>
      <c r="I2326" s="45"/>
      <c r="J2326" s="46" t="s">
        <v>35</v>
      </c>
    </row>
    <row r="2327" spans="2:10" x14ac:dyDescent="0.3">
      <c r="B2327" s="75"/>
      <c r="C2327" s="133" t="s">
        <v>256</v>
      </c>
      <c r="D2327" s="45"/>
      <c r="E2327" s="45"/>
      <c r="F2327" s="45"/>
      <c r="G2327" s="45"/>
      <c r="H2327" s="45">
        <f>+D2327</f>
        <v>0</v>
      </c>
      <c r="I2327" s="45"/>
      <c r="J2327" s="46" t="s">
        <v>35</v>
      </c>
    </row>
    <row r="2328" spans="2:10" x14ac:dyDescent="0.3">
      <c r="B2328" s="75"/>
      <c r="C2328" s="133" t="s">
        <v>257</v>
      </c>
      <c r="D2328" s="45"/>
      <c r="E2328" s="45"/>
      <c r="F2328" s="45"/>
      <c r="G2328" s="45"/>
      <c r="H2328" s="45">
        <f>+D2328</f>
        <v>0</v>
      </c>
      <c r="I2328" s="45"/>
      <c r="J2328" s="46" t="s">
        <v>35</v>
      </c>
    </row>
    <row r="2329" spans="2:10" x14ac:dyDescent="0.3">
      <c r="B2329" s="75" t="s">
        <v>403</v>
      </c>
      <c r="C2329" s="48" t="s">
        <v>394</v>
      </c>
      <c r="D2329" s="103"/>
      <c r="E2329" s="45"/>
      <c r="F2329" s="45"/>
      <c r="G2329" s="45"/>
      <c r="H2329" s="45"/>
      <c r="I2329" s="62">
        <f>SUM(H2330:H2332)*$E$120</f>
        <v>1</v>
      </c>
      <c r="J2329" s="63" t="str">
        <f>+J2330</f>
        <v>und</v>
      </c>
    </row>
    <row r="2330" spans="2:10" x14ac:dyDescent="0.3">
      <c r="B2330" s="75"/>
      <c r="C2330" s="133" t="s">
        <v>255</v>
      </c>
      <c r="D2330" s="45">
        <v>1</v>
      </c>
      <c r="E2330" s="45"/>
      <c r="F2330" s="45"/>
      <c r="G2330" s="45"/>
      <c r="H2330" s="45">
        <f>+D2330</f>
        <v>1</v>
      </c>
      <c r="I2330" s="45"/>
      <c r="J2330" s="46" t="s">
        <v>35</v>
      </c>
    </row>
    <row r="2331" spans="2:10" x14ac:dyDescent="0.3">
      <c r="B2331" s="75"/>
      <c r="C2331" s="133" t="s">
        <v>256</v>
      </c>
      <c r="D2331" s="45"/>
      <c r="E2331" s="45"/>
      <c r="F2331" s="45"/>
      <c r="G2331" s="45"/>
      <c r="H2331" s="45">
        <f>+D2331</f>
        <v>0</v>
      </c>
      <c r="I2331" s="45"/>
      <c r="J2331" s="46" t="s">
        <v>35</v>
      </c>
    </row>
    <row r="2332" spans="2:10" x14ac:dyDescent="0.3">
      <c r="B2332" s="75"/>
      <c r="C2332" s="133" t="s">
        <v>257</v>
      </c>
      <c r="D2332" s="45"/>
      <c r="E2332" s="45"/>
      <c r="F2332" s="45"/>
      <c r="G2332" s="45"/>
      <c r="H2332" s="45">
        <f>+D2332</f>
        <v>0</v>
      </c>
      <c r="I2332" s="45"/>
      <c r="J2332" s="46" t="s">
        <v>35</v>
      </c>
    </row>
    <row r="2333" spans="2:10" x14ac:dyDescent="0.3">
      <c r="B2333" s="100" t="s">
        <v>404</v>
      </c>
      <c r="C2333" s="101" t="s">
        <v>405</v>
      </c>
      <c r="D2333" s="103"/>
      <c r="E2333" s="45"/>
      <c r="F2333" s="45"/>
      <c r="G2333" s="45"/>
      <c r="H2333" s="45"/>
      <c r="I2333" s="45"/>
      <c r="J2333" s="46"/>
    </row>
    <row r="2334" spans="2:10" x14ac:dyDescent="0.3">
      <c r="B2334" s="75" t="s">
        <v>406</v>
      </c>
      <c r="C2334" s="48" t="s">
        <v>408</v>
      </c>
      <c r="D2334" s="103"/>
      <c r="E2334" s="45"/>
      <c r="F2334" s="45"/>
      <c r="G2334" s="45"/>
      <c r="H2334" s="45"/>
      <c r="I2334" s="62">
        <f>SUM(H2335:H2337)*$E$120</f>
        <v>0</v>
      </c>
      <c r="J2334" s="63" t="str">
        <f>+J2335</f>
        <v>und</v>
      </c>
    </row>
    <row r="2335" spans="2:10" x14ac:dyDescent="0.3">
      <c r="B2335" s="75"/>
      <c r="C2335" s="44" t="s">
        <v>255</v>
      </c>
      <c r="D2335" s="45"/>
      <c r="E2335" s="45"/>
      <c r="F2335" s="45"/>
      <c r="G2335" s="45"/>
      <c r="H2335" s="45">
        <f>+D2335</f>
        <v>0</v>
      </c>
      <c r="I2335" s="45"/>
      <c r="J2335" s="46" t="s">
        <v>35</v>
      </c>
    </row>
    <row r="2336" spans="2:10" x14ac:dyDescent="0.3">
      <c r="B2336" s="75"/>
      <c r="C2336" s="44" t="s">
        <v>256</v>
      </c>
      <c r="D2336" s="45"/>
      <c r="E2336" s="45"/>
      <c r="F2336" s="45"/>
      <c r="G2336" s="45"/>
      <c r="H2336" s="45">
        <f>+D2336</f>
        <v>0</v>
      </c>
      <c r="I2336" s="45"/>
      <c r="J2336" s="46" t="s">
        <v>35</v>
      </c>
    </row>
    <row r="2337" spans="2:10" x14ac:dyDescent="0.3">
      <c r="B2337" s="75"/>
      <c r="C2337" s="44" t="s">
        <v>257</v>
      </c>
      <c r="D2337" s="45"/>
      <c r="E2337" s="45"/>
      <c r="F2337" s="45"/>
      <c r="G2337" s="45"/>
      <c r="H2337" s="45">
        <f>+D2337</f>
        <v>0</v>
      </c>
      <c r="I2337" s="45"/>
      <c r="J2337" s="46" t="s">
        <v>35</v>
      </c>
    </row>
    <row r="2338" spans="2:10" x14ac:dyDescent="0.3">
      <c r="B2338" s="75" t="s">
        <v>409</v>
      </c>
      <c r="C2338" s="48" t="s">
        <v>407</v>
      </c>
      <c r="D2338" s="103"/>
      <c r="E2338" s="45"/>
      <c r="F2338" s="45"/>
      <c r="G2338" s="45"/>
      <c r="H2338" s="45"/>
      <c r="I2338" s="62">
        <f>SUM(H2339:H2341)*$E$120</f>
        <v>1</v>
      </c>
      <c r="J2338" s="63" t="str">
        <f>+J2339</f>
        <v>und</v>
      </c>
    </row>
    <row r="2339" spans="2:10" x14ac:dyDescent="0.3">
      <c r="B2339" s="75"/>
      <c r="C2339" s="44" t="s">
        <v>255</v>
      </c>
      <c r="D2339" s="45">
        <v>1</v>
      </c>
      <c r="E2339" s="45"/>
      <c r="F2339" s="45"/>
      <c r="G2339" s="45"/>
      <c r="H2339" s="45">
        <f>+D2339</f>
        <v>1</v>
      </c>
      <c r="I2339" s="45"/>
      <c r="J2339" s="46" t="s">
        <v>35</v>
      </c>
    </row>
    <row r="2340" spans="2:10" x14ac:dyDescent="0.3">
      <c r="B2340" s="75"/>
      <c r="C2340" s="44" t="s">
        <v>256</v>
      </c>
      <c r="D2340" s="45"/>
      <c r="E2340" s="45"/>
      <c r="F2340" s="45"/>
      <c r="G2340" s="45"/>
      <c r="H2340" s="45">
        <f>+D2340</f>
        <v>0</v>
      </c>
      <c r="I2340" s="45"/>
      <c r="J2340" s="46" t="s">
        <v>35</v>
      </c>
    </row>
    <row r="2341" spans="2:10" x14ac:dyDescent="0.3">
      <c r="B2341" s="75"/>
      <c r="C2341" s="44" t="s">
        <v>257</v>
      </c>
      <c r="D2341" s="45"/>
      <c r="E2341" s="45"/>
      <c r="F2341" s="45"/>
      <c r="G2341" s="45"/>
      <c r="H2341" s="45">
        <f>+D2341</f>
        <v>0</v>
      </c>
      <c r="I2341" s="45"/>
      <c r="J2341" s="46" t="s">
        <v>35</v>
      </c>
    </row>
    <row r="2342" spans="2:10" x14ac:dyDescent="0.3">
      <c r="B2342" s="75" t="s">
        <v>432</v>
      </c>
      <c r="C2342" s="48" t="s">
        <v>410</v>
      </c>
      <c r="D2342" s="103"/>
      <c r="E2342" s="45"/>
      <c r="F2342" s="45"/>
      <c r="G2342" s="45"/>
      <c r="H2342" s="45"/>
      <c r="I2342" s="62">
        <f>SUM(H2343:H2345)*$E$120</f>
        <v>1</v>
      </c>
      <c r="J2342" s="63" t="str">
        <f>+J2343</f>
        <v>und</v>
      </c>
    </row>
    <row r="2343" spans="2:10" x14ac:dyDescent="0.3">
      <c r="B2343" s="75"/>
      <c r="C2343" s="44" t="s">
        <v>255</v>
      </c>
      <c r="D2343" s="45">
        <v>1</v>
      </c>
      <c r="E2343" s="45"/>
      <c r="F2343" s="45"/>
      <c r="G2343" s="45"/>
      <c r="H2343" s="45">
        <f>+D2343</f>
        <v>1</v>
      </c>
      <c r="I2343" s="45"/>
      <c r="J2343" s="46" t="s">
        <v>35</v>
      </c>
    </row>
    <row r="2344" spans="2:10" x14ac:dyDescent="0.3">
      <c r="B2344" s="75"/>
      <c r="C2344" s="44" t="s">
        <v>256</v>
      </c>
      <c r="D2344" s="45"/>
      <c r="E2344" s="45"/>
      <c r="F2344" s="45"/>
      <c r="G2344" s="45"/>
      <c r="H2344" s="45">
        <f>+D2344</f>
        <v>0</v>
      </c>
      <c r="I2344" s="45"/>
      <c r="J2344" s="46" t="s">
        <v>35</v>
      </c>
    </row>
    <row r="2345" spans="2:10" x14ac:dyDescent="0.3">
      <c r="B2345" s="75"/>
      <c r="C2345" s="44" t="s">
        <v>257</v>
      </c>
      <c r="D2345" s="45"/>
      <c r="E2345" s="45"/>
      <c r="F2345" s="45"/>
      <c r="G2345" s="45"/>
      <c r="H2345" s="45">
        <f>+D2345</f>
        <v>0</v>
      </c>
      <c r="I2345" s="45"/>
      <c r="J2345" s="46" t="s">
        <v>35</v>
      </c>
    </row>
    <row r="2346" spans="2:10" x14ac:dyDescent="0.3">
      <c r="B2346" s="100" t="s">
        <v>411</v>
      </c>
      <c r="C2346" s="101" t="s">
        <v>412</v>
      </c>
      <c r="D2346" s="103"/>
      <c r="E2346" s="45"/>
      <c r="F2346" s="45"/>
      <c r="G2346" s="45"/>
      <c r="H2346" s="45"/>
      <c r="I2346" s="45"/>
      <c r="J2346" s="46"/>
    </row>
    <row r="2347" spans="2:10" x14ac:dyDescent="0.3">
      <c r="B2347" s="75" t="s">
        <v>413</v>
      </c>
      <c r="C2347" s="48" t="s">
        <v>414</v>
      </c>
      <c r="D2347" s="103"/>
      <c r="E2347" s="45"/>
      <c r="F2347" s="45"/>
      <c r="G2347" s="45"/>
      <c r="H2347" s="45"/>
      <c r="I2347" s="62">
        <f>SUM(H2348:H2349)*$E$120</f>
        <v>0</v>
      </c>
      <c r="J2347" s="63" t="str">
        <f>+J2348</f>
        <v>Glb</v>
      </c>
    </row>
    <row r="2348" spans="2:10" x14ac:dyDescent="0.3">
      <c r="B2348" s="75"/>
      <c r="C2348" s="44" t="s">
        <v>415</v>
      </c>
      <c r="D2348" s="45"/>
      <c r="E2348" s="45"/>
      <c r="F2348" s="45"/>
      <c r="G2348" s="45"/>
      <c r="H2348" s="45">
        <f>+D2348</f>
        <v>0</v>
      </c>
      <c r="I2348" s="45"/>
      <c r="J2348" s="46" t="s">
        <v>416</v>
      </c>
    </row>
    <row r="2349" spans="2:10" x14ac:dyDescent="0.3">
      <c r="B2349" s="75" t="s">
        <v>433</v>
      </c>
      <c r="C2349" s="48" t="s">
        <v>417</v>
      </c>
      <c r="D2349" s="103"/>
      <c r="E2349" s="45"/>
      <c r="F2349" s="45"/>
      <c r="G2349" s="45"/>
      <c r="H2349" s="45"/>
      <c r="I2349" s="62">
        <f>SUM(H2350:H2351)*$E$120</f>
        <v>0</v>
      </c>
      <c r="J2349" s="63" t="str">
        <f>+J2350</f>
        <v>Glb</v>
      </c>
    </row>
    <row r="2350" spans="2:10" x14ac:dyDescent="0.3">
      <c r="B2350" s="75"/>
      <c r="C2350" s="44" t="s">
        <v>418</v>
      </c>
      <c r="D2350" s="45"/>
      <c r="E2350" s="45"/>
      <c r="F2350" s="45"/>
      <c r="G2350" s="45"/>
      <c r="H2350" s="45">
        <f>+D2350</f>
        <v>0</v>
      </c>
      <c r="I2350" s="45"/>
      <c r="J2350" s="46" t="s">
        <v>416</v>
      </c>
    </row>
    <row r="2351" spans="2:10" x14ac:dyDescent="0.3">
      <c r="B2351" s="100" t="s">
        <v>419</v>
      </c>
      <c r="C2351" s="101" t="s">
        <v>420</v>
      </c>
      <c r="D2351" s="103"/>
      <c r="E2351" s="45"/>
      <c r="F2351" s="45"/>
      <c r="G2351" s="45"/>
      <c r="H2351" s="45"/>
      <c r="I2351" s="45"/>
      <c r="J2351" s="46"/>
    </row>
    <row r="2352" spans="2:10" x14ac:dyDescent="0.3">
      <c r="B2352" s="75" t="s">
        <v>422</v>
      </c>
      <c r="C2352" s="48" t="s">
        <v>421</v>
      </c>
      <c r="D2352" s="103"/>
      <c r="E2352" s="45"/>
      <c r="F2352" s="45"/>
      <c r="G2352" s="45"/>
      <c r="H2352" s="45"/>
      <c r="I2352" s="62">
        <f>SUM(H2353:H2354)*$E$120</f>
        <v>0</v>
      </c>
      <c r="J2352" s="63" t="str">
        <f>+J2353</f>
        <v>und</v>
      </c>
    </row>
    <row r="2353" spans="2:10" x14ac:dyDescent="0.3">
      <c r="B2353" s="75"/>
      <c r="C2353" s="44" t="s">
        <v>418</v>
      </c>
      <c r="D2353" s="45"/>
      <c r="E2353" s="45"/>
      <c r="F2353" s="45"/>
      <c r="G2353" s="45"/>
      <c r="H2353" s="45">
        <f>+D2353</f>
        <v>0</v>
      </c>
      <c r="I2353" s="45"/>
      <c r="J2353" s="46" t="s">
        <v>35</v>
      </c>
    </row>
    <row r="2354" spans="2:10" x14ac:dyDescent="0.3">
      <c r="B2354" s="75" t="s">
        <v>423</v>
      </c>
      <c r="C2354" s="48" t="s">
        <v>424</v>
      </c>
      <c r="D2354" s="103"/>
      <c r="E2354" s="45"/>
      <c r="F2354" s="45"/>
      <c r="G2354" s="45"/>
      <c r="H2354" s="45"/>
      <c r="I2354" s="62">
        <f>SUM(H2355:H2355)*$E$120</f>
        <v>0</v>
      </c>
      <c r="J2354" s="63" t="str">
        <f>+J2355</f>
        <v>Glb</v>
      </c>
    </row>
    <row r="2355" spans="2:10" x14ac:dyDescent="0.3">
      <c r="B2355" s="75"/>
      <c r="C2355" s="44" t="s">
        <v>418</v>
      </c>
      <c r="D2355" s="45"/>
      <c r="E2355" s="45"/>
      <c r="F2355" s="45"/>
      <c r="G2355" s="45"/>
      <c r="H2355" s="45">
        <f>+D2355</f>
        <v>0</v>
      </c>
      <c r="I2355" s="45"/>
      <c r="J2355" s="46" t="s">
        <v>416</v>
      </c>
    </row>
    <row r="2356" spans="2:10" x14ac:dyDescent="0.3">
      <c r="B2356" s="75"/>
      <c r="C2356" s="44"/>
      <c r="D2356" s="45"/>
      <c r="E2356" s="45"/>
      <c r="F2356" s="45"/>
      <c r="G2356" s="45"/>
      <c r="H2356" s="45"/>
      <c r="I2356" s="45"/>
      <c r="J2356" s="46"/>
    </row>
    <row r="2357" spans="2:10" x14ac:dyDescent="0.3">
      <c r="B2357" s="75"/>
      <c r="C2357" s="44"/>
      <c r="D2357" s="45"/>
      <c r="E2357" s="45"/>
      <c r="F2357" s="45"/>
      <c r="G2357" s="45"/>
      <c r="H2357" s="45"/>
      <c r="I2357" s="45"/>
      <c r="J2357" s="46"/>
    </row>
    <row r="2358" spans="2:10" x14ac:dyDescent="0.3">
      <c r="B2358" s="75"/>
      <c r="C2358" s="44"/>
      <c r="D2358" s="45"/>
      <c r="E2358" s="45"/>
      <c r="F2358" s="45"/>
      <c r="G2358" s="45"/>
      <c r="H2358" s="45"/>
      <c r="I2358" s="45"/>
      <c r="J2358" s="46"/>
    </row>
    <row r="2359" spans="2:10" x14ac:dyDescent="0.3">
      <c r="B2359" s="75"/>
      <c r="C2359" s="44"/>
      <c r="D2359" s="45"/>
      <c r="E2359" s="45"/>
      <c r="F2359" s="45"/>
      <c r="G2359" s="45"/>
      <c r="H2359" s="45"/>
      <c r="I2359" s="45"/>
      <c r="J2359" s="46"/>
    </row>
    <row r="2360" spans="2:10" x14ac:dyDescent="0.3">
      <c r="B2360" s="75"/>
      <c r="C2360" s="44"/>
      <c r="D2360" s="45"/>
      <c r="E2360" s="45"/>
      <c r="F2360" s="45"/>
      <c r="G2360" s="45"/>
      <c r="H2360" s="45"/>
      <c r="I2360" s="45"/>
      <c r="J2360" s="46"/>
    </row>
    <row r="2361" spans="2:10" x14ac:dyDescent="0.3">
      <c r="B2361" s="75"/>
      <c r="C2361" s="44"/>
      <c r="D2361" s="45"/>
      <c r="E2361" s="45"/>
      <c r="F2361" s="45"/>
      <c r="G2361" s="45"/>
      <c r="H2361" s="45"/>
      <c r="I2361" s="45"/>
      <c r="J2361" s="46"/>
    </row>
    <row r="2362" spans="2:10" x14ac:dyDescent="0.3">
      <c r="B2362" s="75"/>
      <c r="C2362" s="44"/>
      <c r="D2362" s="45"/>
      <c r="E2362" s="45"/>
      <c r="F2362" s="45"/>
      <c r="G2362" s="45"/>
      <c r="H2362" s="45"/>
      <c r="I2362" s="45"/>
      <c r="J2362" s="46"/>
    </row>
    <row r="2363" spans="2:10" x14ac:dyDescent="0.3">
      <c r="B2363" s="75"/>
      <c r="C2363" s="44"/>
      <c r="D2363" s="45"/>
      <c r="E2363" s="45"/>
      <c r="F2363" s="45"/>
      <c r="G2363" s="45"/>
      <c r="H2363" s="45"/>
      <c r="I2363" s="45"/>
      <c r="J2363" s="46"/>
    </row>
    <row r="2364" spans="2:10" x14ac:dyDescent="0.3">
      <c r="B2364" s="75"/>
      <c r="C2364" s="44"/>
      <c r="D2364" s="45"/>
      <c r="E2364" s="45"/>
      <c r="F2364" s="45"/>
      <c r="G2364" s="45"/>
      <c r="H2364" s="45"/>
      <c r="I2364" s="45"/>
      <c r="J2364" s="46"/>
    </row>
    <row r="2365" spans="2:10" x14ac:dyDescent="0.3">
      <c r="B2365" s="75"/>
      <c r="C2365" s="44"/>
      <c r="D2365" s="45"/>
      <c r="E2365" s="45"/>
      <c r="F2365" s="45"/>
      <c r="G2365" s="45"/>
      <c r="H2365" s="45"/>
      <c r="I2365" s="45"/>
      <c r="J2365" s="46"/>
    </row>
    <row r="2366" spans="2:10" x14ac:dyDescent="0.3">
      <c r="B2366" s="75"/>
      <c r="C2366" s="44"/>
      <c r="D2366" s="45"/>
      <c r="E2366" s="45"/>
      <c r="F2366" s="45"/>
      <c r="G2366" s="45"/>
      <c r="H2366" s="45"/>
      <c r="I2366" s="45"/>
      <c r="J2366" s="46"/>
    </row>
    <row r="2367" spans="2:10" x14ac:dyDescent="0.3">
      <c r="B2367" s="41"/>
      <c r="C2367" s="42"/>
      <c r="D2367" s="42"/>
      <c r="E2367" s="42"/>
      <c r="F2367" s="42"/>
      <c r="G2367" s="42"/>
      <c r="H2367" s="42"/>
      <c r="I2367" s="42"/>
      <c r="J2367" s="42"/>
    </row>
    <row r="2368" spans="2:10" x14ac:dyDescent="0.3">
      <c r="C2368" s="157" t="s">
        <v>153</v>
      </c>
      <c r="D2368" s="157"/>
      <c r="E2368" s="157"/>
      <c r="F2368" s="157"/>
      <c r="G2368" s="157"/>
      <c r="H2368" s="157"/>
    </row>
    <row r="2369" spans="2:10" x14ac:dyDescent="0.3">
      <c r="C2369" s="157" t="s">
        <v>154</v>
      </c>
      <c r="D2369" s="157"/>
      <c r="E2369" s="157"/>
      <c r="F2369" s="157"/>
      <c r="G2369" s="157"/>
      <c r="H2369" s="157"/>
    </row>
    <row r="2370" spans="2:10" x14ac:dyDescent="0.3">
      <c r="C2370" s="157" t="s">
        <v>155</v>
      </c>
      <c r="D2370" s="157"/>
      <c r="E2370" s="157"/>
      <c r="F2370" s="157"/>
      <c r="G2370" s="157"/>
      <c r="H2370" s="157"/>
    </row>
    <row r="2371" spans="2:10" x14ac:dyDescent="0.3">
      <c r="C2371" s="158" t="s">
        <v>156</v>
      </c>
      <c r="D2371" s="158"/>
      <c r="E2371" s="158"/>
      <c r="F2371" s="158"/>
      <c r="G2371" s="158"/>
      <c r="H2371" s="158"/>
    </row>
    <row r="2372" spans="2:10" x14ac:dyDescent="0.3">
      <c r="C2372" s="136"/>
      <c r="D2372" s="136"/>
      <c r="E2372" s="136"/>
      <c r="F2372" s="136"/>
      <c r="G2372" s="136"/>
      <c r="H2372" s="136"/>
    </row>
    <row r="2373" spans="2:10" ht="15.6" x14ac:dyDescent="0.3">
      <c r="B2373" s="159" t="s">
        <v>248</v>
      </c>
      <c r="C2373" s="160"/>
      <c r="D2373" s="160"/>
      <c r="E2373" s="160"/>
      <c r="F2373" s="160"/>
      <c r="G2373" s="160"/>
      <c r="H2373" s="160"/>
      <c r="I2373" s="160"/>
      <c r="J2373" s="161"/>
    </row>
    <row r="2374" spans="2:10" ht="22.8" x14ac:dyDescent="0.3">
      <c r="B2374" s="162" t="s">
        <v>698</v>
      </c>
      <c r="C2374" s="163"/>
      <c r="D2374" s="163"/>
      <c r="E2374" s="163"/>
      <c r="F2374" s="163"/>
      <c r="G2374" s="163"/>
      <c r="H2374" s="163"/>
      <c r="I2374" s="163"/>
      <c r="J2374" s="164"/>
    </row>
    <row r="2375" spans="2:10" ht="15" thickBot="1" x14ac:dyDescent="0.35">
      <c r="B2375" s="137"/>
      <c r="C2375" s="137"/>
      <c r="D2375" s="137"/>
      <c r="E2375" s="137"/>
      <c r="F2375" s="137"/>
      <c r="G2375" s="137"/>
      <c r="H2375" s="137"/>
      <c r="I2375" s="137"/>
      <c r="J2375" s="137"/>
    </row>
    <row r="2376" spans="2:10" ht="28.5" customHeight="1" x14ac:dyDescent="0.3">
      <c r="B2376" s="152" t="s">
        <v>140</v>
      </c>
      <c r="C2376" s="153"/>
      <c r="D2376" s="153"/>
      <c r="E2376" s="153"/>
      <c r="F2376" s="153"/>
      <c r="G2376" s="153"/>
      <c r="H2376" s="153"/>
      <c r="I2376" s="153"/>
      <c r="J2376" s="154"/>
    </row>
    <row r="2377" spans="2:10" x14ac:dyDescent="0.3">
      <c r="B2377" s="4" t="s">
        <v>148</v>
      </c>
      <c r="C2377" s="5" t="s">
        <v>149</v>
      </c>
      <c r="D2377" s="5"/>
      <c r="E2377" s="6"/>
      <c r="F2377" s="7"/>
      <c r="G2377" s="8" t="s">
        <v>22</v>
      </c>
      <c r="H2377" s="155">
        <v>42879</v>
      </c>
      <c r="I2377" s="155"/>
      <c r="J2377" s="9"/>
    </row>
    <row r="2378" spans="2:10" x14ac:dyDescent="0.3">
      <c r="B2378" s="4" t="s">
        <v>146</v>
      </c>
      <c r="C2378" s="5" t="s">
        <v>142</v>
      </c>
      <c r="D2378" s="10"/>
      <c r="E2378" s="10"/>
      <c r="F2378" s="5"/>
      <c r="G2378" s="11" t="s">
        <v>145</v>
      </c>
      <c r="H2378" s="6" t="s">
        <v>142</v>
      </c>
      <c r="I2378" s="12"/>
      <c r="J2378" s="13"/>
    </row>
    <row r="2379" spans="2:10" x14ac:dyDescent="0.3">
      <c r="B2379" s="4" t="s">
        <v>147</v>
      </c>
      <c r="C2379" s="5" t="s">
        <v>142</v>
      </c>
      <c r="D2379" s="10"/>
      <c r="E2379" s="10"/>
      <c r="F2379" s="5"/>
      <c r="G2379" s="11" t="s">
        <v>143</v>
      </c>
      <c r="H2379" s="6" t="s">
        <v>144</v>
      </c>
      <c r="I2379" s="12"/>
      <c r="J2379" s="13"/>
    </row>
    <row r="2380" spans="2:10" ht="15" thickBot="1" x14ac:dyDescent="0.35">
      <c r="B2380" s="14" t="s">
        <v>159</v>
      </c>
      <c r="C2380" s="15" t="s">
        <v>160</v>
      </c>
      <c r="D2380" s="16"/>
      <c r="E2380" s="16"/>
      <c r="F2380" s="15"/>
      <c r="G2380" s="17" t="s">
        <v>157</v>
      </c>
      <c r="H2380" s="18" t="s">
        <v>158</v>
      </c>
      <c r="I2380" s="19"/>
      <c r="J2380" s="20"/>
    </row>
    <row r="2381" spans="2:10" x14ac:dyDescent="0.3">
      <c r="B2381" s="137"/>
      <c r="C2381" s="137"/>
      <c r="D2381" s="137"/>
      <c r="E2381" s="137"/>
      <c r="F2381" s="137"/>
      <c r="G2381" s="137"/>
      <c r="H2381" s="137"/>
      <c r="I2381" s="137"/>
      <c r="J2381" s="137"/>
    </row>
    <row r="2382" spans="2:10" x14ac:dyDescent="0.3">
      <c r="B2382" s="23" t="s">
        <v>7</v>
      </c>
      <c r="C2382" s="24" t="s">
        <v>0</v>
      </c>
      <c r="D2382" s="24" t="s">
        <v>23</v>
      </c>
      <c r="E2382" s="24" t="s">
        <v>24</v>
      </c>
      <c r="F2382" s="24" t="s">
        <v>2</v>
      </c>
      <c r="G2382" s="24" t="s">
        <v>3</v>
      </c>
      <c r="H2382" s="24" t="s">
        <v>25</v>
      </c>
      <c r="I2382" s="24" t="s">
        <v>8</v>
      </c>
      <c r="J2382" s="24" t="s">
        <v>9</v>
      </c>
    </row>
    <row r="2383" spans="2:10" x14ac:dyDescent="0.3">
      <c r="B2383" s="98" t="s">
        <v>251</v>
      </c>
      <c r="C2383" s="99" t="s">
        <v>249</v>
      </c>
      <c r="D2383" s="55"/>
      <c r="E2383" s="56">
        <v>1</v>
      </c>
      <c r="F2383" s="57"/>
      <c r="G2383" s="58"/>
      <c r="H2383" s="58"/>
      <c r="I2383" s="43"/>
      <c r="J2383" s="55"/>
    </row>
    <row r="2384" spans="2:10" x14ac:dyDescent="0.3">
      <c r="B2384" s="96" t="s">
        <v>252</v>
      </c>
      <c r="C2384" s="97" t="s">
        <v>250</v>
      </c>
      <c r="D2384" s="60"/>
      <c r="E2384" s="59"/>
      <c r="F2384" s="52"/>
      <c r="G2384" s="52"/>
      <c r="H2384" s="52"/>
      <c r="I2384" s="52"/>
      <c r="J2384" s="61"/>
    </row>
    <row r="2385" spans="2:10" x14ac:dyDescent="0.3">
      <c r="B2385" s="100" t="s">
        <v>253</v>
      </c>
      <c r="C2385" s="101" t="s">
        <v>292</v>
      </c>
      <c r="D2385" s="60"/>
      <c r="E2385" s="59"/>
      <c r="F2385" s="52"/>
      <c r="G2385" s="52"/>
      <c r="H2385" s="52"/>
      <c r="I2385" s="52"/>
      <c r="J2385" s="61"/>
    </row>
    <row r="2386" spans="2:10" x14ac:dyDescent="0.3">
      <c r="B2386" s="75" t="s">
        <v>254</v>
      </c>
      <c r="C2386" s="48" t="s">
        <v>355</v>
      </c>
      <c r="D2386" s="45"/>
      <c r="E2386" s="45"/>
      <c r="F2386" s="45"/>
      <c r="G2386" s="45"/>
      <c r="H2386" s="45"/>
      <c r="I2386" s="62">
        <f>SUM(H2387:H2392)*$E$120</f>
        <v>4</v>
      </c>
      <c r="J2386" s="63" t="str">
        <f>+J2387</f>
        <v>und</v>
      </c>
    </row>
    <row r="2387" spans="2:10" x14ac:dyDescent="0.3">
      <c r="B2387" s="75"/>
      <c r="C2387" s="132" t="s">
        <v>255</v>
      </c>
      <c r="D2387" s="45"/>
      <c r="E2387" s="45"/>
      <c r="F2387" s="45"/>
      <c r="G2387" s="45"/>
      <c r="H2387" s="45"/>
      <c r="I2387" s="45"/>
      <c r="J2387" s="46" t="s">
        <v>35</v>
      </c>
    </row>
    <row r="2388" spans="2:10" x14ac:dyDescent="0.3">
      <c r="B2388" s="75"/>
      <c r="C2388" s="131" t="s">
        <v>642</v>
      </c>
      <c r="D2388" s="45"/>
      <c r="E2388" s="45"/>
      <c r="F2388" s="45"/>
      <c r="G2388" s="45"/>
      <c r="H2388" s="45">
        <f>+D2388</f>
        <v>0</v>
      </c>
      <c r="I2388" s="45"/>
      <c r="J2388" s="46" t="s">
        <v>35</v>
      </c>
    </row>
    <row r="2389" spans="2:10" x14ac:dyDescent="0.3">
      <c r="B2389" s="75"/>
      <c r="C2389" s="132" t="s">
        <v>256</v>
      </c>
      <c r="D2389" s="45"/>
      <c r="E2389" s="45"/>
      <c r="F2389" s="45"/>
      <c r="G2389" s="45"/>
      <c r="H2389" s="45"/>
      <c r="I2389" s="45"/>
      <c r="J2389" s="46"/>
    </row>
    <row r="2390" spans="2:10" x14ac:dyDescent="0.3">
      <c r="B2390" s="75"/>
      <c r="C2390" s="131" t="s">
        <v>642</v>
      </c>
      <c r="D2390" s="45"/>
      <c r="E2390" s="45"/>
      <c r="F2390" s="45"/>
      <c r="G2390" s="45"/>
      <c r="H2390" s="45">
        <f>+D2390</f>
        <v>0</v>
      </c>
      <c r="I2390" s="45"/>
      <c r="J2390" s="46" t="s">
        <v>35</v>
      </c>
    </row>
    <row r="2391" spans="2:10" x14ac:dyDescent="0.3">
      <c r="B2391" s="75"/>
      <c r="C2391" s="132" t="s">
        <v>257</v>
      </c>
      <c r="D2391" s="45"/>
      <c r="E2391" s="45"/>
      <c r="F2391" s="45"/>
      <c r="G2391" s="45"/>
      <c r="H2391" s="45"/>
      <c r="I2391" s="45"/>
      <c r="J2391" s="46"/>
    </row>
    <row r="2392" spans="2:10" x14ac:dyDescent="0.3">
      <c r="B2392" s="75"/>
      <c r="C2392" s="131" t="s">
        <v>642</v>
      </c>
      <c r="D2392" s="45">
        <v>4</v>
      </c>
      <c r="E2392" s="45"/>
      <c r="F2392" s="45"/>
      <c r="G2392" s="45"/>
      <c r="H2392" s="45">
        <f>+D2392</f>
        <v>4</v>
      </c>
      <c r="I2392" s="45"/>
      <c r="J2392" s="46" t="s">
        <v>35</v>
      </c>
    </row>
    <row r="2393" spans="2:10" x14ac:dyDescent="0.3">
      <c r="B2393" s="75" t="s">
        <v>258</v>
      </c>
      <c r="C2393" s="75" t="s">
        <v>267</v>
      </c>
      <c r="D2393" s="45"/>
      <c r="E2393" s="45"/>
      <c r="F2393" s="45"/>
      <c r="G2393" s="45"/>
      <c r="H2393" s="45"/>
      <c r="I2393" s="62">
        <f>SUM(H2394:H2396)*$E$120</f>
        <v>0</v>
      </c>
      <c r="J2393" s="63" t="str">
        <f>+J2394</f>
        <v>und</v>
      </c>
    </row>
    <row r="2394" spans="2:10" x14ac:dyDescent="0.3">
      <c r="B2394" s="75"/>
      <c r="C2394" s="132" t="s">
        <v>255</v>
      </c>
      <c r="D2394" s="45"/>
      <c r="E2394" s="45"/>
      <c r="F2394" s="45"/>
      <c r="G2394" s="45"/>
      <c r="H2394" s="45">
        <f>+D2394</f>
        <v>0</v>
      </c>
      <c r="I2394" s="45"/>
      <c r="J2394" s="46" t="s">
        <v>35</v>
      </c>
    </row>
    <row r="2395" spans="2:10" x14ac:dyDescent="0.3">
      <c r="B2395" s="75"/>
      <c r="C2395" s="132" t="s">
        <v>256</v>
      </c>
      <c r="D2395" s="45"/>
      <c r="E2395" s="45"/>
      <c r="F2395" s="45"/>
      <c r="G2395" s="45"/>
      <c r="H2395" s="45">
        <f>+D2395</f>
        <v>0</v>
      </c>
      <c r="I2395" s="45"/>
      <c r="J2395" s="46" t="s">
        <v>35</v>
      </c>
    </row>
    <row r="2396" spans="2:10" x14ac:dyDescent="0.3">
      <c r="B2396" s="75"/>
      <c r="C2396" s="132" t="s">
        <v>257</v>
      </c>
      <c r="D2396" s="45"/>
      <c r="E2396" s="45"/>
      <c r="F2396" s="45"/>
      <c r="G2396" s="45"/>
      <c r="H2396" s="45">
        <f>+D2396</f>
        <v>0</v>
      </c>
      <c r="I2396" s="45"/>
      <c r="J2396" s="46" t="s">
        <v>35</v>
      </c>
    </row>
    <row r="2397" spans="2:10" x14ac:dyDescent="0.3">
      <c r="B2397" s="75" t="s">
        <v>259</v>
      </c>
      <c r="C2397" s="48" t="s">
        <v>544</v>
      </c>
      <c r="D2397" s="45"/>
      <c r="E2397" s="45"/>
      <c r="F2397" s="45"/>
      <c r="G2397" s="45"/>
      <c r="H2397" s="45"/>
      <c r="I2397" s="62">
        <f>SUM(H2398:H2403)*$E$120</f>
        <v>4</v>
      </c>
      <c r="J2397" s="63" t="str">
        <f>+J2398</f>
        <v>und</v>
      </c>
    </row>
    <row r="2398" spans="2:10" x14ac:dyDescent="0.3">
      <c r="B2398" s="75"/>
      <c r="C2398" s="132" t="s">
        <v>255</v>
      </c>
      <c r="D2398" s="45"/>
      <c r="E2398" s="45"/>
      <c r="F2398" s="45"/>
      <c r="G2398" s="45"/>
      <c r="H2398" s="45"/>
      <c r="I2398" s="45"/>
      <c r="J2398" s="46" t="s">
        <v>35</v>
      </c>
    </row>
    <row r="2399" spans="2:10" x14ac:dyDescent="0.3">
      <c r="B2399" s="75"/>
      <c r="C2399" s="131" t="s">
        <v>642</v>
      </c>
      <c r="D2399" s="45"/>
      <c r="E2399" s="45"/>
      <c r="F2399" s="45"/>
      <c r="G2399" s="45"/>
      <c r="H2399" s="45">
        <f>+D2399</f>
        <v>0</v>
      </c>
      <c r="I2399" s="45"/>
      <c r="J2399" s="46" t="s">
        <v>35</v>
      </c>
    </row>
    <row r="2400" spans="2:10" x14ac:dyDescent="0.3">
      <c r="B2400" s="75"/>
      <c r="C2400" s="132" t="s">
        <v>256</v>
      </c>
      <c r="D2400" s="45"/>
      <c r="E2400" s="45"/>
      <c r="F2400" s="45"/>
      <c r="G2400" s="45"/>
      <c r="H2400" s="45">
        <f>+D2400</f>
        <v>0</v>
      </c>
      <c r="I2400" s="45"/>
      <c r="J2400" s="46" t="s">
        <v>35</v>
      </c>
    </row>
    <row r="2401" spans="2:10" x14ac:dyDescent="0.3">
      <c r="B2401" s="75"/>
      <c r="C2401" s="131" t="s">
        <v>642</v>
      </c>
      <c r="D2401" s="45"/>
      <c r="E2401" s="45"/>
      <c r="F2401" s="45"/>
      <c r="G2401" s="45"/>
      <c r="H2401" s="45">
        <f>+D2401</f>
        <v>0</v>
      </c>
      <c r="I2401" s="45"/>
      <c r="J2401" s="46" t="s">
        <v>35</v>
      </c>
    </row>
    <row r="2402" spans="2:10" x14ac:dyDescent="0.3">
      <c r="B2402" s="75"/>
      <c r="C2402" s="132" t="s">
        <v>257</v>
      </c>
      <c r="D2402" s="45"/>
      <c r="E2402" s="45"/>
      <c r="F2402" s="45"/>
      <c r="G2402" s="45"/>
      <c r="H2402" s="45">
        <f>+D2402</f>
        <v>0</v>
      </c>
      <c r="I2402" s="45"/>
      <c r="J2402" s="46" t="s">
        <v>35</v>
      </c>
    </row>
    <row r="2403" spans="2:10" x14ac:dyDescent="0.3">
      <c r="B2403" s="75"/>
      <c r="C2403" s="131" t="s">
        <v>642</v>
      </c>
      <c r="D2403" s="45">
        <v>4</v>
      </c>
      <c r="E2403" s="45"/>
      <c r="F2403" s="45"/>
      <c r="G2403" s="45"/>
      <c r="H2403" s="45">
        <f>+D2403</f>
        <v>4</v>
      </c>
      <c r="I2403" s="45"/>
      <c r="J2403" s="46" t="s">
        <v>35</v>
      </c>
    </row>
    <row r="2404" spans="2:10" x14ac:dyDescent="0.3">
      <c r="B2404" s="75" t="s">
        <v>260</v>
      </c>
      <c r="C2404" s="48" t="s">
        <v>543</v>
      </c>
      <c r="D2404" s="45"/>
      <c r="E2404" s="45"/>
      <c r="F2404" s="45"/>
      <c r="G2404" s="45"/>
      <c r="H2404" s="45"/>
      <c r="I2404" s="62">
        <f>SUM(H2406:H2410)*$E$120</f>
        <v>1</v>
      </c>
      <c r="J2404" s="63" t="str">
        <f>+J2406</f>
        <v>und</v>
      </c>
    </row>
    <row r="2405" spans="2:10" x14ac:dyDescent="0.3">
      <c r="B2405" s="75"/>
      <c r="C2405" s="132" t="s">
        <v>255</v>
      </c>
      <c r="D2405" s="45"/>
      <c r="E2405" s="45"/>
      <c r="F2405" s="45"/>
      <c r="G2405" s="45"/>
      <c r="H2405" s="45"/>
      <c r="I2405" s="45"/>
      <c r="J2405" s="46" t="s">
        <v>35</v>
      </c>
    </row>
    <row r="2406" spans="2:10" x14ac:dyDescent="0.3">
      <c r="B2406" s="75"/>
      <c r="C2406" s="44" t="s">
        <v>630</v>
      </c>
      <c r="D2406" s="45"/>
      <c r="E2406" s="45"/>
      <c r="F2406" s="45"/>
      <c r="G2406" s="45"/>
      <c r="H2406" s="45">
        <f>+D2406</f>
        <v>0</v>
      </c>
      <c r="I2406" s="45"/>
      <c r="J2406" s="46" t="s">
        <v>35</v>
      </c>
    </row>
    <row r="2407" spans="2:10" x14ac:dyDescent="0.3">
      <c r="B2407" s="75"/>
      <c r="C2407" s="132" t="s">
        <v>256</v>
      </c>
      <c r="D2407" s="45"/>
      <c r="E2407" s="45"/>
      <c r="F2407" s="45"/>
      <c r="G2407" s="45"/>
      <c r="H2407" s="45"/>
      <c r="I2407" s="45"/>
      <c r="J2407" s="46" t="s">
        <v>35</v>
      </c>
    </row>
    <row r="2408" spans="2:10" x14ac:dyDescent="0.3">
      <c r="B2408" s="75"/>
      <c r="C2408" s="44" t="s">
        <v>630</v>
      </c>
      <c r="D2408" s="45">
        <v>1</v>
      </c>
      <c r="E2408" s="45"/>
      <c r="F2408" s="45"/>
      <c r="G2408" s="45"/>
      <c r="H2408" s="45">
        <f>+D2408</f>
        <v>1</v>
      </c>
      <c r="I2408" s="45"/>
      <c r="J2408" s="46" t="s">
        <v>35</v>
      </c>
    </row>
    <row r="2409" spans="2:10" x14ac:dyDescent="0.3">
      <c r="B2409" s="75"/>
      <c r="C2409" s="132" t="s">
        <v>257</v>
      </c>
      <c r="D2409" s="45"/>
      <c r="E2409" s="45"/>
      <c r="F2409" s="45"/>
      <c r="G2409" s="45"/>
      <c r="H2409" s="45"/>
      <c r="I2409" s="45"/>
      <c r="J2409" s="46" t="s">
        <v>35</v>
      </c>
    </row>
    <row r="2410" spans="2:10" x14ac:dyDescent="0.3">
      <c r="B2410" s="75"/>
      <c r="C2410" s="44" t="s">
        <v>630</v>
      </c>
      <c r="D2410" s="45"/>
      <c r="E2410" s="45"/>
      <c r="F2410" s="45"/>
      <c r="G2410" s="45"/>
      <c r="H2410" s="45">
        <f>+D2410</f>
        <v>0</v>
      </c>
      <c r="I2410" s="45"/>
      <c r="J2410" s="46" t="s">
        <v>35</v>
      </c>
    </row>
    <row r="2411" spans="2:10" x14ac:dyDescent="0.3">
      <c r="B2411" s="75" t="s">
        <v>264</v>
      </c>
      <c r="C2411" s="48" t="s">
        <v>370</v>
      </c>
      <c r="D2411" s="45"/>
      <c r="E2411" s="45"/>
      <c r="F2411" s="45"/>
      <c r="G2411" s="45"/>
      <c r="H2411" s="45"/>
      <c r="I2411" s="62">
        <f>SUM(H2412:H2414)*$E$120</f>
        <v>1</v>
      </c>
      <c r="J2411" s="63" t="str">
        <f>+J2412</f>
        <v>und</v>
      </c>
    </row>
    <row r="2412" spans="2:10" x14ac:dyDescent="0.3">
      <c r="B2412" s="75"/>
      <c r="C2412" s="132" t="s">
        <v>255</v>
      </c>
      <c r="D2412" s="45"/>
      <c r="E2412" s="45"/>
      <c r="F2412" s="45"/>
      <c r="G2412" s="45"/>
      <c r="H2412" s="45">
        <f>+D2412</f>
        <v>0</v>
      </c>
      <c r="I2412" s="45"/>
      <c r="J2412" s="46" t="s">
        <v>35</v>
      </c>
    </row>
    <row r="2413" spans="2:10" x14ac:dyDescent="0.3">
      <c r="B2413" s="75"/>
      <c r="C2413" s="132" t="s">
        <v>256</v>
      </c>
      <c r="D2413" s="45"/>
      <c r="E2413" s="45"/>
      <c r="F2413" s="45"/>
      <c r="G2413" s="45"/>
      <c r="H2413" s="45">
        <f t="shared" ref="H2413:H2414" si="150">+D2413</f>
        <v>0</v>
      </c>
      <c r="I2413" s="45"/>
      <c r="J2413" s="46" t="s">
        <v>35</v>
      </c>
    </row>
    <row r="2414" spans="2:10" x14ac:dyDescent="0.3">
      <c r="B2414" s="75"/>
      <c r="C2414" s="132" t="s">
        <v>257</v>
      </c>
      <c r="D2414" s="45">
        <v>1</v>
      </c>
      <c r="E2414" s="45"/>
      <c r="F2414" s="45"/>
      <c r="G2414" s="45"/>
      <c r="H2414" s="45">
        <f t="shared" si="150"/>
        <v>1</v>
      </c>
      <c r="I2414" s="45"/>
      <c r="J2414" s="46" t="s">
        <v>35</v>
      </c>
    </row>
    <row r="2415" spans="2:10" x14ac:dyDescent="0.3">
      <c r="B2415" s="75" t="s">
        <v>265</v>
      </c>
      <c r="C2415" s="48" t="s">
        <v>288</v>
      </c>
      <c r="D2415" s="45"/>
      <c r="E2415" s="45"/>
      <c r="F2415" s="45"/>
      <c r="G2415" s="45"/>
      <c r="H2415" s="45"/>
      <c r="I2415" s="62">
        <f>SUM(H2416:H2418)*$E$120</f>
        <v>0</v>
      </c>
      <c r="J2415" s="63" t="str">
        <f>+J2416</f>
        <v>und</v>
      </c>
    </row>
    <row r="2416" spans="2:10" x14ac:dyDescent="0.3">
      <c r="B2416" s="75"/>
      <c r="C2416" s="132" t="s">
        <v>255</v>
      </c>
      <c r="D2416" s="45"/>
      <c r="E2416" s="45"/>
      <c r="F2416" s="45"/>
      <c r="G2416" s="45"/>
      <c r="H2416" s="45">
        <f t="shared" ref="H2416:H2417" si="151">+D2416</f>
        <v>0</v>
      </c>
      <c r="I2416" s="45"/>
      <c r="J2416" s="46" t="s">
        <v>35</v>
      </c>
    </row>
    <row r="2417" spans="2:10" x14ac:dyDescent="0.3">
      <c r="B2417" s="75"/>
      <c r="C2417" s="132" t="s">
        <v>256</v>
      </c>
      <c r="D2417" s="45"/>
      <c r="E2417" s="45"/>
      <c r="F2417" s="45"/>
      <c r="G2417" s="45"/>
      <c r="H2417" s="45">
        <f t="shared" si="151"/>
        <v>0</v>
      </c>
      <c r="I2417" s="45"/>
      <c r="J2417" s="46" t="s">
        <v>35</v>
      </c>
    </row>
    <row r="2418" spans="2:10" x14ac:dyDescent="0.3">
      <c r="B2418" s="75"/>
      <c r="C2418" s="132" t="s">
        <v>257</v>
      </c>
      <c r="D2418" s="45"/>
      <c r="E2418" s="45"/>
      <c r="F2418" s="45"/>
      <c r="G2418" s="45"/>
      <c r="H2418" s="45">
        <f>+D2418</f>
        <v>0</v>
      </c>
      <c r="I2418" s="45"/>
      <c r="J2418" s="46" t="s">
        <v>35</v>
      </c>
    </row>
    <row r="2419" spans="2:10" x14ac:dyDescent="0.3">
      <c r="B2419" s="75" t="s">
        <v>266</v>
      </c>
      <c r="C2419" s="48" t="s">
        <v>261</v>
      </c>
      <c r="D2419" s="45"/>
      <c r="E2419" s="45"/>
      <c r="F2419" s="45"/>
      <c r="G2419" s="45"/>
      <c r="H2419" s="45"/>
      <c r="I2419" s="62">
        <f>SUM(H2420:H2422)*$E$120</f>
        <v>7</v>
      </c>
      <c r="J2419" s="63" t="str">
        <f>+J2420</f>
        <v>und</v>
      </c>
    </row>
    <row r="2420" spans="2:10" x14ac:dyDescent="0.3">
      <c r="B2420" s="75"/>
      <c r="C2420" s="132" t="s">
        <v>255</v>
      </c>
      <c r="D2420" s="45">
        <v>7</v>
      </c>
      <c r="E2420" s="45"/>
      <c r="F2420" s="45"/>
      <c r="G2420" s="45"/>
      <c r="H2420" s="45">
        <f>+D2420</f>
        <v>7</v>
      </c>
      <c r="I2420" s="45"/>
      <c r="J2420" s="46" t="s">
        <v>35</v>
      </c>
    </row>
    <row r="2421" spans="2:10" x14ac:dyDescent="0.3">
      <c r="B2421" s="75"/>
      <c r="C2421" s="132" t="s">
        <v>256</v>
      </c>
      <c r="D2421" s="45"/>
      <c r="E2421" s="45"/>
      <c r="F2421" s="45"/>
      <c r="G2421" s="45"/>
      <c r="H2421" s="45">
        <f>+D2421</f>
        <v>0</v>
      </c>
      <c r="I2421" s="45"/>
      <c r="J2421" s="46" t="s">
        <v>35</v>
      </c>
    </row>
    <row r="2422" spans="2:10" x14ac:dyDescent="0.3">
      <c r="B2422" s="75"/>
      <c r="C2422" s="132" t="s">
        <v>257</v>
      </c>
      <c r="D2422" s="45"/>
      <c r="E2422" s="45"/>
      <c r="F2422" s="45"/>
      <c r="G2422" s="45"/>
      <c r="H2422" s="45">
        <f>+D2422</f>
        <v>0</v>
      </c>
      <c r="I2422" s="45"/>
      <c r="J2422" s="46" t="s">
        <v>35</v>
      </c>
    </row>
    <row r="2423" spans="2:10" x14ac:dyDescent="0.3">
      <c r="B2423" s="100" t="s">
        <v>294</v>
      </c>
      <c r="C2423" s="101" t="s">
        <v>293</v>
      </c>
      <c r="D2423" s="45"/>
      <c r="E2423" s="45"/>
      <c r="F2423" s="45"/>
      <c r="G2423" s="45"/>
      <c r="H2423" s="45"/>
      <c r="I2423" s="45"/>
      <c r="J2423" s="46"/>
    </row>
    <row r="2424" spans="2:10" x14ac:dyDescent="0.3">
      <c r="B2424" s="75" t="s">
        <v>268</v>
      </c>
      <c r="C2424" s="48" t="s">
        <v>262</v>
      </c>
      <c r="D2424" s="45"/>
      <c r="E2424" s="45"/>
      <c r="F2424" s="45"/>
      <c r="G2424" s="45"/>
      <c r="H2424" s="45"/>
      <c r="I2424" s="62">
        <f>SUM(H2425:H2427)*$E$120</f>
        <v>5</v>
      </c>
      <c r="J2424" s="63" t="str">
        <f>+J2426</f>
        <v>und</v>
      </c>
    </row>
    <row r="2425" spans="2:10" x14ac:dyDescent="0.3">
      <c r="B2425" s="75"/>
      <c r="C2425" s="132" t="s">
        <v>660</v>
      </c>
      <c r="D2425" s="45"/>
      <c r="E2425" s="45"/>
      <c r="F2425" s="45"/>
      <c r="G2425" s="45"/>
      <c r="H2425" s="45">
        <f>+D2425</f>
        <v>0</v>
      </c>
      <c r="I2425" s="45"/>
      <c r="J2425" s="46" t="s">
        <v>35</v>
      </c>
    </row>
    <row r="2426" spans="2:10" x14ac:dyDescent="0.3">
      <c r="B2426" s="75"/>
      <c r="C2426" s="132" t="s">
        <v>661</v>
      </c>
      <c r="D2426" s="45">
        <v>1</v>
      </c>
      <c r="E2426" s="45"/>
      <c r="F2426" s="45"/>
      <c r="G2426" s="45"/>
      <c r="H2426" s="45">
        <f t="shared" ref="H2426:H2427" si="152">+D2426</f>
        <v>1</v>
      </c>
      <c r="I2426" s="45"/>
      <c r="J2426" s="46" t="s">
        <v>35</v>
      </c>
    </row>
    <row r="2427" spans="2:10" x14ac:dyDescent="0.3">
      <c r="B2427" s="75"/>
      <c r="C2427" s="132" t="s">
        <v>662</v>
      </c>
      <c r="D2427" s="45">
        <v>4</v>
      </c>
      <c r="E2427" s="45"/>
      <c r="F2427" s="45"/>
      <c r="G2427" s="45"/>
      <c r="H2427" s="45">
        <f t="shared" si="152"/>
        <v>4</v>
      </c>
      <c r="I2427" s="45"/>
      <c r="J2427" s="46" t="s">
        <v>35</v>
      </c>
    </row>
    <row r="2428" spans="2:10" x14ac:dyDescent="0.3">
      <c r="B2428" s="75" t="s">
        <v>270</v>
      </c>
      <c r="C2428" s="48" t="s">
        <v>647</v>
      </c>
      <c r="D2428" s="45"/>
      <c r="E2428" s="45"/>
      <c r="F2428" s="45"/>
      <c r="G2428" s="45"/>
      <c r="H2428" s="45"/>
      <c r="I2428" s="62">
        <f>SUM(H2429:H2431)*$E$120</f>
        <v>0</v>
      </c>
      <c r="J2428" s="63" t="str">
        <f>+J2429</f>
        <v>und</v>
      </c>
    </row>
    <row r="2429" spans="2:10" x14ac:dyDescent="0.3">
      <c r="B2429" s="75"/>
      <c r="C2429" s="132" t="s">
        <v>255</v>
      </c>
      <c r="D2429" s="45"/>
      <c r="E2429" s="45"/>
      <c r="F2429" s="45"/>
      <c r="G2429" s="45"/>
      <c r="H2429" s="45">
        <f>+D2429</f>
        <v>0</v>
      </c>
      <c r="I2429" s="45"/>
      <c r="J2429" s="46" t="s">
        <v>35</v>
      </c>
    </row>
    <row r="2430" spans="2:10" x14ac:dyDescent="0.3">
      <c r="B2430" s="75"/>
      <c r="C2430" s="132" t="s">
        <v>256</v>
      </c>
      <c r="D2430" s="45"/>
      <c r="E2430" s="45"/>
      <c r="F2430" s="45"/>
      <c r="G2430" s="45"/>
      <c r="H2430" s="45">
        <f>+D2430</f>
        <v>0</v>
      </c>
      <c r="I2430" s="45"/>
      <c r="J2430" s="46" t="s">
        <v>35</v>
      </c>
    </row>
    <row r="2431" spans="2:10" x14ac:dyDescent="0.3">
      <c r="B2431" s="75"/>
      <c r="C2431" s="132" t="s">
        <v>257</v>
      </c>
      <c r="D2431" s="45"/>
      <c r="E2431" s="45"/>
      <c r="F2431" s="45"/>
      <c r="G2431" s="45"/>
      <c r="H2431" s="45">
        <f>+D2431</f>
        <v>0</v>
      </c>
      <c r="I2431" s="45"/>
      <c r="J2431" s="46" t="s">
        <v>35</v>
      </c>
    </row>
    <row r="2432" spans="2:10" x14ac:dyDescent="0.3">
      <c r="B2432" s="75" t="s">
        <v>272</v>
      </c>
      <c r="C2432" s="48" t="s">
        <v>676</v>
      </c>
      <c r="D2432" s="45"/>
      <c r="E2432" s="45"/>
      <c r="F2432" s="45"/>
      <c r="G2432" s="45"/>
      <c r="H2432" s="45"/>
      <c r="I2432" s="62">
        <f>SUM(H2433:H2435)*$E$120</f>
        <v>8</v>
      </c>
      <c r="J2432" s="63" t="str">
        <f>+J2433</f>
        <v>und</v>
      </c>
    </row>
    <row r="2433" spans="2:10" x14ac:dyDescent="0.3">
      <c r="B2433" s="75"/>
      <c r="C2433" s="132" t="s">
        <v>255</v>
      </c>
      <c r="D2433" s="45">
        <v>7</v>
      </c>
      <c r="E2433" s="45"/>
      <c r="F2433" s="45"/>
      <c r="G2433" s="45"/>
      <c r="H2433" s="45">
        <f>+D2433</f>
        <v>7</v>
      </c>
      <c r="I2433" s="45"/>
      <c r="J2433" s="46" t="s">
        <v>35</v>
      </c>
    </row>
    <row r="2434" spans="2:10" x14ac:dyDescent="0.3">
      <c r="B2434" s="75"/>
      <c r="C2434" s="132" t="s">
        <v>256</v>
      </c>
      <c r="D2434" s="45"/>
      <c r="E2434" s="45"/>
      <c r="F2434" s="45"/>
      <c r="G2434" s="45"/>
      <c r="H2434" s="45">
        <f t="shared" ref="H2434:H2435" si="153">+D2434</f>
        <v>0</v>
      </c>
      <c r="I2434" s="45"/>
      <c r="J2434" s="46" t="s">
        <v>35</v>
      </c>
    </row>
    <row r="2435" spans="2:10" x14ac:dyDescent="0.3">
      <c r="B2435" s="75"/>
      <c r="C2435" s="132" t="s">
        <v>257</v>
      </c>
      <c r="D2435" s="45">
        <v>1</v>
      </c>
      <c r="E2435" s="45"/>
      <c r="F2435" s="45"/>
      <c r="G2435" s="45"/>
      <c r="H2435" s="45">
        <f t="shared" si="153"/>
        <v>1</v>
      </c>
      <c r="I2435" s="45"/>
      <c r="J2435" s="46" t="s">
        <v>35</v>
      </c>
    </row>
    <row r="2436" spans="2:10" x14ac:dyDescent="0.3">
      <c r="B2436" s="75" t="s">
        <v>273</v>
      </c>
      <c r="C2436" s="48" t="s">
        <v>677</v>
      </c>
      <c r="D2436" s="45"/>
      <c r="E2436" s="45"/>
      <c r="F2436" s="45"/>
      <c r="G2436" s="45"/>
      <c r="H2436" s="45"/>
      <c r="I2436" s="62">
        <f>SUM(H2437:H2439)*$E$120</f>
        <v>0</v>
      </c>
      <c r="J2436" s="63" t="str">
        <f>+J2437</f>
        <v>und</v>
      </c>
    </row>
    <row r="2437" spans="2:10" x14ac:dyDescent="0.3">
      <c r="B2437" s="75"/>
      <c r="C2437" s="132" t="s">
        <v>255</v>
      </c>
      <c r="D2437" s="45"/>
      <c r="E2437" s="45"/>
      <c r="F2437" s="45"/>
      <c r="G2437" s="45"/>
      <c r="H2437" s="45">
        <f>+D2437</f>
        <v>0</v>
      </c>
      <c r="I2437" s="45"/>
      <c r="J2437" s="46" t="s">
        <v>35</v>
      </c>
    </row>
    <row r="2438" spans="2:10" x14ac:dyDescent="0.3">
      <c r="B2438" s="75"/>
      <c r="C2438" s="132" t="s">
        <v>256</v>
      </c>
      <c r="D2438" s="45"/>
      <c r="E2438" s="45"/>
      <c r="F2438" s="45"/>
      <c r="G2438" s="45"/>
      <c r="H2438" s="45">
        <f t="shared" ref="H2438:H2439" si="154">+D2438</f>
        <v>0</v>
      </c>
      <c r="I2438" s="45"/>
      <c r="J2438" s="46" t="s">
        <v>35</v>
      </c>
    </row>
    <row r="2439" spans="2:10" x14ac:dyDescent="0.3">
      <c r="B2439" s="75"/>
      <c r="C2439" s="132" t="s">
        <v>257</v>
      </c>
      <c r="D2439" s="45"/>
      <c r="E2439" s="45"/>
      <c r="F2439" s="45"/>
      <c r="G2439" s="45"/>
      <c r="H2439" s="45">
        <f t="shared" si="154"/>
        <v>0</v>
      </c>
      <c r="I2439" s="45"/>
      <c r="J2439" s="46" t="s">
        <v>35</v>
      </c>
    </row>
    <row r="2440" spans="2:10" x14ac:dyDescent="0.3">
      <c r="B2440" s="75" t="s">
        <v>274</v>
      </c>
      <c r="C2440" s="48" t="s">
        <v>371</v>
      </c>
      <c r="D2440" s="45"/>
      <c r="E2440" s="45"/>
      <c r="F2440" s="45"/>
      <c r="G2440" s="45"/>
      <c r="H2440" s="45"/>
      <c r="I2440" s="62">
        <f>SUM(H2441:H2444)*$E$120</f>
        <v>14</v>
      </c>
      <c r="J2440" s="63" t="str">
        <f>+J2443</f>
        <v>und</v>
      </c>
    </row>
    <row r="2441" spans="2:10" x14ac:dyDescent="0.3">
      <c r="B2441" s="75"/>
      <c r="C2441" s="132" t="s">
        <v>679</v>
      </c>
      <c r="D2441" s="45"/>
      <c r="E2441" s="45"/>
      <c r="F2441" s="45"/>
      <c r="G2441" s="45"/>
      <c r="H2441" s="45">
        <f t="shared" ref="H2441:H2444" si="155">+D2441</f>
        <v>0</v>
      </c>
      <c r="I2441" s="45"/>
      <c r="J2441" s="46" t="s">
        <v>35</v>
      </c>
    </row>
    <row r="2442" spans="2:10" x14ac:dyDescent="0.3">
      <c r="B2442" s="75"/>
      <c r="C2442" s="132" t="s">
        <v>663</v>
      </c>
      <c r="D2442" s="45">
        <v>2</v>
      </c>
      <c r="E2442" s="45"/>
      <c r="F2442" s="45"/>
      <c r="G2442" s="45"/>
      <c r="H2442" s="45">
        <f t="shared" si="155"/>
        <v>2</v>
      </c>
      <c r="I2442" s="45"/>
      <c r="J2442" s="46" t="s">
        <v>35</v>
      </c>
    </row>
    <row r="2443" spans="2:10" x14ac:dyDescent="0.3">
      <c r="B2443" s="75"/>
      <c r="C2443" s="132" t="s">
        <v>664</v>
      </c>
      <c r="D2443" s="45">
        <v>6</v>
      </c>
      <c r="E2443" s="45"/>
      <c r="F2443" s="45"/>
      <c r="G2443" s="45"/>
      <c r="H2443" s="45">
        <f t="shared" si="155"/>
        <v>6</v>
      </c>
      <c r="I2443" s="45"/>
      <c r="J2443" s="46" t="s">
        <v>35</v>
      </c>
    </row>
    <row r="2444" spans="2:10" x14ac:dyDescent="0.3">
      <c r="B2444" s="75"/>
      <c r="C2444" s="132" t="s">
        <v>665</v>
      </c>
      <c r="D2444" s="45">
        <v>6</v>
      </c>
      <c r="E2444" s="45"/>
      <c r="F2444" s="45"/>
      <c r="G2444" s="45"/>
      <c r="H2444" s="45">
        <f t="shared" si="155"/>
        <v>6</v>
      </c>
      <c r="I2444" s="45"/>
      <c r="J2444" s="46" t="s">
        <v>35</v>
      </c>
    </row>
    <row r="2445" spans="2:10" x14ac:dyDescent="0.3">
      <c r="B2445" s="75" t="s">
        <v>276</v>
      </c>
      <c r="C2445" s="48" t="s">
        <v>373</v>
      </c>
      <c r="D2445" s="45"/>
      <c r="E2445" s="45"/>
      <c r="F2445" s="45"/>
      <c r="G2445" s="45"/>
      <c r="H2445" s="45"/>
      <c r="I2445" s="62">
        <f>SUM(H2446:H2448)*$E$120</f>
        <v>0</v>
      </c>
      <c r="J2445" s="63" t="str">
        <f>+J2446</f>
        <v>und</v>
      </c>
    </row>
    <row r="2446" spans="2:10" x14ac:dyDescent="0.3">
      <c r="B2446" s="75"/>
      <c r="C2446" s="44" t="s">
        <v>368</v>
      </c>
      <c r="D2446" s="45"/>
      <c r="E2446" s="45"/>
      <c r="F2446" s="45"/>
      <c r="G2446" s="45"/>
      <c r="H2446" s="45">
        <f>+D2446</f>
        <v>0</v>
      </c>
      <c r="I2446" s="45"/>
      <c r="J2446" s="46" t="s">
        <v>35</v>
      </c>
    </row>
    <row r="2447" spans="2:10" x14ac:dyDescent="0.3">
      <c r="B2447" s="75"/>
      <c r="C2447" s="44" t="s">
        <v>256</v>
      </c>
      <c r="D2447" s="45"/>
      <c r="E2447" s="45"/>
      <c r="F2447" s="45"/>
      <c r="G2447" s="45"/>
      <c r="H2447" s="45">
        <f>+D2447</f>
        <v>0</v>
      </c>
      <c r="I2447" s="45"/>
      <c r="J2447" s="46" t="s">
        <v>35</v>
      </c>
    </row>
    <row r="2448" spans="2:10" x14ac:dyDescent="0.3">
      <c r="B2448" s="75"/>
      <c r="C2448" s="44" t="s">
        <v>257</v>
      </c>
      <c r="D2448" s="45"/>
      <c r="E2448" s="45"/>
      <c r="F2448" s="45"/>
      <c r="G2448" s="45"/>
      <c r="H2448" s="45">
        <f>+D2448</f>
        <v>0</v>
      </c>
      <c r="I2448" s="45"/>
      <c r="J2448" s="46" t="s">
        <v>35</v>
      </c>
    </row>
    <row r="2449" spans="2:10" x14ac:dyDescent="0.3">
      <c r="B2449" s="75" t="s">
        <v>278</v>
      </c>
      <c r="C2449" s="48" t="s">
        <v>374</v>
      </c>
      <c r="D2449" s="45"/>
      <c r="E2449" s="45"/>
      <c r="F2449" s="45"/>
      <c r="G2449" s="45"/>
      <c r="H2449" s="45"/>
      <c r="I2449" s="62">
        <f>SUM(H2450:H2452)*$E$120</f>
        <v>0</v>
      </c>
      <c r="J2449" s="63" t="str">
        <f>+J2450</f>
        <v>und</v>
      </c>
    </row>
    <row r="2450" spans="2:10" x14ac:dyDescent="0.3">
      <c r="B2450" s="75"/>
      <c r="C2450" s="44" t="s">
        <v>255</v>
      </c>
      <c r="D2450" s="45"/>
      <c r="E2450" s="45"/>
      <c r="F2450" s="45"/>
      <c r="G2450" s="45"/>
      <c r="H2450" s="45">
        <f>+D2450</f>
        <v>0</v>
      </c>
      <c r="I2450" s="45"/>
      <c r="J2450" s="46" t="s">
        <v>35</v>
      </c>
    </row>
    <row r="2451" spans="2:10" x14ac:dyDescent="0.3">
      <c r="B2451" s="75"/>
      <c r="C2451" s="44" t="s">
        <v>256</v>
      </c>
      <c r="D2451" s="45"/>
      <c r="E2451" s="45"/>
      <c r="F2451" s="45"/>
      <c r="G2451" s="45"/>
      <c r="H2451" s="45">
        <f>+D2451</f>
        <v>0</v>
      </c>
      <c r="I2451" s="45"/>
      <c r="J2451" s="46" t="s">
        <v>35</v>
      </c>
    </row>
    <row r="2452" spans="2:10" x14ac:dyDescent="0.3">
      <c r="B2452" s="75"/>
      <c r="C2452" s="44" t="s">
        <v>257</v>
      </c>
      <c r="D2452" s="45"/>
      <c r="E2452" s="45"/>
      <c r="F2452" s="45"/>
      <c r="G2452" s="45"/>
      <c r="H2452" s="45">
        <f>+D2452</f>
        <v>0</v>
      </c>
      <c r="I2452" s="45"/>
      <c r="J2452" s="46" t="s">
        <v>35</v>
      </c>
    </row>
    <row r="2453" spans="2:10" x14ac:dyDescent="0.3">
      <c r="B2453" s="75" t="s">
        <v>280</v>
      </c>
      <c r="C2453" s="48" t="s">
        <v>375</v>
      </c>
      <c r="D2453" s="45"/>
      <c r="E2453" s="45"/>
      <c r="F2453" s="45"/>
      <c r="G2453" s="45"/>
      <c r="H2453" s="45"/>
      <c r="I2453" s="62">
        <f>SUM(H2454:H2456)*$E$120</f>
        <v>1</v>
      </c>
      <c r="J2453" s="63" t="str">
        <f>+J2454</f>
        <v>und</v>
      </c>
    </row>
    <row r="2454" spans="2:10" x14ac:dyDescent="0.3">
      <c r="B2454" s="75"/>
      <c r="C2454" s="44" t="s">
        <v>255</v>
      </c>
      <c r="D2454" s="45">
        <v>1</v>
      </c>
      <c r="E2454" s="45"/>
      <c r="F2454" s="45"/>
      <c r="G2454" s="45"/>
      <c r="H2454" s="45">
        <f>+D2454</f>
        <v>1</v>
      </c>
      <c r="I2454" s="45"/>
      <c r="J2454" s="46" t="s">
        <v>35</v>
      </c>
    </row>
    <row r="2455" spans="2:10" x14ac:dyDescent="0.3">
      <c r="B2455" s="75"/>
      <c r="C2455" s="44" t="s">
        <v>256</v>
      </c>
      <c r="D2455" s="45"/>
      <c r="E2455" s="45"/>
      <c r="F2455" s="45"/>
      <c r="G2455" s="45"/>
      <c r="H2455" s="45">
        <f>+D2455</f>
        <v>0</v>
      </c>
      <c r="I2455" s="45"/>
      <c r="J2455" s="46" t="s">
        <v>35</v>
      </c>
    </row>
    <row r="2456" spans="2:10" x14ac:dyDescent="0.3">
      <c r="B2456" s="75"/>
      <c r="C2456" s="44" t="s">
        <v>257</v>
      </c>
      <c r="D2456" s="45"/>
      <c r="E2456" s="45"/>
      <c r="F2456" s="45"/>
      <c r="G2456" s="45"/>
      <c r="H2456" s="45">
        <f>+D2456</f>
        <v>0</v>
      </c>
      <c r="I2456" s="45"/>
      <c r="J2456" s="46" t="s">
        <v>35</v>
      </c>
    </row>
    <row r="2457" spans="2:10" x14ac:dyDescent="0.3">
      <c r="B2457" s="75" t="s">
        <v>284</v>
      </c>
      <c r="C2457" s="48" t="s">
        <v>269</v>
      </c>
      <c r="D2457" s="45"/>
      <c r="E2457" s="45"/>
      <c r="F2457" s="45"/>
      <c r="G2457" s="45"/>
      <c r="H2457" s="45"/>
      <c r="I2457" s="62">
        <f>SUM(H2458:H2460)*$E$120</f>
        <v>4</v>
      </c>
      <c r="J2457" s="63" t="str">
        <f>+J2458</f>
        <v>und</v>
      </c>
    </row>
    <row r="2458" spans="2:10" x14ac:dyDescent="0.3">
      <c r="B2458" s="75"/>
      <c r="C2458" s="44" t="s">
        <v>367</v>
      </c>
      <c r="D2458" s="45"/>
      <c r="E2458" s="45"/>
      <c r="F2458" s="45"/>
      <c r="G2458" s="45"/>
      <c r="H2458" s="45">
        <f>+D2458</f>
        <v>0</v>
      </c>
      <c r="I2458" s="45"/>
      <c r="J2458" s="46" t="s">
        <v>35</v>
      </c>
    </row>
    <row r="2459" spans="2:10" x14ac:dyDescent="0.3">
      <c r="B2459" s="75"/>
      <c r="C2459" s="44" t="s">
        <v>256</v>
      </c>
      <c r="D2459" s="45"/>
      <c r="E2459" s="45"/>
      <c r="F2459" s="45"/>
      <c r="G2459" s="45"/>
      <c r="H2459" s="45">
        <f>+D2459</f>
        <v>0</v>
      </c>
      <c r="I2459" s="45"/>
      <c r="J2459" s="46" t="s">
        <v>35</v>
      </c>
    </row>
    <row r="2460" spans="2:10" x14ac:dyDescent="0.3">
      <c r="B2460" s="75"/>
      <c r="C2460" s="44" t="s">
        <v>257</v>
      </c>
      <c r="D2460" s="45">
        <v>4</v>
      </c>
      <c r="E2460" s="45"/>
      <c r="F2460" s="45"/>
      <c r="G2460" s="45"/>
      <c r="H2460" s="45">
        <f>+D2460</f>
        <v>4</v>
      </c>
      <c r="I2460" s="45"/>
      <c r="J2460" s="46" t="s">
        <v>35</v>
      </c>
    </row>
    <row r="2461" spans="2:10" x14ac:dyDescent="0.3">
      <c r="B2461" s="75" t="s">
        <v>282</v>
      </c>
      <c r="C2461" s="48" t="s">
        <v>271</v>
      </c>
      <c r="D2461" s="45"/>
      <c r="E2461" s="45"/>
      <c r="F2461" s="45"/>
      <c r="G2461" s="45"/>
      <c r="H2461" s="45"/>
      <c r="I2461" s="62">
        <f>SUM(H2462:H2464)*$E$120</f>
        <v>4</v>
      </c>
      <c r="J2461" s="63" t="str">
        <f>+J2462</f>
        <v>und</v>
      </c>
    </row>
    <row r="2462" spans="2:10" x14ac:dyDescent="0.3">
      <c r="B2462" s="75"/>
      <c r="C2462" s="44" t="s">
        <v>255</v>
      </c>
      <c r="D2462" s="45"/>
      <c r="E2462" s="45"/>
      <c r="F2462" s="45"/>
      <c r="G2462" s="45"/>
      <c r="H2462" s="45">
        <f>+D2462</f>
        <v>0</v>
      </c>
      <c r="I2462" s="45"/>
      <c r="J2462" s="46" t="s">
        <v>35</v>
      </c>
    </row>
    <row r="2463" spans="2:10" x14ac:dyDescent="0.3">
      <c r="B2463" s="75"/>
      <c r="C2463" s="44" t="s">
        <v>256</v>
      </c>
      <c r="D2463" s="45"/>
      <c r="E2463" s="45"/>
      <c r="F2463" s="45"/>
      <c r="G2463" s="45"/>
      <c r="H2463" s="45">
        <f>+D2463</f>
        <v>0</v>
      </c>
      <c r="I2463" s="45"/>
      <c r="J2463" s="46" t="s">
        <v>35</v>
      </c>
    </row>
    <row r="2464" spans="2:10" x14ac:dyDescent="0.3">
      <c r="B2464" s="75"/>
      <c r="C2464" s="44" t="s">
        <v>257</v>
      </c>
      <c r="D2464" s="45">
        <v>4</v>
      </c>
      <c r="E2464" s="45"/>
      <c r="F2464" s="45"/>
      <c r="G2464" s="45"/>
      <c r="H2464" s="45">
        <f>+D2464</f>
        <v>4</v>
      </c>
      <c r="I2464" s="45"/>
      <c r="J2464" s="46" t="s">
        <v>35</v>
      </c>
    </row>
    <row r="2465" spans="2:10" x14ac:dyDescent="0.3">
      <c r="B2465" s="75" t="s">
        <v>286</v>
      </c>
      <c r="C2465" s="48" t="s">
        <v>380</v>
      </c>
      <c r="D2465" s="45"/>
      <c r="E2465" s="45"/>
      <c r="F2465" s="45"/>
      <c r="G2465" s="45"/>
      <c r="H2465" s="45"/>
      <c r="I2465" s="62">
        <f>SUM(H2466:H2468)*$E$120</f>
        <v>1</v>
      </c>
      <c r="J2465" s="63" t="str">
        <f>+J2466</f>
        <v>und</v>
      </c>
    </row>
    <row r="2466" spans="2:10" x14ac:dyDescent="0.3">
      <c r="B2466" s="75"/>
      <c r="C2466" s="44" t="s">
        <v>255</v>
      </c>
      <c r="D2466" s="45"/>
      <c r="E2466" s="45"/>
      <c r="F2466" s="45"/>
      <c r="G2466" s="45"/>
      <c r="H2466" s="45">
        <f>+D2466</f>
        <v>0</v>
      </c>
      <c r="I2466" s="45"/>
      <c r="J2466" s="46" t="s">
        <v>35</v>
      </c>
    </row>
    <row r="2467" spans="2:10" x14ac:dyDescent="0.3">
      <c r="B2467" s="75"/>
      <c r="C2467" s="44" t="s">
        <v>256</v>
      </c>
      <c r="D2467" s="45">
        <v>1</v>
      </c>
      <c r="E2467" s="45"/>
      <c r="F2467" s="45"/>
      <c r="G2467" s="45"/>
      <c r="H2467" s="45">
        <f>+D2467</f>
        <v>1</v>
      </c>
      <c r="I2467" s="45"/>
      <c r="J2467" s="46" t="s">
        <v>35</v>
      </c>
    </row>
    <row r="2468" spans="2:10" x14ac:dyDescent="0.3">
      <c r="B2468" s="75"/>
      <c r="C2468" s="44" t="s">
        <v>257</v>
      </c>
      <c r="D2468" s="45"/>
      <c r="E2468" s="45"/>
      <c r="F2468" s="45"/>
      <c r="G2468" s="45"/>
      <c r="H2468" s="45">
        <f>+D2468</f>
        <v>0</v>
      </c>
      <c r="I2468" s="45"/>
      <c r="J2468" s="46" t="s">
        <v>35</v>
      </c>
    </row>
    <row r="2469" spans="2:10" x14ac:dyDescent="0.3">
      <c r="B2469" s="75" t="s">
        <v>290</v>
      </c>
      <c r="C2469" s="48" t="s">
        <v>379</v>
      </c>
      <c r="D2469" s="45"/>
      <c r="E2469" s="45"/>
      <c r="F2469" s="45"/>
      <c r="G2469" s="45"/>
      <c r="H2469" s="45"/>
      <c r="I2469" s="62">
        <f>SUM(H2470:H2472)*$E$120</f>
        <v>4</v>
      </c>
      <c r="J2469" s="63" t="str">
        <f>+J2470</f>
        <v>und</v>
      </c>
    </row>
    <row r="2470" spans="2:10" x14ac:dyDescent="0.3">
      <c r="B2470" s="75"/>
      <c r="C2470" s="44" t="s">
        <v>376</v>
      </c>
      <c r="D2470" s="45"/>
      <c r="E2470" s="45"/>
      <c r="F2470" s="45"/>
      <c r="G2470" s="45"/>
      <c r="H2470" s="45">
        <f>+D2470</f>
        <v>0</v>
      </c>
      <c r="I2470" s="45"/>
      <c r="J2470" s="46" t="s">
        <v>35</v>
      </c>
    </row>
    <row r="2471" spans="2:10" x14ac:dyDescent="0.3">
      <c r="B2471" s="75"/>
      <c r="C2471" s="44" t="s">
        <v>655</v>
      </c>
      <c r="D2471" s="45"/>
      <c r="E2471" s="45"/>
      <c r="F2471" s="45"/>
      <c r="G2471" s="45"/>
      <c r="H2471" s="45">
        <f>+D2471</f>
        <v>0</v>
      </c>
      <c r="I2471" s="45"/>
      <c r="J2471" s="46" t="s">
        <v>35</v>
      </c>
    </row>
    <row r="2472" spans="2:10" x14ac:dyDescent="0.3">
      <c r="B2472" s="75"/>
      <c r="C2472" s="44" t="s">
        <v>656</v>
      </c>
      <c r="D2472" s="45">
        <v>4</v>
      </c>
      <c r="E2472" s="45"/>
      <c r="F2472" s="45"/>
      <c r="G2472" s="45"/>
      <c r="H2472" s="45">
        <f>+D2472</f>
        <v>4</v>
      </c>
      <c r="I2472" s="45"/>
      <c r="J2472" s="46" t="s">
        <v>35</v>
      </c>
    </row>
    <row r="2473" spans="2:10" x14ac:dyDescent="0.3">
      <c r="B2473" s="75" t="s">
        <v>383</v>
      </c>
      <c r="C2473" s="48" t="s">
        <v>275</v>
      </c>
      <c r="D2473" s="45"/>
      <c r="E2473" s="45"/>
      <c r="F2473" s="45"/>
      <c r="G2473" s="45"/>
      <c r="H2473" s="45"/>
      <c r="I2473" s="62">
        <f>SUM(H2474:H2476)*$E$120</f>
        <v>0</v>
      </c>
      <c r="J2473" s="63" t="str">
        <f>+J2474</f>
        <v>und</v>
      </c>
    </row>
    <row r="2474" spans="2:10" x14ac:dyDescent="0.3">
      <c r="B2474" s="75"/>
      <c r="C2474" s="44" t="s">
        <v>255</v>
      </c>
      <c r="D2474" s="45"/>
      <c r="E2474" s="45"/>
      <c r="F2474" s="45"/>
      <c r="G2474" s="45"/>
      <c r="H2474" s="45">
        <f>+D2474</f>
        <v>0</v>
      </c>
      <c r="I2474" s="45"/>
      <c r="J2474" s="46" t="s">
        <v>35</v>
      </c>
    </row>
    <row r="2475" spans="2:10" x14ac:dyDescent="0.3">
      <c r="B2475" s="75"/>
      <c r="C2475" s="44" t="s">
        <v>256</v>
      </c>
      <c r="D2475" s="45"/>
      <c r="E2475" s="45"/>
      <c r="F2475" s="45"/>
      <c r="G2475" s="45"/>
      <c r="H2475" s="45">
        <f>+D2475</f>
        <v>0</v>
      </c>
      <c r="I2475" s="45"/>
      <c r="J2475" s="46" t="s">
        <v>35</v>
      </c>
    </row>
    <row r="2476" spans="2:10" x14ac:dyDescent="0.3">
      <c r="B2476" s="75"/>
      <c r="C2476" s="44" t="s">
        <v>257</v>
      </c>
      <c r="D2476" s="45"/>
      <c r="E2476" s="45"/>
      <c r="F2476" s="45"/>
      <c r="G2476" s="45"/>
      <c r="H2476" s="45">
        <f>+D2476</f>
        <v>0</v>
      </c>
      <c r="I2476" s="45"/>
      <c r="J2476" s="46" t="s">
        <v>35</v>
      </c>
    </row>
    <row r="2477" spans="2:10" x14ac:dyDescent="0.3">
      <c r="B2477" s="75" t="s">
        <v>384</v>
      </c>
      <c r="C2477" s="48" t="s">
        <v>277</v>
      </c>
      <c r="D2477" s="45"/>
      <c r="E2477" s="45"/>
      <c r="F2477" s="45"/>
      <c r="G2477" s="45"/>
      <c r="H2477" s="45"/>
      <c r="I2477" s="62">
        <f>SUM(H2478:H2480)*$E$120</f>
        <v>4</v>
      </c>
      <c r="J2477" s="63" t="str">
        <f>+J2478</f>
        <v>und</v>
      </c>
    </row>
    <row r="2478" spans="2:10" x14ac:dyDescent="0.3">
      <c r="B2478" s="75"/>
      <c r="C2478" s="44" t="s">
        <v>255</v>
      </c>
      <c r="D2478" s="45"/>
      <c r="E2478" s="45"/>
      <c r="F2478" s="45"/>
      <c r="G2478" s="45"/>
      <c r="H2478" s="45">
        <f>+D2478</f>
        <v>0</v>
      </c>
      <c r="I2478" s="45"/>
      <c r="J2478" s="46" t="s">
        <v>35</v>
      </c>
    </row>
    <row r="2479" spans="2:10" x14ac:dyDescent="0.3">
      <c r="B2479" s="75"/>
      <c r="C2479" s="44" t="s">
        <v>256</v>
      </c>
      <c r="D2479" s="45"/>
      <c r="E2479" s="45"/>
      <c r="F2479" s="45"/>
      <c r="G2479" s="45"/>
      <c r="H2479" s="45">
        <f>+D2479</f>
        <v>0</v>
      </c>
      <c r="I2479" s="45"/>
      <c r="J2479" s="46" t="s">
        <v>35</v>
      </c>
    </row>
    <row r="2480" spans="2:10" x14ac:dyDescent="0.3">
      <c r="B2480" s="75"/>
      <c r="C2480" s="44" t="s">
        <v>257</v>
      </c>
      <c r="D2480" s="45">
        <v>4</v>
      </c>
      <c r="E2480" s="45"/>
      <c r="F2480" s="45"/>
      <c r="G2480" s="45"/>
      <c r="H2480" s="45">
        <f>+D2480</f>
        <v>4</v>
      </c>
      <c r="I2480" s="45"/>
      <c r="J2480" s="46" t="s">
        <v>35</v>
      </c>
    </row>
    <row r="2481" spans="2:10" x14ac:dyDescent="0.3">
      <c r="B2481" s="75" t="s">
        <v>385</v>
      </c>
      <c r="C2481" s="48" t="s">
        <v>279</v>
      </c>
      <c r="D2481" s="45"/>
      <c r="E2481" s="45"/>
      <c r="F2481" s="45"/>
      <c r="G2481" s="45"/>
      <c r="H2481" s="45"/>
      <c r="I2481" s="62">
        <f>SUM(H2482:H2484)*$E$120</f>
        <v>4</v>
      </c>
      <c r="J2481" s="63" t="str">
        <f>+J2482</f>
        <v>und</v>
      </c>
    </row>
    <row r="2482" spans="2:10" x14ac:dyDescent="0.3">
      <c r="B2482" s="75"/>
      <c r="C2482" s="44" t="s">
        <v>376</v>
      </c>
      <c r="D2482" s="45"/>
      <c r="E2482" s="45"/>
      <c r="F2482" s="45"/>
      <c r="G2482" s="45"/>
      <c r="H2482" s="45">
        <f>+D2482</f>
        <v>0</v>
      </c>
      <c r="I2482" s="45"/>
      <c r="J2482" s="46" t="s">
        <v>35</v>
      </c>
    </row>
    <row r="2483" spans="2:10" x14ac:dyDescent="0.3">
      <c r="B2483" s="75"/>
      <c r="C2483" s="44" t="s">
        <v>655</v>
      </c>
      <c r="D2483" s="45"/>
      <c r="E2483" s="45"/>
      <c r="F2483" s="45"/>
      <c r="G2483" s="45"/>
      <c r="H2483" s="45">
        <f>+D2483</f>
        <v>0</v>
      </c>
      <c r="I2483" s="45"/>
      <c r="J2483" s="46" t="s">
        <v>35</v>
      </c>
    </row>
    <row r="2484" spans="2:10" x14ac:dyDescent="0.3">
      <c r="B2484" s="75"/>
      <c r="C2484" s="44" t="s">
        <v>656</v>
      </c>
      <c r="D2484" s="45">
        <v>4</v>
      </c>
      <c r="E2484" s="45"/>
      <c r="F2484" s="45"/>
      <c r="G2484" s="45"/>
      <c r="H2484" s="45">
        <f>+D2484</f>
        <v>4</v>
      </c>
      <c r="I2484" s="45"/>
      <c r="J2484" s="46" t="s">
        <v>35</v>
      </c>
    </row>
    <row r="2485" spans="2:10" x14ac:dyDescent="0.3">
      <c r="B2485" s="75" t="s">
        <v>386</v>
      </c>
      <c r="C2485" s="48" t="s">
        <v>281</v>
      </c>
      <c r="D2485" s="45"/>
      <c r="E2485" s="45"/>
      <c r="F2485" s="45"/>
      <c r="G2485" s="45"/>
      <c r="H2485" s="45"/>
      <c r="I2485" s="62">
        <f>SUM(H2486:H2488)*$E$120</f>
        <v>4</v>
      </c>
      <c r="J2485" s="63" t="str">
        <f>+J2486</f>
        <v>und</v>
      </c>
    </row>
    <row r="2486" spans="2:10" x14ac:dyDescent="0.3">
      <c r="B2486" s="75"/>
      <c r="C2486" s="44" t="s">
        <v>367</v>
      </c>
      <c r="D2486" s="45"/>
      <c r="E2486" s="45"/>
      <c r="F2486" s="45"/>
      <c r="G2486" s="45"/>
      <c r="H2486" s="45">
        <f>+D2486</f>
        <v>0</v>
      </c>
      <c r="I2486" s="45"/>
      <c r="J2486" s="46" t="s">
        <v>35</v>
      </c>
    </row>
    <row r="2487" spans="2:10" x14ac:dyDescent="0.3">
      <c r="B2487" s="75"/>
      <c r="C2487" s="44" t="s">
        <v>256</v>
      </c>
      <c r="D2487" s="45"/>
      <c r="E2487" s="45"/>
      <c r="F2487" s="45"/>
      <c r="G2487" s="45"/>
      <c r="H2487" s="45">
        <f>+D2487</f>
        <v>0</v>
      </c>
      <c r="I2487" s="45"/>
      <c r="J2487" s="46" t="s">
        <v>35</v>
      </c>
    </row>
    <row r="2488" spans="2:10" x14ac:dyDescent="0.3">
      <c r="B2488" s="75"/>
      <c r="C2488" s="44" t="s">
        <v>257</v>
      </c>
      <c r="D2488" s="45">
        <v>4</v>
      </c>
      <c r="E2488" s="45"/>
      <c r="F2488" s="45"/>
      <c r="G2488" s="45"/>
      <c r="H2488" s="45">
        <f>+D2488</f>
        <v>4</v>
      </c>
      <c r="I2488" s="45"/>
      <c r="J2488" s="46" t="s">
        <v>35</v>
      </c>
    </row>
    <row r="2489" spans="2:10" x14ac:dyDescent="0.3">
      <c r="B2489" s="75" t="s">
        <v>387</v>
      </c>
      <c r="C2489" s="48" t="s">
        <v>285</v>
      </c>
      <c r="D2489" s="45"/>
      <c r="E2489" s="45"/>
      <c r="F2489" s="45"/>
      <c r="G2489" s="45"/>
      <c r="H2489" s="45"/>
      <c r="I2489" s="62">
        <f>SUM(H2490:H2492)*$E$120</f>
        <v>0</v>
      </c>
      <c r="J2489" s="63" t="str">
        <f>+J2490</f>
        <v>und</v>
      </c>
    </row>
    <row r="2490" spans="2:10" x14ac:dyDescent="0.3">
      <c r="B2490" s="75"/>
      <c r="C2490" s="44" t="s">
        <v>657</v>
      </c>
      <c r="D2490" s="45"/>
      <c r="E2490" s="45"/>
      <c r="F2490" s="45"/>
      <c r="G2490" s="45"/>
      <c r="H2490" s="45">
        <f>+D2490</f>
        <v>0</v>
      </c>
      <c r="I2490" s="45"/>
      <c r="J2490" s="46" t="s">
        <v>35</v>
      </c>
    </row>
    <row r="2491" spans="2:10" x14ac:dyDescent="0.3">
      <c r="B2491" s="75"/>
      <c r="C2491" s="44" t="s">
        <v>658</v>
      </c>
      <c r="D2491" s="45"/>
      <c r="E2491" s="45"/>
      <c r="F2491" s="45"/>
      <c r="G2491" s="45"/>
      <c r="H2491" s="45">
        <f>+D2491</f>
        <v>0</v>
      </c>
      <c r="I2491" s="45"/>
      <c r="J2491" s="46" t="s">
        <v>35</v>
      </c>
    </row>
    <row r="2492" spans="2:10" x14ac:dyDescent="0.3">
      <c r="B2492" s="75"/>
      <c r="C2492" s="44" t="s">
        <v>659</v>
      </c>
      <c r="D2492" s="45"/>
      <c r="E2492" s="45"/>
      <c r="F2492" s="45"/>
      <c r="G2492" s="45"/>
      <c r="H2492" s="45">
        <f>+D2492</f>
        <v>0</v>
      </c>
      <c r="I2492" s="45"/>
      <c r="J2492" s="46" t="s">
        <v>35</v>
      </c>
    </row>
    <row r="2493" spans="2:10" x14ac:dyDescent="0.3">
      <c r="B2493" s="75" t="s">
        <v>388</v>
      </c>
      <c r="C2493" s="48" t="s">
        <v>283</v>
      </c>
      <c r="D2493" s="45"/>
      <c r="E2493" s="45"/>
      <c r="F2493" s="45"/>
      <c r="G2493" s="45"/>
      <c r="H2493" s="45"/>
      <c r="I2493" s="62">
        <f>SUM(H2494:H2496)*$E$120</f>
        <v>1</v>
      </c>
      <c r="J2493" s="63" t="str">
        <f>+J2494</f>
        <v>und</v>
      </c>
    </row>
    <row r="2494" spans="2:10" x14ac:dyDescent="0.3">
      <c r="B2494" s="75"/>
      <c r="C2494" s="44" t="s">
        <v>255</v>
      </c>
      <c r="D2494" s="45">
        <v>1</v>
      </c>
      <c r="E2494" s="45"/>
      <c r="F2494" s="45"/>
      <c r="G2494" s="45"/>
      <c r="H2494" s="45">
        <f>+D2494</f>
        <v>1</v>
      </c>
      <c r="I2494" s="45"/>
      <c r="J2494" s="46" t="s">
        <v>35</v>
      </c>
    </row>
    <row r="2495" spans="2:10" x14ac:dyDescent="0.3">
      <c r="B2495" s="75"/>
      <c r="C2495" s="44" t="s">
        <v>256</v>
      </c>
      <c r="D2495" s="45"/>
      <c r="E2495" s="45"/>
      <c r="F2495" s="45"/>
      <c r="G2495" s="45"/>
      <c r="H2495" s="45">
        <f>+D2495</f>
        <v>0</v>
      </c>
      <c r="I2495" s="45"/>
      <c r="J2495" s="46" t="s">
        <v>35</v>
      </c>
    </row>
    <row r="2496" spans="2:10" x14ac:dyDescent="0.3">
      <c r="B2496" s="75"/>
      <c r="C2496" s="44" t="s">
        <v>257</v>
      </c>
      <c r="D2496" s="45"/>
      <c r="E2496" s="45"/>
      <c r="F2496" s="45"/>
      <c r="G2496" s="45"/>
      <c r="H2496" s="45">
        <f>+D2496</f>
        <v>0</v>
      </c>
      <c r="I2496" s="45"/>
      <c r="J2496" s="46" t="s">
        <v>35</v>
      </c>
    </row>
    <row r="2497" spans="2:10" x14ac:dyDescent="0.3">
      <c r="B2497" s="75" t="s">
        <v>389</v>
      </c>
      <c r="C2497" s="48" t="s">
        <v>287</v>
      </c>
      <c r="D2497" s="45"/>
      <c r="E2497" s="45"/>
      <c r="F2497" s="45"/>
      <c r="G2497" s="45"/>
      <c r="H2497" s="45"/>
      <c r="I2497" s="62">
        <f>SUM(H2498:H2500)*$E$120</f>
        <v>0</v>
      </c>
      <c r="J2497" s="63" t="str">
        <f>+J2498</f>
        <v>und</v>
      </c>
    </row>
    <row r="2498" spans="2:10" x14ac:dyDescent="0.3">
      <c r="B2498" s="75"/>
      <c r="C2498" s="44" t="s">
        <v>255</v>
      </c>
      <c r="D2498" s="45"/>
      <c r="E2498" s="45"/>
      <c r="F2498" s="45"/>
      <c r="G2498" s="45"/>
      <c r="H2498" s="45">
        <f>+D2498</f>
        <v>0</v>
      </c>
      <c r="I2498" s="45"/>
      <c r="J2498" s="46" t="s">
        <v>35</v>
      </c>
    </row>
    <row r="2499" spans="2:10" x14ac:dyDescent="0.3">
      <c r="B2499" s="75"/>
      <c r="C2499" s="44" t="s">
        <v>256</v>
      </c>
      <c r="D2499" s="45"/>
      <c r="E2499" s="45"/>
      <c r="F2499" s="45"/>
      <c r="G2499" s="45"/>
      <c r="H2499" s="45">
        <f>+D2499</f>
        <v>0</v>
      </c>
      <c r="I2499" s="45"/>
      <c r="J2499" s="46" t="s">
        <v>35</v>
      </c>
    </row>
    <row r="2500" spans="2:10" x14ac:dyDescent="0.3">
      <c r="B2500" s="75"/>
      <c r="C2500" s="44" t="s">
        <v>257</v>
      </c>
      <c r="D2500" s="45"/>
      <c r="E2500" s="45"/>
      <c r="F2500" s="45"/>
      <c r="G2500" s="45"/>
      <c r="H2500" s="45">
        <f>+D2500</f>
        <v>0</v>
      </c>
      <c r="I2500" s="45"/>
      <c r="J2500" s="46" t="s">
        <v>35</v>
      </c>
    </row>
    <row r="2501" spans="2:10" x14ac:dyDescent="0.3">
      <c r="B2501" s="75" t="s">
        <v>648</v>
      </c>
      <c r="C2501" s="48" t="s">
        <v>291</v>
      </c>
      <c r="D2501" s="45"/>
      <c r="E2501" s="45"/>
      <c r="F2501" s="45"/>
      <c r="G2501" s="45"/>
      <c r="H2501" s="45"/>
      <c r="I2501" s="62">
        <f>SUM(H2502:H2504)*$E$120</f>
        <v>0</v>
      </c>
      <c r="J2501" s="63" t="str">
        <f>+J2502</f>
        <v>und</v>
      </c>
    </row>
    <row r="2502" spans="2:10" x14ac:dyDescent="0.3">
      <c r="B2502" s="75"/>
      <c r="C2502" s="44" t="s">
        <v>255</v>
      </c>
      <c r="D2502" s="45"/>
      <c r="E2502" s="45"/>
      <c r="F2502" s="45"/>
      <c r="G2502" s="45"/>
      <c r="H2502" s="45">
        <f>+D2502</f>
        <v>0</v>
      </c>
      <c r="I2502" s="45"/>
      <c r="J2502" s="46" t="s">
        <v>35</v>
      </c>
    </row>
    <row r="2503" spans="2:10" x14ac:dyDescent="0.3">
      <c r="B2503" s="75"/>
      <c r="C2503" s="44" t="s">
        <v>256</v>
      </c>
      <c r="D2503" s="45"/>
      <c r="E2503" s="45"/>
      <c r="F2503" s="45"/>
      <c r="G2503" s="45"/>
      <c r="H2503" s="45">
        <f>+D2503</f>
        <v>0</v>
      </c>
      <c r="I2503" s="45"/>
      <c r="J2503" s="46" t="s">
        <v>35</v>
      </c>
    </row>
    <row r="2504" spans="2:10" x14ac:dyDescent="0.3">
      <c r="B2504" s="75"/>
      <c r="C2504" s="44" t="s">
        <v>257</v>
      </c>
      <c r="D2504" s="45"/>
      <c r="E2504" s="45"/>
      <c r="F2504" s="45"/>
      <c r="G2504" s="45"/>
      <c r="H2504" s="45">
        <f>+D2504</f>
        <v>0</v>
      </c>
      <c r="I2504" s="45"/>
      <c r="J2504" s="46" t="s">
        <v>35</v>
      </c>
    </row>
    <row r="2505" spans="2:10" x14ac:dyDescent="0.3">
      <c r="B2505" s="100" t="s">
        <v>297</v>
      </c>
      <c r="C2505" s="101" t="s">
        <v>296</v>
      </c>
      <c r="D2505" s="103"/>
      <c r="E2505" s="45"/>
      <c r="F2505" s="45"/>
      <c r="G2505" s="45"/>
      <c r="H2505" s="45"/>
      <c r="I2505" s="62"/>
      <c r="J2505" s="63"/>
    </row>
    <row r="2506" spans="2:10" x14ac:dyDescent="0.3">
      <c r="B2506" s="75" t="s">
        <v>295</v>
      </c>
      <c r="C2506" s="48" t="s">
        <v>298</v>
      </c>
      <c r="D2506" s="103"/>
      <c r="E2506" s="45"/>
      <c r="F2506" s="45"/>
      <c r="G2506" s="45"/>
      <c r="H2506" s="45"/>
      <c r="I2506" s="62">
        <f>SUM(H2507:H2509)*$E$120</f>
        <v>17</v>
      </c>
      <c r="J2506" s="63" t="str">
        <f>+J2507</f>
        <v>und</v>
      </c>
    </row>
    <row r="2507" spans="2:10" x14ac:dyDescent="0.3">
      <c r="B2507" s="75"/>
      <c r="C2507" s="44" t="s">
        <v>255</v>
      </c>
      <c r="D2507" s="45">
        <f>+D2388+D2394+D2399+D2406+D2412+D2416+D2420</f>
        <v>7</v>
      </c>
      <c r="E2507" s="45"/>
      <c r="F2507" s="45"/>
      <c r="G2507" s="45"/>
      <c r="H2507" s="45">
        <f>+D2507</f>
        <v>7</v>
      </c>
      <c r="I2507" s="45"/>
      <c r="J2507" s="46" t="s">
        <v>35</v>
      </c>
    </row>
    <row r="2508" spans="2:10" x14ac:dyDescent="0.3">
      <c r="B2508" s="75"/>
      <c r="C2508" s="44" t="s">
        <v>256</v>
      </c>
      <c r="D2508" s="45">
        <f>+D2390+D2395+D2401+D2408+D2413+D2421</f>
        <v>1</v>
      </c>
      <c r="E2508" s="45"/>
      <c r="F2508" s="45"/>
      <c r="G2508" s="45"/>
      <c r="H2508" s="45">
        <f>+D2508</f>
        <v>1</v>
      </c>
      <c r="I2508" s="45"/>
      <c r="J2508" s="46" t="s">
        <v>35</v>
      </c>
    </row>
    <row r="2509" spans="2:10" x14ac:dyDescent="0.3">
      <c r="B2509" s="75"/>
      <c r="C2509" s="44" t="s">
        <v>257</v>
      </c>
      <c r="D2509" s="45">
        <f>+D2392+D2403+D2410+D2414+D2422</f>
        <v>9</v>
      </c>
      <c r="E2509" s="45"/>
      <c r="F2509" s="45"/>
      <c r="G2509" s="45"/>
      <c r="H2509" s="45">
        <f>+D2509</f>
        <v>9</v>
      </c>
      <c r="I2509" s="45"/>
      <c r="J2509" s="46" t="s">
        <v>35</v>
      </c>
    </row>
    <row r="2510" spans="2:10" x14ac:dyDescent="0.3">
      <c r="B2510" s="100" t="s">
        <v>299</v>
      </c>
      <c r="C2510" s="101" t="s">
        <v>300</v>
      </c>
      <c r="D2510" s="103"/>
      <c r="E2510" s="45"/>
      <c r="F2510" s="45"/>
      <c r="G2510" s="45"/>
      <c r="H2510" s="45"/>
      <c r="I2510" s="62"/>
      <c r="J2510" s="63"/>
    </row>
    <row r="2511" spans="2:10" x14ac:dyDescent="0.3">
      <c r="B2511" s="75" t="s">
        <v>497</v>
      </c>
      <c r="C2511" s="48" t="s">
        <v>301</v>
      </c>
      <c r="D2511" s="103"/>
      <c r="E2511" s="45"/>
      <c r="F2511" s="45"/>
      <c r="G2511" s="45"/>
      <c r="H2511" s="45"/>
      <c r="I2511" s="62">
        <f>SUM(H2512:H2514)*$E$120</f>
        <v>54</v>
      </c>
      <c r="J2511" s="63" t="str">
        <f>+J2512</f>
        <v>und</v>
      </c>
    </row>
    <row r="2512" spans="2:10" x14ac:dyDescent="0.3">
      <c r="B2512" s="75"/>
      <c r="C2512" s="44" t="s">
        <v>255</v>
      </c>
      <c r="D2512" s="45">
        <f>+D2425+D2429+D2433+D2437+D2442+D2446+D2450+D2454+D2458+D2462+D2466+D2470+D2474+D2478+D2482+D2486+D2490+D2494+D2498+D2502</f>
        <v>11</v>
      </c>
      <c r="E2512" s="45"/>
      <c r="F2512" s="45"/>
      <c r="G2512" s="45"/>
      <c r="H2512" s="45">
        <f>+D2512</f>
        <v>11</v>
      </c>
      <c r="I2512" s="45"/>
      <c r="J2512" s="46" t="s">
        <v>35</v>
      </c>
    </row>
    <row r="2513" spans="2:10" x14ac:dyDescent="0.3">
      <c r="B2513" s="75"/>
      <c r="C2513" s="44" t="s">
        <v>256</v>
      </c>
      <c r="D2513" s="45">
        <f>+D2426+D2430+D2434+D2438+D2443+D2447+D2451+D2455+D2459+D2463+D2467+D2471+D2475+D2479+D2483+D2487+D2491+D2495+D2499+D2503</f>
        <v>8</v>
      </c>
      <c r="E2513" s="45"/>
      <c r="F2513" s="45"/>
      <c r="G2513" s="45"/>
      <c r="H2513" s="45">
        <f>+D2513</f>
        <v>8</v>
      </c>
      <c r="I2513" s="45"/>
      <c r="J2513" s="46" t="s">
        <v>35</v>
      </c>
    </row>
    <row r="2514" spans="2:10" x14ac:dyDescent="0.3">
      <c r="B2514" s="75"/>
      <c r="C2514" s="44" t="s">
        <v>257</v>
      </c>
      <c r="D2514" s="45">
        <f>+D2427+D2431+D2435+D2439+D2444+D2448+D2452+D2456+D2460+D2464+D2468+D2472+D2476+D2480+D2484+D2488+D2492+D2496+D2500+D2504</f>
        <v>35</v>
      </c>
      <c r="E2514" s="45"/>
      <c r="F2514" s="45"/>
      <c r="G2514" s="45"/>
      <c r="H2514" s="45">
        <f>+D2514</f>
        <v>35</v>
      </c>
      <c r="I2514" s="45"/>
      <c r="J2514" s="46" t="s">
        <v>35</v>
      </c>
    </row>
    <row r="2515" spans="2:10" x14ac:dyDescent="0.3">
      <c r="B2515" s="96" t="s">
        <v>302</v>
      </c>
      <c r="C2515" s="97" t="s">
        <v>303</v>
      </c>
      <c r="D2515" s="103"/>
      <c r="E2515" s="45"/>
      <c r="F2515" s="45"/>
      <c r="G2515" s="45"/>
      <c r="H2515" s="45"/>
      <c r="I2515" s="45"/>
      <c r="J2515" s="46"/>
    </row>
    <row r="2516" spans="2:10" x14ac:dyDescent="0.3">
      <c r="B2516" s="100" t="s">
        <v>304</v>
      </c>
      <c r="C2516" s="101" t="s">
        <v>307</v>
      </c>
      <c r="D2516" s="103"/>
      <c r="E2516" s="45"/>
      <c r="F2516" s="45"/>
      <c r="G2516" s="45"/>
      <c r="H2516" s="45"/>
      <c r="I2516" s="45"/>
      <c r="J2516" s="46"/>
    </row>
    <row r="2517" spans="2:10" x14ac:dyDescent="0.3">
      <c r="B2517" s="75" t="s">
        <v>308</v>
      </c>
      <c r="C2517" s="48" t="s">
        <v>356</v>
      </c>
      <c r="D2517" s="103"/>
      <c r="E2517" s="45"/>
      <c r="F2517" s="45"/>
      <c r="G2517" s="45"/>
      <c r="H2517" s="45"/>
      <c r="I2517" s="62">
        <f>SUM(H2519:H2530)*$E$120</f>
        <v>31</v>
      </c>
      <c r="J2517" s="63" t="str">
        <f>+J2519</f>
        <v>Pto</v>
      </c>
    </row>
    <row r="2518" spans="2:10" x14ac:dyDescent="0.3">
      <c r="B2518" s="75"/>
      <c r="C2518" s="132" t="s">
        <v>255</v>
      </c>
      <c r="D2518" s="45"/>
      <c r="E2518" s="45"/>
      <c r="F2518" s="45"/>
      <c r="G2518" s="45"/>
      <c r="H2518" s="45"/>
      <c r="I2518" s="45"/>
      <c r="J2518" s="46"/>
    </row>
    <row r="2519" spans="2:10" x14ac:dyDescent="0.3">
      <c r="B2519" s="75"/>
      <c r="C2519" s="44" t="s">
        <v>629</v>
      </c>
      <c r="D2519" s="45"/>
      <c r="E2519" s="45"/>
      <c r="F2519" s="45"/>
      <c r="G2519" s="45"/>
      <c r="H2519" s="45">
        <f t="shared" ref="H2519:H2520" si="156">+D2519</f>
        <v>0</v>
      </c>
      <c r="I2519" s="45"/>
      <c r="J2519" s="46" t="s">
        <v>305</v>
      </c>
    </row>
    <row r="2520" spans="2:10" x14ac:dyDescent="0.3">
      <c r="B2520" s="75"/>
      <c r="C2520" s="44" t="s">
        <v>638</v>
      </c>
      <c r="D2520" s="45">
        <v>7</v>
      </c>
      <c r="E2520" s="45"/>
      <c r="F2520" s="45"/>
      <c r="G2520" s="45"/>
      <c r="H2520" s="45">
        <f t="shared" si="156"/>
        <v>7</v>
      </c>
      <c r="I2520" s="45"/>
      <c r="J2520" s="46" t="s">
        <v>305</v>
      </c>
    </row>
    <row r="2521" spans="2:10" x14ac:dyDescent="0.3">
      <c r="B2521" s="75"/>
      <c r="C2521" s="44" t="s">
        <v>699</v>
      </c>
      <c r="D2521" s="45">
        <v>2</v>
      </c>
      <c r="E2521" s="45"/>
      <c r="F2521" s="45"/>
      <c r="G2521" s="45"/>
      <c r="H2521" s="45">
        <f>+D2521</f>
        <v>2</v>
      </c>
      <c r="I2521" s="45"/>
      <c r="J2521" s="46" t="s">
        <v>305</v>
      </c>
    </row>
    <row r="2522" spans="2:10" x14ac:dyDescent="0.3">
      <c r="B2522" s="75"/>
      <c r="C2522" s="132" t="s">
        <v>256</v>
      </c>
      <c r="D2522" s="45"/>
      <c r="E2522" s="45"/>
      <c r="F2522" s="45"/>
      <c r="G2522" s="45"/>
      <c r="H2522" s="45"/>
      <c r="I2522" s="45"/>
      <c r="J2522" s="46"/>
    </row>
    <row r="2523" spans="2:10" x14ac:dyDescent="0.3">
      <c r="B2523" s="75"/>
      <c r="C2523" s="44" t="s">
        <v>629</v>
      </c>
      <c r="D2523" s="45"/>
      <c r="E2523" s="45"/>
      <c r="F2523" s="45"/>
      <c r="G2523" s="45"/>
      <c r="H2523" s="45">
        <f t="shared" ref="H2523:H2524" si="157">+D2523</f>
        <v>0</v>
      </c>
      <c r="I2523" s="45"/>
      <c r="J2523" s="46" t="s">
        <v>305</v>
      </c>
    </row>
    <row r="2524" spans="2:10" x14ac:dyDescent="0.3">
      <c r="B2524" s="75"/>
      <c r="C2524" s="44" t="s">
        <v>630</v>
      </c>
      <c r="D2524" s="45">
        <v>1</v>
      </c>
      <c r="E2524" s="45"/>
      <c r="F2524" s="45"/>
      <c r="G2524" s="45"/>
      <c r="H2524" s="45">
        <f t="shared" si="157"/>
        <v>1</v>
      </c>
      <c r="I2524" s="45"/>
      <c r="J2524" s="46" t="s">
        <v>305</v>
      </c>
    </row>
    <row r="2525" spans="2:10" x14ac:dyDescent="0.3">
      <c r="B2525" s="75"/>
      <c r="C2525" s="44" t="s">
        <v>631</v>
      </c>
      <c r="D2525" s="45">
        <v>6</v>
      </c>
      <c r="E2525" s="45"/>
      <c r="F2525" s="45"/>
      <c r="G2525" s="45"/>
      <c r="H2525" s="45">
        <f>+D2525</f>
        <v>6</v>
      </c>
      <c r="I2525" s="45"/>
      <c r="J2525" s="46" t="s">
        <v>305</v>
      </c>
    </row>
    <row r="2526" spans="2:10" x14ac:dyDescent="0.3">
      <c r="B2526" s="75"/>
      <c r="C2526" s="132" t="s">
        <v>257</v>
      </c>
      <c r="D2526" s="45"/>
      <c r="E2526" s="45"/>
      <c r="F2526" s="45"/>
      <c r="G2526" s="45"/>
      <c r="H2526" s="45"/>
      <c r="I2526" s="45"/>
      <c r="J2526" s="46"/>
    </row>
    <row r="2527" spans="2:10" x14ac:dyDescent="0.3">
      <c r="B2527" s="75"/>
      <c r="C2527" s="44" t="s">
        <v>629</v>
      </c>
      <c r="D2527" s="45">
        <v>4</v>
      </c>
      <c r="E2527" s="45"/>
      <c r="F2527" s="45"/>
      <c r="G2527" s="45"/>
      <c r="H2527" s="45">
        <f t="shared" ref="H2527:H2528" si="158">+D2527</f>
        <v>4</v>
      </c>
      <c r="I2527" s="45"/>
      <c r="J2527" s="46" t="s">
        <v>305</v>
      </c>
    </row>
    <row r="2528" spans="2:10" x14ac:dyDescent="0.3">
      <c r="B2528" s="75"/>
      <c r="C2528" s="44" t="s">
        <v>630</v>
      </c>
      <c r="D2528" s="45">
        <v>4</v>
      </c>
      <c r="E2528" s="45"/>
      <c r="F2528" s="45"/>
      <c r="G2528" s="45"/>
      <c r="H2528" s="45">
        <f t="shared" si="158"/>
        <v>4</v>
      </c>
      <c r="I2528" s="45"/>
      <c r="J2528" s="46" t="s">
        <v>305</v>
      </c>
    </row>
    <row r="2529" spans="2:10" x14ac:dyDescent="0.3">
      <c r="B2529" s="75"/>
      <c r="C2529" s="44" t="s">
        <v>685</v>
      </c>
      <c r="D2529" s="45">
        <v>1</v>
      </c>
      <c r="E2529" s="45"/>
      <c r="F2529" s="45"/>
      <c r="G2529" s="45"/>
      <c r="H2529" s="45">
        <f>+D2529</f>
        <v>1</v>
      </c>
      <c r="I2529" s="45"/>
      <c r="J2529" s="46" t="s">
        <v>305</v>
      </c>
    </row>
    <row r="2530" spans="2:10" x14ac:dyDescent="0.3">
      <c r="B2530" s="75"/>
      <c r="C2530" s="44" t="s">
        <v>631</v>
      </c>
      <c r="D2530" s="45">
        <v>6</v>
      </c>
      <c r="E2530" s="45"/>
      <c r="F2530" s="45"/>
      <c r="G2530" s="45"/>
      <c r="H2530" s="45">
        <f t="shared" ref="H2530" si="159">+D2530</f>
        <v>6</v>
      </c>
      <c r="I2530" s="45"/>
      <c r="J2530" s="46" t="s">
        <v>305</v>
      </c>
    </row>
    <row r="2531" spans="2:10" x14ac:dyDescent="0.3">
      <c r="B2531" s="75" t="s">
        <v>309</v>
      </c>
      <c r="C2531" s="48" t="s">
        <v>357</v>
      </c>
      <c r="D2531" s="103"/>
      <c r="E2531" s="45"/>
      <c r="F2531" s="45"/>
      <c r="G2531" s="45"/>
      <c r="H2531" s="45"/>
      <c r="I2531" s="62">
        <f>SUM(H2532:H2534)*$E$120</f>
        <v>1</v>
      </c>
      <c r="J2531" s="63" t="str">
        <f>+J2532</f>
        <v>Pto</v>
      </c>
    </row>
    <row r="2532" spans="2:10" x14ac:dyDescent="0.3">
      <c r="B2532" s="75"/>
      <c r="C2532" s="44" t="s">
        <v>653</v>
      </c>
      <c r="D2532" s="45">
        <v>1</v>
      </c>
      <c r="E2532" s="45"/>
      <c r="F2532" s="45"/>
      <c r="G2532" s="45"/>
      <c r="H2532" s="45">
        <f>+D2532</f>
        <v>1</v>
      </c>
      <c r="I2532" s="45"/>
      <c r="J2532" s="46" t="s">
        <v>305</v>
      </c>
    </row>
    <row r="2533" spans="2:10" x14ac:dyDescent="0.3">
      <c r="B2533" s="75"/>
      <c r="C2533" s="44" t="s">
        <v>256</v>
      </c>
      <c r="D2533" s="45"/>
      <c r="E2533" s="45"/>
      <c r="F2533" s="45"/>
      <c r="G2533" s="45"/>
      <c r="H2533" s="45">
        <f>+D2533</f>
        <v>0</v>
      </c>
      <c r="I2533" s="45"/>
      <c r="J2533" s="46" t="s">
        <v>305</v>
      </c>
    </row>
    <row r="2534" spans="2:10" x14ac:dyDescent="0.3">
      <c r="B2534" s="75"/>
      <c r="C2534" s="44" t="s">
        <v>257</v>
      </c>
      <c r="D2534" s="45"/>
      <c r="E2534" s="45"/>
      <c r="F2534" s="45"/>
      <c r="G2534" s="45"/>
      <c r="H2534" s="45">
        <f>+D2534</f>
        <v>0</v>
      </c>
      <c r="I2534" s="45"/>
      <c r="J2534" s="46" t="s">
        <v>305</v>
      </c>
    </row>
    <row r="2535" spans="2:10" x14ac:dyDescent="0.3">
      <c r="B2535" s="100" t="s">
        <v>306</v>
      </c>
      <c r="C2535" s="101" t="s">
        <v>310</v>
      </c>
      <c r="D2535" s="103"/>
      <c r="E2535" s="45"/>
      <c r="F2535" s="45"/>
      <c r="G2535" s="45"/>
      <c r="H2535" s="45"/>
      <c r="I2535" s="45"/>
      <c r="J2535" s="46"/>
    </row>
    <row r="2536" spans="2:10" x14ac:dyDescent="0.3">
      <c r="B2536" s="75" t="s">
        <v>311</v>
      </c>
      <c r="C2536" s="48" t="s">
        <v>358</v>
      </c>
      <c r="D2536" s="103"/>
      <c r="E2536" s="45"/>
      <c r="F2536" s="45"/>
      <c r="G2536" s="45"/>
      <c r="H2536" s="45"/>
      <c r="I2536" s="62">
        <f>SUM(H2537:H2548)*$E$120</f>
        <v>76.900000000000006</v>
      </c>
      <c r="J2536" s="63" t="str">
        <f>+J2539</f>
        <v>ml</v>
      </c>
    </row>
    <row r="2537" spans="2:10" x14ac:dyDescent="0.3">
      <c r="B2537" s="75"/>
      <c r="C2537" s="133" t="s">
        <v>255</v>
      </c>
      <c r="D2537" s="45"/>
      <c r="E2537" s="45"/>
      <c r="F2537" s="45"/>
      <c r="G2537" s="45"/>
      <c r="H2537" s="45"/>
      <c r="I2537" s="45"/>
      <c r="J2537" s="46"/>
    </row>
    <row r="2538" spans="2:10" x14ac:dyDescent="0.3">
      <c r="B2538" s="75"/>
      <c r="C2538" s="44" t="s">
        <v>678</v>
      </c>
      <c r="D2538" s="45"/>
      <c r="E2538" s="45"/>
      <c r="F2538" s="45"/>
      <c r="G2538" s="45"/>
      <c r="H2538" s="45">
        <f t="shared" ref="H2538:H2540" si="160">IF(AND(F2538=0,G2538=0),D2538*E2538,IF(AND(E2538=0,G2538=0),D2538*F2538,IF(AND(E2538=0,F2538=0),D2538*G2538,IF(AND(E2538=0),D2538*F2538*G2538,IF(AND(F2538=0),D2538*E2538*G2538,IF(AND(G2538=0),D2538*E2538*F2538,D2538*E2538*F2538*G2538))))))</f>
        <v>0</v>
      </c>
      <c r="I2538" s="45"/>
      <c r="J2538" s="46" t="str">
        <f t="shared" ref="J2538:J2540" si="161">IF(AND(E2538=0,F2538&lt;&gt;0,G2538&lt;&gt;0),"m2",IF(AND(F2538=0,E2538&lt;&gt;0,G2538&lt;&gt;0),"m2",IF(AND(G2538=0,E2538&lt;&gt;0,F2538&lt;&gt;0),"m2",IF(AND(F2538=0,G2538=0),"ml",IF(AND(E2538=0,G2538=0),"ml",IF(AND(E2538=0,F2538=0),"ml",IF(AND(E2538&lt;&gt;0,F2538&lt;&gt;0,G2538&lt;&gt;0),"m3",0)))))))</f>
        <v>ml</v>
      </c>
    </row>
    <row r="2539" spans="2:10" x14ac:dyDescent="0.3">
      <c r="B2539" s="75"/>
      <c r="C2539" s="44" t="s">
        <v>667</v>
      </c>
      <c r="D2539" s="45"/>
      <c r="E2539" s="45"/>
      <c r="F2539" s="45"/>
      <c r="G2539" s="45"/>
      <c r="H2539" s="45">
        <f t="shared" si="160"/>
        <v>0</v>
      </c>
      <c r="I2539" s="45"/>
      <c r="J2539" s="46" t="str">
        <f t="shared" si="161"/>
        <v>ml</v>
      </c>
    </row>
    <row r="2540" spans="2:10" x14ac:dyDescent="0.3">
      <c r="B2540" s="75"/>
      <c r="C2540" s="44" t="s">
        <v>669</v>
      </c>
      <c r="D2540" s="45">
        <v>7</v>
      </c>
      <c r="E2540" s="45">
        <v>1.2</v>
      </c>
      <c r="F2540" s="45"/>
      <c r="G2540" s="45"/>
      <c r="H2540" s="45">
        <f t="shared" si="160"/>
        <v>8.4</v>
      </c>
      <c r="I2540" s="45"/>
      <c r="J2540" s="46" t="str">
        <f t="shared" si="161"/>
        <v>ml</v>
      </c>
    </row>
    <row r="2541" spans="2:10" x14ac:dyDescent="0.3">
      <c r="B2541" s="75"/>
      <c r="C2541" s="133" t="s">
        <v>256</v>
      </c>
      <c r="D2541" s="45"/>
      <c r="E2541" s="45"/>
      <c r="F2541" s="45"/>
      <c r="G2541" s="45"/>
      <c r="H2541" s="45"/>
      <c r="I2541" s="45"/>
      <c r="J2541" s="46" t="str">
        <f>IF(AND(E2541=0,F2541&lt;&gt;0,G2541&lt;&gt;0),"m2",IF(AND(F2541=0,E2541&lt;&gt;0,G2541&lt;&gt;0),"m2",IF(AND(G2541=0,E2541&lt;&gt;0,F2541&lt;&gt;0),"m2",IF(AND(F2541=0,G2541=0),"ml",IF(AND(E2541=0,G2541=0),"ml",IF(AND(E2541=0,F2541=0),"ml",IF(AND(E2541&lt;&gt;0,F2541&lt;&gt;0,G2541&lt;&gt;0),"m3",0)))))))</f>
        <v>ml</v>
      </c>
    </row>
    <row r="2542" spans="2:10" x14ac:dyDescent="0.3">
      <c r="B2542" s="75"/>
      <c r="C2542" s="44" t="s">
        <v>668</v>
      </c>
      <c r="D2542" s="45">
        <v>1</v>
      </c>
      <c r="E2542" s="45">
        <f>13.4+1.5</f>
        <v>14.9</v>
      </c>
      <c r="F2542" s="45"/>
      <c r="G2542" s="45"/>
      <c r="H2542" s="45">
        <f t="shared" ref="H2542:H2543" si="162">IF(AND(F2542=0,G2542=0),D2542*E2542,IF(AND(E2542=0,G2542=0),D2542*F2542,IF(AND(E2542=0,F2542=0),D2542*G2542,IF(AND(E2542=0),D2542*F2542*G2542,IF(AND(F2542=0),D2542*E2542*G2542,IF(AND(G2542=0),D2542*E2542*F2542,D2542*E2542*F2542*G2542))))))</f>
        <v>14.9</v>
      </c>
      <c r="I2542" s="45"/>
      <c r="J2542" s="46" t="str">
        <f t="shared" ref="J2542:J2543" si="163">IF(AND(E2542=0,F2542&lt;&gt;0,G2542&lt;&gt;0),"m2",IF(AND(F2542=0,E2542&lt;&gt;0,G2542&lt;&gt;0),"m2",IF(AND(G2542=0,E2542&lt;&gt;0,F2542&lt;&gt;0),"m2",IF(AND(F2542=0,G2542=0),"ml",IF(AND(E2542=0,G2542=0),"ml",IF(AND(E2542=0,F2542=0),"ml",IF(AND(E2542&lt;&gt;0,F2542&lt;&gt;0,G2542&lt;&gt;0),"m3",0)))))))</f>
        <v>ml</v>
      </c>
    </row>
    <row r="2543" spans="2:10" x14ac:dyDescent="0.3">
      <c r="B2543" s="75"/>
      <c r="C2543" s="44" t="s">
        <v>692</v>
      </c>
      <c r="D2543" s="45">
        <v>2</v>
      </c>
      <c r="E2543" s="45">
        <v>12</v>
      </c>
      <c r="F2543" s="45"/>
      <c r="G2543" s="45"/>
      <c r="H2543" s="45">
        <f t="shared" si="162"/>
        <v>24</v>
      </c>
      <c r="I2543" s="45"/>
      <c r="J2543" s="46" t="str">
        <f t="shared" si="163"/>
        <v>ml</v>
      </c>
    </row>
    <row r="2544" spans="2:10" x14ac:dyDescent="0.3">
      <c r="B2544" s="75"/>
      <c r="C2544" s="133" t="s">
        <v>257</v>
      </c>
      <c r="D2544" s="45"/>
      <c r="E2544" s="45"/>
      <c r="F2544" s="45"/>
      <c r="G2544" s="45"/>
      <c r="H2544" s="45"/>
      <c r="I2544" s="45"/>
      <c r="J2544" s="46" t="str">
        <f>IF(AND(E2544=0,F2544&lt;&gt;0,G2544&lt;&gt;0),"m2",IF(AND(F2544=0,E2544&lt;&gt;0,G2544&lt;&gt;0),"m2",IF(AND(G2544=0,E2544&lt;&gt;0,F2544&lt;&gt;0),"m2",IF(AND(F2544=0,G2544=0),"ml",IF(AND(E2544=0,G2544=0),"ml",IF(AND(E2544=0,F2544=0),"ml",IF(AND(E2544&lt;&gt;0,F2544&lt;&gt;0,G2544&lt;&gt;0),"m3",0)))))))</f>
        <v>ml</v>
      </c>
    </row>
    <row r="2545" spans="2:10" x14ac:dyDescent="0.3">
      <c r="B2545" s="75"/>
      <c r="C2545" s="44" t="s">
        <v>667</v>
      </c>
      <c r="D2545" s="45">
        <v>4</v>
      </c>
      <c r="E2545" s="45">
        <v>0.5</v>
      </c>
      <c r="F2545" s="45"/>
      <c r="G2545" s="45"/>
      <c r="H2545" s="45">
        <f t="shared" ref="H2545:H2547" si="164">IF(AND(F2545=0,G2545=0),D2545*E2545,IF(AND(E2545=0,G2545=0),D2545*F2545,IF(AND(E2545=0,F2545=0),D2545*G2545,IF(AND(E2545=0),D2545*F2545*G2545,IF(AND(F2545=0),D2545*E2545*G2545,IF(AND(G2545=0),D2545*E2545*F2545,D2545*E2545*F2545*G2545))))))</f>
        <v>2</v>
      </c>
      <c r="I2545" s="45"/>
      <c r="J2545" s="46" t="str">
        <f t="shared" ref="J2545:J2548" si="165">IF(AND(E2545=0,F2545&lt;&gt;0,G2545&lt;&gt;0),"m2",IF(AND(F2545=0,E2545&lt;&gt;0,G2545&lt;&gt;0),"m2",IF(AND(G2545=0,E2545&lt;&gt;0,F2545&lt;&gt;0),"m2",IF(AND(F2545=0,G2545=0),"ml",IF(AND(E2545=0,G2545=0),"ml",IF(AND(E2545=0,F2545=0),"ml",IF(AND(E2545&lt;&gt;0,F2545&lt;&gt;0,G2545&lt;&gt;0),"m3",0)))))))</f>
        <v>ml</v>
      </c>
    </row>
    <row r="2546" spans="2:10" x14ac:dyDescent="0.3">
      <c r="B2546" s="75"/>
      <c r="C2546" s="44" t="s">
        <v>668</v>
      </c>
      <c r="D2546" s="45">
        <v>4</v>
      </c>
      <c r="E2546" s="45">
        <v>0.6</v>
      </c>
      <c r="F2546" s="45"/>
      <c r="G2546" s="45"/>
      <c r="H2546" s="45">
        <f t="shared" si="164"/>
        <v>2.4</v>
      </c>
      <c r="I2546" s="45"/>
      <c r="J2546" s="46" t="str">
        <f t="shared" si="165"/>
        <v>ml</v>
      </c>
    </row>
    <row r="2547" spans="2:10" x14ac:dyDescent="0.3">
      <c r="B2547" s="75"/>
      <c r="C2547" s="44" t="s">
        <v>669</v>
      </c>
      <c r="D2547" s="45">
        <v>1</v>
      </c>
      <c r="E2547" s="45">
        <v>1.2</v>
      </c>
      <c r="F2547" s="45"/>
      <c r="G2547" s="45"/>
      <c r="H2547" s="45">
        <f t="shared" si="164"/>
        <v>1.2</v>
      </c>
      <c r="I2547" s="45"/>
      <c r="J2547" s="46" t="str">
        <f t="shared" si="165"/>
        <v>ml</v>
      </c>
    </row>
    <row r="2548" spans="2:10" x14ac:dyDescent="0.3">
      <c r="B2548" s="75"/>
      <c r="C2548" s="44" t="s">
        <v>692</v>
      </c>
      <c r="D2548" s="45">
        <v>2</v>
      </c>
      <c r="E2548" s="45">
        <v>12</v>
      </c>
      <c r="F2548" s="45"/>
      <c r="G2548" s="45"/>
      <c r="H2548" s="45">
        <f>IF(AND(F2548=0,G2548=0),D2548*E2548,IF(AND(E2548=0,G2548=0),D2548*F2548,IF(AND(E2548=0,F2548=0),D2548*G2548,IF(AND(E2548=0),D2548*F2548*G2548,IF(AND(F2548=0),D2548*E2548*G2548,IF(AND(G2548=0),D2548*E2548*F2548,D2548*E2548*F2548*G2548))))))</f>
        <v>24</v>
      </c>
      <c r="I2548" s="45"/>
      <c r="J2548" s="46" t="str">
        <f t="shared" si="165"/>
        <v>ml</v>
      </c>
    </row>
    <row r="2549" spans="2:10" x14ac:dyDescent="0.3">
      <c r="B2549" s="75" t="s">
        <v>312</v>
      </c>
      <c r="C2549" s="48" t="s">
        <v>359</v>
      </c>
      <c r="D2549" s="103"/>
      <c r="E2549" s="45"/>
      <c r="F2549" s="45"/>
      <c r="G2549" s="45"/>
      <c r="H2549" s="45"/>
      <c r="I2549" s="62">
        <f>SUM(H2550:H2555)*$E$120</f>
        <v>19.3</v>
      </c>
      <c r="J2549" s="63" t="str">
        <f>+J2551</f>
        <v>ml</v>
      </c>
    </row>
    <row r="2550" spans="2:10" x14ac:dyDescent="0.3">
      <c r="B2550" s="75"/>
      <c r="C2550" s="133" t="s">
        <v>255</v>
      </c>
      <c r="D2550" s="45"/>
      <c r="E2550" s="45"/>
      <c r="F2550" s="45"/>
      <c r="G2550" s="45"/>
      <c r="H2550" s="45"/>
      <c r="I2550" s="45"/>
      <c r="J2550" s="46"/>
    </row>
    <row r="2551" spans="2:10" x14ac:dyDescent="0.3">
      <c r="B2551" s="75"/>
      <c r="C2551" s="44" t="s">
        <v>668</v>
      </c>
      <c r="D2551" s="45">
        <v>1</v>
      </c>
      <c r="E2551" s="45">
        <v>19.3</v>
      </c>
      <c r="F2551" s="45"/>
      <c r="G2551" s="45"/>
      <c r="H2551" s="45">
        <f>IF(AND(F2551=0,G2551=0),D2551*E2551,IF(AND(E2551=0,G2551=0),D2551*F2551,IF(AND(E2551=0,F2551=0),D2551*G2551,IF(AND(E2551=0),D2551*F2551*G2551,IF(AND(F2551=0),D2551*E2551*G2551,IF(AND(G2551=0),D2551*E2551*F2551,D2551*E2551*F2551*G2551))))))</f>
        <v>19.3</v>
      </c>
      <c r="I2551" s="45"/>
      <c r="J2551" s="46" t="str">
        <f>IF(AND(E2551=0,F2551&lt;&gt;0,G2551&lt;&gt;0),"m2",IF(AND(F2551=0,E2551&lt;&gt;0,G2551&lt;&gt;0),"m2",IF(AND(G2551=0,E2551&lt;&gt;0,F2551&lt;&gt;0),"m2",IF(AND(F2551=0,G2551=0),"ml",IF(AND(E2551=0,G2551=0),"ml",IF(AND(E2551=0,F2551=0),"ml",IF(AND(E2551&lt;&gt;0,F2551&lt;&gt;0,G2551&lt;&gt;0),"m3",0)))))))</f>
        <v>ml</v>
      </c>
    </row>
    <row r="2552" spans="2:10" x14ac:dyDescent="0.3">
      <c r="B2552" s="75"/>
      <c r="C2552" s="133" t="s">
        <v>256</v>
      </c>
      <c r="D2552" s="45"/>
      <c r="E2552" s="45"/>
      <c r="F2552" s="45"/>
      <c r="G2552" s="45"/>
      <c r="H2552" s="45">
        <f>IF(AND(F2552=0,G2552=0),D2552*E2552,IF(AND(E2552=0,G2552=0),D2552*F2552,IF(AND(E2552=0,F2552=0),D2552*G2552,IF(AND(E2552=0),D2552*F2552*G2552,IF(AND(F2552=0),D2552*E2552*G2552,IF(AND(G2552=0),D2552*E2552*F2552,D2552*E2552*F2552*G2552))))))</f>
        <v>0</v>
      </c>
      <c r="I2552" s="45"/>
      <c r="J2552" s="46" t="str">
        <f>IF(AND(E2552=0,F2552&lt;&gt;0,G2552&lt;&gt;0),"m2",IF(AND(F2552=0,E2552&lt;&gt;0,G2552&lt;&gt;0),"m2",IF(AND(G2552=0,E2552&lt;&gt;0,F2552&lt;&gt;0),"m2",IF(AND(F2552=0,G2552=0),"ml",IF(AND(E2552=0,G2552=0),"ml",IF(AND(E2552=0,F2552=0),"ml",IF(AND(E2552&lt;&gt;0,F2552&lt;&gt;0,G2552&lt;&gt;0),"m3",0)))))))</f>
        <v>ml</v>
      </c>
    </row>
    <row r="2553" spans="2:10" x14ac:dyDescent="0.3">
      <c r="B2553" s="75"/>
      <c r="C2553" s="44" t="s">
        <v>668</v>
      </c>
      <c r="D2553" s="45"/>
      <c r="E2553" s="45"/>
      <c r="F2553" s="45"/>
      <c r="G2553" s="45"/>
      <c r="H2553" s="45">
        <f>IF(AND(F2553=0,G2553=0),D2553*E2553,IF(AND(E2553=0,G2553=0),D2553*F2553,IF(AND(E2553=0,F2553=0),D2553*G2553,IF(AND(E2553=0),D2553*F2553*G2553,IF(AND(F2553=0),D2553*E2553*G2553,IF(AND(G2553=0),D2553*E2553*F2553,D2553*E2553*F2553*G2553))))))</f>
        <v>0</v>
      </c>
      <c r="I2553" s="45"/>
      <c r="J2553" s="46" t="str">
        <f>IF(AND(E2553=0,F2553&lt;&gt;0,G2553&lt;&gt;0),"m2",IF(AND(F2553=0,E2553&lt;&gt;0,G2553&lt;&gt;0),"m2",IF(AND(G2553=0,E2553&lt;&gt;0,F2553&lt;&gt;0),"m2",IF(AND(F2553=0,G2553=0),"ml",IF(AND(E2553=0,G2553=0),"ml",IF(AND(E2553=0,F2553=0),"ml",IF(AND(E2553&lt;&gt;0,F2553&lt;&gt;0,G2553&lt;&gt;0),"m3",0)))))))</f>
        <v>ml</v>
      </c>
    </row>
    <row r="2554" spans="2:10" x14ac:dyDescent="0.3">
      <c r="B2554" s="75"/>
      <c r="C2554" s="133" t="s">
        <v>257</v>
      </c>
      <c r="D2554" s="45"/>
      <c r="E2554" s="45"/>
      <c r="F2554" s="45"/>
      <c r="G2554" s="45"/>
      <c r="H2554" s="45">
        <f>IF(AND(F2554=0,G2554=0),D2554*E2554,IF(AND(E2554=0,G2554=0),D2554*F2554,IF(AND(E2554=0,F2554=0),D2554*G2554,IF(AND(E2554=0),D2554*F2554*G2554,IF(AND(F2554=0),D2554*E2554*G2554,IF(AND(G2554=0),D2554*E2554*F2554,D2554*E2554*F2554*G2554))))))</f>
        <v>0</v>
      </c>
      <c r="I2554" s="45"/>
      <c r="J2554" s="46" t="str">
        <f>IF(AND(E2554=0,F2554&lt;&gt;0,G2554&lt;&gt;0),"m2",IF(AND(F2554=0,E2554&lt;&gt;0,G2554&lt;&gt;0),"m2",IF(AND(G2554=0,E2554&lt;&gt;0,F2554&lt;&gt;0),"m2",IF(AND(F2554=0,G2554=0),"ml",IF(AND(E2554=0,G2554=0),"ml",IF(AND(E2554=0,F2554=0),"ml",IF(AND(E2554&lt;&gt;0,F2554&lt;&gt;0,G2554&lt;&gt;0),"m3",0)))))))</f>
        <v>ml</v>
      </c>
    </row>
    <row r="2555" spans="2:10" x14ac:dyDescent="0.3">
      <c r="B2555" s="75"/>
      <c r="C2555" s="44" t="s">
        <v>668</v>
      </c>
      <c r="D2555" s="45"/>
      <c r="E2555" s="45"/>
      <c r="F2555" s="45"/>
      <c r="G2555" s="45"/>
      <c r="H2555" s="45">
        <f>IF(AND(F2555=0,G2555=0),D2555*E2555,IF(AND(E2555=0,G2555=0),D2555*F2555,IF(AND(E2555=0,F2555=0),D2555*G2555,IF(AND(E2555=0),D2555*F2555*G2555,IF(AND(F2555=0),D2555*E2555*G2555,IF(AND(G2555=0),D2555*E2555*F2555,D2555*E2555*F2555*G2555))))))</f>
        <v>0</v>
      </c>
      <c r="I2555" s="45"/>
      <c r="J2555" s="46" t="str">
        <f>IF(AND(E2555=0,F2555&lt;&gt;0,G2555&lt;&gt;0),"m2",IF(AND(F2555=0,E2555&lt;&gt;0,G2555&lt;&gt;0),"m2",IF(AND(G2555=0,E2555&lt;&gt;0,F2555&lt;&gt;0),"m2",IF(AND(F2555=0,G2555=0),"ml",IF(AND(E2555=0,G2555=0),"ml",IF(AND(E2555=0,F2555=0),"ml",IF(AND(E2555&lt;&gt;0,F2555&lt;&gt;0,G2555&lt;&gt;0),"m3",0)))))))</f>
        <v>ml</v>
      </c>
    </row>
    <row r="2556" spans="2:10" x14ac:dyDescent="0.3">
      <c r="B2556" s="75" t="s">
        <v>313</v>
      </c>
      <c r="C2556" s="48" t="s">
        <v>360</v>
      </c>
      <c r="D2556" s="103"/>
      <c r="E2556" s="45"/>
      <c r="F2556" s="45"/>
      <c r="G2556" s="45"/>
      <c r="H2556" s="45"/>
      <c r="I2556" s="62">
        <f>SUM(H2557:H2563)*$E$120</f>
        <v>34.699999999999996</v>
      </c>
      <c r="J2556" s="63" t="str">
        <f>+J2558</f>
        <v>ml</v>
      </c>
    </row>
    <row r="2557" spans="2:10" x14ac:dyDescent="0.3">
      <c r="B2557" s="75"/>
      <c r="C2557" s="133" t="s">
        <v>255</v>
      </c>
      <c r="D2557" s="45"/>
      <c r="E2557" s="45"/>
      <c r="F2557" s="45"/>
      <c r="G2557" s="45"/>
      <c r="H2557" s="45"/>
      <c r="I2557" s="45"/>
      <c r="J2557" s="46"/>
    </row>
    <row r="2558" spans="2:10" x14ac:dyDescent="0.3">
      <c r="B2558" s="75"/>
      <c r="C2558" s="44" t="s">
        <v>667</v>
      </c>
      <c r="D2558" s="45">
        <v>1</v>
      </c>
      <c r="E2558" s="45">
        <f>15+1.9+2.6</f>
        <v>19.5</v>
      </c>
      <c r="F2558" s="45"/>
      <c r="G2558" s="45"/>
      <c r="H2558" s="45">
        <f t="shared" ref="H2558:H2563" si="166">IF(AND(F2558=0,G2558=0),D2558*E2558,IF(AND(E2558=0,G2558=0),D2558*F2558,IF(AND(E2558=0,F2558=0),D2558*G2558,IF(AND(E2558=0),D2558*F2558*G2558,IF(AND(F2558=0),D2558*E2558*G2558,IF(AND(G2558=0),D2558*E2558*F2558,D2558*E2558*F2558*G2558))))))</f>
        <v>19.5</v>
      </c>
      <c r="I2558" s="45"/>
      <c r="J2558" s="46" t="str">
        <f t="shared" ref="J2558:J2563" si="167">IF(AND(E2558=0,F2558&lt;&gt;0,G2558&lt;&gt;0),"m2",IF(AND(F2558=0,E2558&lt;&gt;0,G2558&lt;&gt;0),"m2",IF(AND(G2558=0,E2558&lt;&gt;0,F2558&lt;&gt;0),"m2",IF(AND(F2558=0,G2558=0),"ml",IF(AND(E2558=0,G2558=0),"ml",IF(AND(E2558=0,F2558=0),"ml",IF(AND(E2558&lt;&gt;0,F2558&lt;&gt;0,G2558&lt;&gt;0),"m3",0)))))))</f>
        <v>ml</v>
      </c>
    </row>
    <row r="2559" spans="2:10" x14ac:dyDescent="0.3">
      <c r="B2559" s="75"/>
      <c r="C2559" s="133" t="s">
        <v>256</v>
      </c>
      <c r="D2559" s="45"/>
      <c r="E2559" s="45"/>
      <c r="F2559" s="45"/>
      <c r="G2559" s="45"/>
      <c r="H2559" s="45">
        <f t="shared" si="166"/>
        <v>0</v>
      </c>
      <c r="I2559" s="45"/>
      <c r="J2559" s="46" t="str">
        <f t="shared" si="167"/>
        <v>ml</v>
      </c>
    </row>
    <row r="2560" spans="2:10" x14ac:dyDescent="0.3">
      <c r="B2560" s="75"/>
      <c r="C2560" s="44" t="s">
        <v>667</v>
      </c>
      <c r="D2560" s="45"/>
      <c r="E2560" s="45"/>
      <c r="F2560" s="45"/>
      <c r="G2560" s="45"/>
      <c r="H2560" s="45">
        <f t="shared" si="166"/>
        <v>0</v>
      </c>
      <c r="I2560" s="45"/>
      <c r="J2560" s="46" t="str">
        <f t="shared" si="167"/>
        <v>ml</v>
      </c>
    </row>
    <row r="2561" spans="2:10" x14ac:dyDescent="0.3">
      <c r="B2561" s="75"/>
      <c r="C2561" s="133" t="s">
        <v>257</v>
      </c>
      <c r="D2561" s="45"/>
      <c r="E2561" s="45"/>
      <c r="F2561" s="45"/>
      <c r="G2561" s="45"/>
      <c r="H2561" s="45">
        <f t="shared" si="166"/>
        <v>0</v>
      </c>
      <c r="I2561" s="45"/>
      <c r="J2561" s="46" t="str">
        <f t="shared" si="167"/>
        <v>ml</v>
      </c>
    </row>
    <row r="2562" spans="2:10" x14ac:dyDescent="0.3">
      <c r="B2562" s="75"/>
      <c r="C2562" s="44" t="s">
        <v>667</v>
      </c>
      <c r="D2562" s="45">
        <v>1</v>
      </c>
      <c r="E2562" s="45">
        <v>4.4000000000000004</v>
      </c>
      <c r="F2562" s="45"/>
      <c r="G2562" s="45"/>
      <c r="H2562" s="45">
        <f t="shared" si="166"/>
        <v>4.4000000000000004</v>
      </c>
      <c r="I2562" s="45"/>
      <c r="J2562" s="46" t="str">
        <f t="shared" si="167"/>
        <v>ml</v>
      </c>
    </row>
    <row r="2563" spans="2:10" x14ac:dyDescent="0.3">
      <c r="B2563" s="75"/>
      <c r="C2563" s="44" t="s">
        <v>668</v>
      </c>
      <c r="D2563" s="45">
        <v>1</v>
      </c>
      <c r="E2563" s="45">
        <f>9.6+1.2</f>
        <v>10.799999999999999</v>
      </c>
      <c r="F2563" s="45"/>
      <c r="G2563" s="45"/>
      <c r="H2563" s="45">
        <f t="shared" si="166"/>
        <v>10.799999999999999</v>
      </c>
      <c r="I2563" s="45"/>
      <c r="J2563" s="46" t="str">
        <f t="shared" si="167"/>
        <v>ml</v>
      </c>
    </row>
    <row r="2564" spans="2:10" x14ac:dyDescent="0.3">
      <c r="B2564" s="75"/>
      <c r="C2564" s="44" t="s">
        <v>518</v>
      </c>
      <c r="D2564" s="45">
        <v>2</v>
      </c>
      <c r="E2564" s="45">
        <v>3.25</v>
      </c>
      <c r="F2564" s="45"/>
      <c r="G2564" s="45"/>
      <c r="H2564" s="45">
        <f t="shared" ref="H2564" si="168">IF(AND(F2564=0,G2564=0),D2564*E2564,IF(AND(E2564=0,G2564=0),D2564*F2564,IF(AND(E2564=0,F2564=0),D2564*G2564,IF(AND(E2564=0),D2564*F2564*G2564,IF(AND(F2564=0),D2564*E2564*G2564,IF(AND(G2564=0),D2564*E2564*F2564,D2564*E2564*F2564*G2564))))))</f>
        <v>6.5</v>
      </c>
      <c r="I2564" s="45"/>
      <c r="J2564" s="46" t="str">
        <f t="shared" ref="J2564" si="169">IF(AND(E2564=0,F2564&lt;&gt;0,G2564&lt;&gt;0),"m2",IF(AND(F2564=0,E2564&lt;&gt;0,G2564&lt;&gt;0),"m2",IF(AND(G2564=0,E2564&lt;&gt;0,F2564&lt;&gt;0),"m2",IF(AND(F2564=0,G2564=0),"ml",IF(AND(E2564=0,G2564=0),"ml",IF(AND(E2564=0,F2564=0),"ml",IF(AND(E2564&lt;&gt;0,F2564&lt;&gt;0,G2564&lt;&gt;0),"m3",0)))))))</f>
        <v>ml</v>
      </c>
    </row>
    <row r="2565" spans="2:10" x14ac:dyDescent="0.3">
      <c r="B2565" s="75" t="s">
        <v>315</v>
      </c>
      <c r="C2565" s="48" t="s">
        <v>361</v>
      </c>
      <c r="D2565" s="103"/>
      <c r="E2565" s="45"/>
      <c r="F2565" s="45"/>
      <c r="G2565" s="45"/>
      <c r="H2565" s="45"/>
      <c r="I2565" s="62">
        <f>SUM(H2566:H2571)*$E$120</f>
        <v>3.25</v>
      </c>
      <c r="J2565" s="63" t="str">
        <f>+J2566</f>
        <v>ml</v>
      </c>
    </row>
    <row r="2566" spans="2:10" x14ac:dyDescent="0.3">
      <c r="B2566" s="75"/>
      <c r="C2566" s="133" t="s">
        <v>255</v>
      </c>
      <c r="D2566" s="45"/>
      <c r="E2566" s="45"/>
      <c r="F2566" s="45"/>
      <c r="G2566" s="45"/>
      <c r="H2566" s="45"/>
      <c r="I2566" s="45"/>
      <c r="J2566" s="46" t="str">
        <f>IF(AND(E2566=0,F2566&lt;&gt;0,G2566&lt;&gt;0),"m2",IF(AND(F2566=0,E2566&lt;&gt;0,G2566&lt;&gt;0),"m2",IF(AND(G2566=0,E2566&lt;&gt;0,F2566&lt;&gt;0),"m2",IF(AND(F2566=0,G2566=0),"ml",IF(AND(E2566=0,G2566=0),"ml",IF(AND(E2566=0,F2566=0),"ml",IF(AND(E2566&lt;&gt;0,F2566&lt;&gt;0,G2566&lt;&gt;0),"m3",0)))))))</f>
        <v>ml</v>
      </c>
    </row>
    <row r="2567" spans="2:10" x14ac:dyDescent="0.3">
      <c r="B2567" s="75"/>
      <c r="C2567" s="44" t="s">
        <v>697</v>
      </c>
      <c r="D2567" s="45"/>
      <c r="E2567" s="45"/>
      <c r="F2567" s="45"/>
      <c r="G2567" s="45"/>
      <c r="H2567" s="45">
        <f>IF(AND(F2567=0,G2567=0),D2567*E2567,IF(AND(E2567=0,G2567=0),D2567*F2567,IF(AND(E2567=0,F2567=0),D2567*G2567,IF(AND(E2567=0),D2567*F2567*G2567,IF(AND(F2567=0),D2567*E2567*G2567,IF(AND(G2567=0),D2567*E2567*F2567,D2567*E2567*F2567*G2567))))))</f>
        <v>0</v>
      </c>
      <c r="I2567" s="45"/>
      <c r="J2567" s="46" t="str">
        <f>IF(AND(E2567=0,F2567&lt;&gt;0,G2567&lt;&gt;0),"m2",IF(AND(F2567=0,E2567&lt;&gt;0,G2567&lt;&gt;0),"m2",IF(AND(G2567=0,E2567&lt;&gt;0,F2567&lt;&gt;0),"m2",IF(AND(F2567=0,G2567=0),"ml",IF(AND(E2567=0,G2567=0),"ml",IF(AND(E2567=0,F2567=0),"ml",IF(AND(E2567&lt;&gt;0,F2567&lt;&gt;0,G2567&lt;&gt;0),"m3",0)))))))</f>
        <v>ml</v>
      </c>
    </row>
    <row r="2568" spans="2:10" x14ac:dyDescent="0.3">
      <c r="B2568" s="75"/>
      <c r="C2568" s="133" t="s">
        <v>256</v>
      </c>
      <c r="D2568" s="45"/>
      <c r="E2568" s="45"/>
      <c r="F2568" s="45"/>
      <c r="G2568" s="45"/>
      <c r="H2568" s="45"/>
      <c r="I2568" s="45"/>
      <c r="J2568" s="46"/>
    </row>
    <row r="2569" spans="2:10" x14ac:dyDescent="0.3">
      <c r="B2569" s="75"/>
      <c r="C2569" s="44" t="s">
        <v>556</v>
      </c>
      <c r="D2569" s="45"/>
      <c r="E2569" s="45"/>
      <c r="F2569" s="45"/>
      <c r="G2569" s="45"/>
      <c r="H2569" s="45">
        <f>IF(AND(F2569=0,G2569=0),D2569*E2569,IF(AND(E2569=0,G2569=0),D2569*F2569,IF(AND(E2569=0,F2569=0),D2569*G2569,IF(AND(E2569=0),D2569*F2569*G2569,IF(AND(F2569=0),D2569*E2569*G2569,IF(AND(G2569=0),D2569*E2569*F2569,D2569*E2569*F2569*G2569))))))</f>
        <v>0</v>
      </c>
      <c r="I2569" s="45"/>
      <c r="J2569" s="46" t="str">
        <f>IF(AND(E2569=0,F2569&lt;&gt;0,G2569&lt;&gt;0),"m2",IF(AND(F2569=0,E2569&lt;&gt;0,G2569&lt;&gt;0),"m2",IF(AND(G2569=0,E2569&lt;&gt;0,F2569&lt;&gt;0),"m2",IF(AND(F2569=0,G2569=0),"ml",IF(AND(E2569=0,G2569=0),"ml",IF(AND(E2569=0,F2569=0),"ml",IF(AND(E2569&lt;&gt;0,F2569&lt;&gt;0,G2569&lt;&gt;0),"m3",0)))))))</f>
        <v>ml</v>
      </c>
    </row>
    <row r="2570" spans="2:10" x14ac:dyDescent="0.3">
      <c r="B2570" s="75"/>
      <c r="C2570" s="133" t="s">
        <v>257</v>
      </c>
      <c r="D2570" s="45"/>
      <c r="E2570" s="45"/>
      <c r="F2570" s="45"/>
      <c r="G2570" s="45"/>
      <c r="H2570" s="45"/>
      <c r="I2570" s="45"/>
      <c r="J2570" s="46"/>
    </row>
    <row r="2571" spans="2:10" x14ac:dyDescent="0.3">
      <c r="C2571" s="44" t="s">
        <v>556</v>
      </c>
      <c r="D2571" s="45">
        <v>1</v>
      </c>
      <c r="E2571" s="45">
        <v>3.25</v>
      </c>
      <c r="F2571" s="45"/>
      <c r="G2571" s="45"/>
      <c r="H2571" s="45">
        <f>IF(AND(F2571=0,G2571=0),D2571*E2571,IF(AND(E2571=0,G2571=0),D2571*F2571,IF(AND(E2571=0,F2571=0),D2571*G2571,IF(AND(E2571=0),D2571*F2571*G2571,IF(AND(F2571=0),D2571*E2571*G2571,IF(AND(G2571=0),D2571*E2571*F2571,D2571*E2571*F2571*G2571))))))</f>
        <v>3.25</v>
      </c>
      <c r="I2571" s="45"/>
      <c r="J2571" s="46" t="str">
        <f>IF(AND(E2571=0,F2571&lt;&gt;0,G2571&lt;&gt;0),"m2",IF(AND(F2571=0,E2571&lt;&gt;0,G2571&lt;&gt;0),"m2",IF(AND(G2571=0,E2571&lt;&gt;0,F2571&lt;&gt;0),"m2",IF(AND(F2571=0,G2571=0),"ml",IF(AND(E2571=0,G2571=0),"ml",IF(AND(E2571=0,F2571=0),"ml",IF(AND(E2571&lt;&gt;0,F2571&lt;&gt;0,G2571&lt;&gt;0),"m3",0)))))))</f>
        <v>ml</v>
      </c>
    </row>
    <row r="2572" spans="2:10" x14ac:dyDescent="0.3">
      <c r="B2572" s="75" t="s">
        <v>316</v>
      </c>
      <c r="C2572" s="48" t="s">
        <v>362</v>
      </c>
      <c r="D2572" s="103"/>
      <c r="E2572" s="45"/>
      <c r="F2572" s="45"/>
      <c r="G2572" s="45"/>
      <c r="H2572" s="45"/>
      <c r="I2572" s="62">
        <f>SUM(H2573:H2575)*$E$120</f>
        <v>0</v>
      </c>
      <c r="J2572" s="63" t="str">
        <f>+J2573</f>
        <v>ml</v>
      </c>
    </row>
    <row r="2573" spans="2:10" x14ac:dyDescent="0.3">
      <c r="B2573" s="75"/>
      <c r="C2573" s="133" t="s">
        <v>255</v>
      </c>
      <c r="D2573" s="45"/>
      <c r="E2573" s="45"/>
      <c r="F2573" s="45"/>
      <c r="G2573" s="45"/>
      <c r="H2573" s="45">
        <f>IF(AND(F2573=0,G2573=0),D2573*E2573,IF(AND(E2573=0,G2573=0),D2573*F2573,IF(AND(E2573=0,F2573=0),D2573*G2573,IF(AND(E2573=0),D2573*F2573*G2573,IF(AND(F2573=0),D2573*E2573*G2573,IF(AND(G2573=0),D2573*E2573*F2573,D2573*E2573*F2573*G2573))))))</f>
        <v>0</v>
      </c>
      <c r="I2573" s="45"/>
      <c r="J2573" s="46" t="str">
        <f>IF(AND(E2573=0,F2573&lt;&gt;0,G2573&lt;&gt;0),"m2",IF(AND(F2573=0,E2573&lt;&gt;0,G2573&lt;&gt;0),"m2",IF(AND(G2573=0,E2573&lt;&gt;0,F2573&lt;&gt;0),"m2",IF(AND(F2573=0,G2573=0),"ml",IF(AND(E2573=0,G2573=0),"ml",IF(AND(E2573=0,F2573=0),"ml",IF(AND(E2573&lt;&gt;0,F2573&lt;&gt;0,G2573&lt;&gt;0),"m3",0)))))))</f>
        <v>ml</v>
      </c>
    </row>
    <row r="2574" spans="2:10" x14ac:dyDescent="0.3">
      <c r="B2574" s="75"/>
      <c r="C2574" s="133" t="s">
        <v>256</v>
      </c>
      <c r="D2574" s="45"/>
      <c r="E2574" s="45"/>
      <c r="F2574" s="45"/>
      <c r="G2574" s="45"/>
      <c r="H2574" s="45">
        <f>IF(AND(F2574=0,G2574=0),D2574*E2574,IF(AND(E2574=0,G2574=0),D2574*F2574,IF(AND(E2574=0,F2574=0),D2574*G2574,IF(AND(E2574=0),D2574*F2574*G2574,IF(AND(F2574=0),D2574*E2574*G2574,IF(AND(G2574=0),D2574*E2574*F2574,D2574*E2574*F2574*G2574))))))</f>
        <v>0</v>
      </c>
      <c r="I2574" s="45"/>
      <c r="J2574" s="46" t="str">
        <f>IF(AND(E2574=0,F2574&lt;&gt;0,G2574&lt;&gt;0),"m2",IF(AND(F2574=0,E2574&lt;&gt;0,G2574&lt;&gt;0),"m2",IF(AND(G2574=0,E2574&lt;&gt;0,F2574&lt;&gt;0),"m2",IF(AND(F2574=0,G2574=0),"ml",IF(AND(E2574=0,G2574=0),"ml",IF(AND(E2574=0,F2574=0),"ml",IF(AND(E2574&lt;&gt;0,F2574&lt;&gt;0,G2574&lt;&gt;0),"m3",0)))))))</f>
        <v>ml</v>
      </c>
    </row>
    <row r="2575" spans="2:10" x14ac:dyDescent="0.3">
      <c r="B2575" s="75"/>
      <c r="C2575" s="133" t="s">
        <v>257</v>
      </c>
      <c r="D2575" s="45"/>
      <c r="E2575" s="45"/>
      <c r="F2575" s="45"/>
      <c r="G2575" s="45"/>
      <c r="H2575" s="45">
        <f>IF(AND(F2575=0,G2575=0),D2575*E2575,IF(AND(E2575=0,G2575=0),D2575*F2575,IF(AND(E2575=0,F2575=0),D2575*G2575,IF(AND(E2575=0),D2575*F2575*G2575,IF(AND(F2575=0),D2575*E2575*G2575,IF(AND(G2575=0),D2575*E2575*F2575,D2575*E2575*F2575*G2575))))))</f>
        <v>0</v>
      </c>
      <c r="I2575" s="45"/>
      <c r="J2575" s="46" t="str">
        <f>IF(AND(E2575=0,F2575&lt;&gt;0,G2575&lt;&gt;0),"m2",IF(AND(F2575=0,E2575&lt;&gt;0,G2575&lt;&gt;0),"m2",IF(AND(G2575=0,E2575&lt;&gt;0,F2575&lt;&gt;0),"m2",IF(AND(F2575=0,G2575=0),"ml",IF(AND(E2575=0,G2575=0),"ml",IF(AND(E2575=0,F2575=0),"ml",IF(AND(E2575&lt;&gt;0,F2575&lt;&gt;0,G2575&lt;&gt;0),"m3",0)))))))</f>
        <v>ml</v>
      </c>
    </row>
    <row r="2576" spans="2:10" x14ac:dyDescent="0.3">
      <c r="B2576" s="75" t="s">
        <v>318</v>
      </c>
      <c r="C2576" s="48" t="s">
        <v>319</v>
      </c>
      <c r="D2576" s="103"/>
      <c r="E2576" s="45"/>
      <c r="F2576" s="45"/>
      <c r="G2576" s="45"/>
      <c r="H2576" s="45"/>
      <c r="I2576" s="62">
        <f>SUM(H2577:H2579)*$E$120</f>
        <v>82</v>
      </c>
      <c r="J2576" s="63" t="str">
        <f>+J2577</f>
        <v>ml</v>
      </c>
    </row>
    <row r="2577" spans="2:10" x14ac:dyDescent="0.3">
      <c r="B2577" s="75"/>
      <c r="C2577" s="133" t="s">
        <v>255</v>
      </c>
      <c r="D2577" s="45"/>
      <c r="E2577" s="45"/>
      <c r="F2577" s="45"/>
      <c r="G2577" s="45"/>
      <c r="H2577" s="45">
        <f>IF(AND(F2577=0,G2577=0),D2577*E2577,IF(AND(E2577=0,G2577=0),D2577*F2577,IF(AND(E2577=0,F2577=0),D2577*G2577,IF(AND(E2577=0),D2577*F2577*G2577,IF(AND(F2577=0),D2577*E2577*G2577,IF(AND(G2577=0),D2577*E2577*F2577,D2577*E2577*F2577*G2577))))))</f>
        <v>0</v>
      </c>
      <c r="I2577" s="45"/>
      <c r="J2577" s="46" t="str">
        <f>IF(AND(E2577=0,F2577&lt;&gt;0,G2577&lt;&gt;0),"m2",IF(AND(F2577=0,E2577&lt;&gt;0,G2577&lt;&gt;0),"m2",IF(AND(G2577=0,E2577&lt;&gt;0,F2577&lt;&gt;0),"m2",IF(AND(F2577=0,G2577=0),"ml",IF(AND(E2577=0,G2577=0),"ml",IF(AND(E2577=0,F2577=0),"ml",IF(AND(E2577&lt;&gt;0,F2577&lt;&gt;0,G2577&lt;&gt;0),"m3",0)))))))</f>
        <v>ml</v>
      </c>
    </row>
    <row r="2578" spans="2:10" x14ac:dyDescent="0.3">
      <c r="B2578" s="75"/>
      <c r="C2578" s="133" t="s">
        <v>256</v>
      </c>
      <c r="D2578" s="45"/>
      <c r="E2578" s="45"/>
      <c r="F2578" s="45"/>
      <c r="G2578" s="45"/>
      <c r="H2578" s="45">
        <f>IF(AND(F2578=0,G2578=0),D2578*E2578,IF(AND(E2578=0,G2578=0),D2578*F2578,IF(AND(E2578=0,F2578=0),D2578*G2578,IF(AND(E2578=0),D2578*F2578*G2578,IF(AND(F2578=0),D2578*E2578*G2578,IF(AND(G2578=0),D2578*E2578*F2578,D2578*E2578*F2578*G2578))))))</f>
        <v>0</v>
      </c>
      <c r="I2578" s="45"/>
      <c r="J2578" s="46" t="str">
        <f>IF(AND(E2578=0,F2578&lt;&gt;0,G2578&lt;&gt;0),"m2",IF(AND(F2578=0,E2578&lt;&gt;0,G2578&lt;&gt;0),"m2",IF(AND(G2578=0,E2578&lt;&gt;0,F2578&lt;&gt;0),"m2",IF(AND(F2578=0,G2578=0),"ml",IF(AND(E2578=0,G2578=0),"ml",IF(AND(E2578=0,F2578=0),"ml",IF(AND(E2578&lt;&gt;0,F2578&lt;&gt;0,G2578&lt;&gt;0),"m3",0)))))))</f>
        <v>ml</v>
      </c>
    </row>
    <row r="2579" spans="2:10" x14ac:dyDescent="0.3">
      <c r="B2579" s="75"/>
      <c r="C2579" s="133" t="s">
        <v>670</v>
      </c>
      <c r="D2579" s="45">
        <v>1</v>
      </c>
      <c r="E2579" s="45">
        <v>82</v>
      </c>
      <c r="F2579" s="45"/>
      <c r="G2579" s="45"/>
      <c r="H2579" s="45">
        <f>IF(AND(F2579=0,G2579=0),D2579*E2579,IF(AND(E2579=0,G2579=0),D2579*F2579,IF(AND(E2579=0,F2579=0),D2579*G2579,IF(AND(E2579=0),D2579*F2579*G2579,IF(AND(F2579=0),D2579*E2579*G2579,IF(AND(G2579=0),D2579*E2579*F2579,D2579*E2579*F2579*G2579))))))</f>
        <v>82</v>
      </c>
      <c r="I2579" s="45"/>
      <c r="J2579" s="46" t="str">
        <f>IF(AND(E2579=0,F2579&lt;&gt;0,G2579&lt;&gt;0),"m2",IF(AND(F2579=0,E2579&lt;&gt;0,G2579&lt;&gt;0),"m2",IF(AND(G2579=0,E2579&lt;&gt;0,F2579&lt;&gt;0),"m2",IF(AND(F2579=0,G2579=0),"ml",IF(AND(E2579=0,G2579=0),"ml",IF(AND(E2579=0,F2579=0),"ml",IF(AND(E2579&lt;&gt;0,F2579&lt;&gt;0,G2579&lt;&gt;0),"m3",0)))))))</f>
        <v>ml</v>
      </c>
    </row>
    <row r="2580" spans="2:10" x14ac:dyDescent="0.3">
      <c r="B2580" s="100" t="s">
        <v>320</v>
      </c>
      <c r="C2580" s="101" t="s">
        <v>321</v>
      </c>
      <c r="D2580" s="103"/>
      <c r="E2580" s="45"/>
      <c r="F2580" s="45"/>
      <c r="G2580" s="45"/>
      <c r="H2580" s="45"/>
      <c r="I2580" s="45"/>
      <c r="J2580" s="46"/>
    </row>
    <row r="2581" spans="2:10" x14ac:dyDescent="0.3">
      <c r="B2581" s="75" t="s">
        <v>322</v>
      </c>
      <c r="C2581" s="48" t="s">
        <v>672</v>
      </c>
      <c r="D2581" s="103"/>
      <c r="E2581" s="45"/>
      <c r="F2581" s="45"/>
      <c r="G2581" s="45"/>
      <c r="H2581" s="45"/>
      <c r="I2581" s="62">
        <f>SUM(H2582:H2584)*$E$120</f>
        <v>0</v>
      </c>
      <c r="J2581" s="63" t="str">
        <f>+J2582</f>
        <v>ml</v>
      </c>
    </row>
    <row r="2582" spans="2:10" x14ac:dyDescent="0.3">
      <c r="B2582" s="75"/>
      <c r="C2582" s="133" t="s">
        <v>255</v>
      </c>
      <c r="D2582" s="45"/>
      <c r="E2582" s="45"/>
      <c r="F2582" s="45"/>
      <c r="G2582" s="45"/>
      <c r="H2582" s="45">
        <f>IF(AND(F2582=0,G2582=0),D2582*E2582,IF(AND(E2582=0,G2582=0),D2582*F2582,IF(AND(E2582=0,F2582=0),D2582*G2582,IF(AND(E2582=0),D2582*F2582*G2582,IF(AND(F2582=0),D2582*E2582*G2582,IF(AND(G2582=0),D2582*E2582*F2582,D2582*E2582*F2582*G2582))))))</f>
        <v>0</v>
      </c>
      <c r="I2582" s="45"/>
      <c r="J2582" s="46" t="str">
        <f>IF(AND(E2582=0,F2582&lt;&gt;0,G2582&lt;&gt;0),"m2",IF(AND(F2582=0,E2582&lt;&gt;0,G2582&lt;&gt;0),"m2",IF(AND(G2582=0,E2582&lt;&gt;0,F2582&lt;&gt;0),"m2",IF(AND(F2582=0,G2582=0),"ml",IF(AND(E2582=0,G2582=0),"ml",IF(AND(E2582=0,F2582=0),"ml",IF(AND(E2582&lt;&gt;0,F2582&lt;&gt;0,G2582&lt;&gt;0),"m3",0)))))))</f>
        <v>ml</v>
      </c>
    </row>
    <row r="2583" spans="2:10" x14ac:dyDescent="0.3">
      <c r="B2583" s="75"/>
      <c r="C2583" s="133" t="s">
        <v>256</v>
      </c>
      <c r="D2583" s="45"/>
      <c r="E2583" s="45"/>
      <c r="F2583" s="45"/>
      <c r="G2583" s="45"/>
      <c r="H2583" s="45">
        <f>IF(AND(F2583=0,G2583=0),D2583*E2583,IF(AND(E2583=0,G2583=0),D2583*F2583,IF(AND(E2583=0,F2583=0),D2583*G2583,IF(AND(E2583=0),D2583*F2583*G2583,IF(AND(F2583=0),D2583*E2583*G2583,IF(AND(G2583=0),D2583*E2583*F2583,D2583*E2583*F2583*G2583))))))</f>
        <v>0</v>
      </c>
      <c r="I2583" s="45"/>
      <c r="J2583" s="46" t="str">
        <f>IF(AND(E2583=0,F2583&lt;&gt;0,G2583&lt;&gt;0),"m2",IF(AND(F2583=0,E2583&lt;&gt;0,G2583&lt;&gt;0),"m2",IF(AND(G2583=0,E2583&lt;&gt;0,F2583&lt;&gt;0),"m2",IF(AND(F2583=0,G2583=0),"ml",IF(AND(E2583=0,G2583=0),"ml",IF(AND(E2583=0,F2583=0),"ml",IF(AND(E2583&lt;&gt;0,F2583&lt;&gt;0,G2583&lt;&gt;0),"m3",0)))))))</f>
        <v>ml</v>
      </c>
    </row>
    <row r="2584" spans="2:10" x14ac:dyDescent="0.3">
      <c r="B2584" s="75"/>
      <c r="C2584" s="133" t="s">
        <v>257</v>
      </c>
      <c r="D2584" s="45"/>
      <c r="E2584" s="45"/>
      <c r="F2584" s="45"/>
      <c r="G2584" s="45"/>
      <c r="H2584" s="45">
        <f>IF(AND(F2584=0,G2584=0),D2584*E2584,IF(AND(E2584=0,G2584=0),D2584*F2584,IF(AND(E2584=0,F2584=0),D2584*G2584,IF(AND(E2584=0),D2584*F2584*G2584,IF(AND(F2584=0),D2584*E2584*G2584,IF(AND(G2584=0),D2584*E2584*F2584,D2584*E2584*F2584*G2584))))))</f>
        <v>0</v>
      </c>
      <c r="I2584" s="45"/>
      <c r="J2584" s="46" t="str">
        <f>IF(AND(E2584=0,F2584&lt;&gt;0,G2584&lt;&gt;0),"m2",IF(AND(F2584=0,E2584&lt;&gt;0,G2584&lt;&gt;0),"m2",IF(AND(G2584=0,E2584&lt;&gt;0,F2584&lt;&gt;0),"m2",IF(AND(F2584=0,G2584=0),"ml",IF(AND(E2584=0,G2584=0),"ml",IF(AND(E2584=0,F2584=0),"ml",IF(AND(E2584&lt;&gt;0,F2584&lt;&gt;0,G2584&lt;&gt;0),"m3",0)))))))</f>
        <v>ml</v>
      </c>
    </row>
    <row r="2585" spans="2:10" x14ac:dyDescent="0.3">
      <c r="B2585" s="75" t="s">
        <v>673</v>
      </c>
      <c r="C2585" s="48" t="s">
        <v>317</v>
      </c>
      <c r="D2585" s="103"/>
      <c r="E2585" s="45"/>
      <c r="F2585" s="45"/>
      <c r="G2585" s="45"/>
      <c r="H2585" s="45"/>
      <c r="I2585" s="62">
        <f>SUM(H2586:H2590)*$E$120</f>
        <v>0</v>
      </c>
      <c r="J2585" s="63" t="str">
        <f>+J2586</f>
        <v>ml</v>
      </c>
    </row>
    <row r="2586" spans="2:10" x14ac:dyDescent="0.3">
      <c r="B2586" s="75"/>
      <c r="C2586" s="133" t="s">
        <v>255</v>
      </c>
      <c r="D2586" s="45"/>
      <c r="E2586" s="45"/>
      <c r="F2586" s="45"/>
      <c r="G2586" s="45"/>
      <c r="H2586" s="45">
        <f>IF(AND(F2586=0,G2586=0),D2586*E2586,IF(AND(E2586=0,G2586=0),D2586*F2586,IF(AND(E2586=0,F2586=0),D2586*G2586,IF(AND(E2586=0),D2586*F2586*G2586,IF(AND(F2586=0),D2586*E2586*G2586,IF(AND(G2586=0),D2586*E2586*F2586,D2586*E2586*F2586*G2586))))))</f>
        <v>0</v>
      </c>
      <c r="I2586" s="45"/>
      <c r="J2586" s="46" t="str">
        <f>IF(AND(E2586=0,F2586&lt;&gt;0,G2586&lt;&gt;0),"m2",IF(AND(F2586=0,E2586&lt;&gt;0,G2586&lt;&gt;0),"m2",IF(AND(G2586=0,E2586&lt;&gt;0,F2586&lt;&gt;0),"m2",IF(AND(F2586=0,G2586=0),"ml",IF(AND(E2586=0,G2586=0),"ml",IF(AND(E2586=0,F2586=0),"ml",IF(AND(E2586&lt;&gt;0,F2586&lt;&gt;0,G2586&lt;&gt;0),"m3",0)))))))</f>
        <v>ml</v>
      </c>
    </row>
    <row r="2587" spans="2:10" x14ac:dyDescent="0.3">
      <c r="B2587" s="75"/>
      <c r="C2587" s="44" t="s">
        <v>671</v>
      </c>
      <c r="D2587" s="45"/>
      <c r="E2587" s="45"/>
      <c r="F2587" s="45"/>
      <c r="G2587" s="45"/>
      <c r="H2587" s="45">
        <f>IF(AND(F2587=0,G2587=0),D2587*E2587,IF(AND(E2587=0,G2587=0),D2587*F2587,IF(AND(E2587=0,F2587=0),D2587*G2587,IF(AND(E2587=0),D2587*F2587*G2587,IF(AND(F2587=0),D2587*E2587*G2587,IF(AND(G2587=0),D2587*E2587*F2587,D2587*E2587*F2587*G2587))))))</f>
        <v>0</v>
      </c>
      <c r="I2587" s="45"/>
      <c r="J2587" s="46" t="str">
        <f>IF(AND(E2587=0,F2587&lt;&gt;0,G2587&lt;&gt;0),"m2",IF(AND(F2587=0,E2587&lt;&gt;0,G2587&lt;&gt;0),"m2",IF(AND(G2587=0,E2587&lt;&gt;0,F2587&lt;&gt;0),"m2",IF(AND(F2587=0,G2587=0),"ml",IF(AND(E2587=0,G2587=0),"ml",IF(AND(E2587=0,F2587=0),"ml",IF(AND(E2587&lt;&gt;0,F2587&lt;&gt;0,G2587&lt;&gt;0),"m3",0)))))))</f>
        <v>ml</v>
      </c>
    </row>
    <row r="2588" spans="2:10" x14ac:dyDescent="0.3">
      <c r="B2588" s="75"/>
      <c r="C2588" s="44" t="s">
        <v>556</v>
      </c>
      <c r="D2588" s="45"/>
      <c r="E2588" s="45"/>
      <c r="F2588" s="45"/>
      <c r="G2588" s="45"/>
      <c r="H2588" s="45">
        <f>IF(AND(F2588=0,G2588=0),D2588*E2588,IF(AND(E2588=0,G2588=0),D2588*F2588,IF(AND(E2588=0,F2588=0),D2588*G2588,IF(AND(E2588=0),D2588*F2588*G2588,IF(AND(F2588=0),D2588*E2588*G2588,IF(AND(G2588=0),D2588*E2588*F2588,D2588*E2588*F2588*G2588))))))</f>
        <v>0</v>
      </c>
      <c r="I2588" s="45"/>
      <c r="J2588" s="46" t="str">
        <f>IF(AND(E2588=0,F2588&lt;&gt;0,G2588&lt;&gt;0),"m2",IF(AND(F2588=0,E2588&lt;&gt;0,G2588&lt;&gt;0),"m2",IF(AND(G2588=0,E2588&lt;&gt;0,F2588&lt;&gt;0),"m2",IF(AND(F2588=0,G2588=0),"ml",IF(AND(E2588=0,G2588=0),"ml",IF(AND(E2588=0,F2588=0),"ml",IF(AND(E2588&lt;&gt;0,F2588&lt;&gt;0,G2588&lt;&gt;0),"m3",0)))))))</f>
        <v>ml</v>
      </c>
    </row>
    <row r="2589" spans="2:10" x14ac:dyDescent="0.3">
      <c r="B2589" s="75"/>
      <c r="C2589" s="133" t="s">
        <v>256</v>
      </c>
      <c r="D2589" s="45"/>
      <c r="E2589" s="45"/>
      <c r="F2589" s="45"/>
      <c r="G2589" s="45"/>
      <c r="H2589" s="45">
        <f>IF(AND(F2589=0,G2589=0),D2589*E2589,IF(AND(E2589=0,G2589=0),D2589*F2589,IF(AND(E2589=0,F2589=0),D2589*G2589,IF(AND(E2589=0),D2589*F2589*G2589,IF(AND(F2589=0),D2589*E2589*G2589,IF(AND(G2589=0),D2589*E2589*F2589,D2589*E2589*F2589*G2589))))))</f>
        <v>0</v>
      </c>
      <c r="I2589" s="45"/>
      <c r="J2589" s="46" t="str">
        <f>IF(AND(E2589=0,F2589&lt;&gt;0,G2589&lt;&gt;0),"m2",IF(AND(F2589=0,E2589&lt;&gt;0,G2589&lt;&gt;0),"m2",IF(AND(G2589=0,E2589&lt;&gt;0,F2589&lt;&gt;0),"m2",IF(AND(F2589=0,G2589=0),"ml",IF(AND(E2589=0,G2589=0),"ml",IF(AND(E2589=0,F2589=0),"ml",IF(AND(E2589&lt;&gt;0,F2589&lt;&gt;0,G2589&lt;&gt;0),"m3",0)))))))</f>
        <v>ml</v>
      </c>
    </row>
    <row r="2590" spans="2:10" x14ac:dyDescent="0.3">
      <c r="B2590" s="75"/>
      <c r="C2590" s="133" t="s">
        <v>257</v>
      </c>
      <c r="D2590" s="45"/>
      <c r="E2590" s="45"/>
      <c r="F2590" s="45"/>
      <c r="G2590" s="45"/>
      <c r="H2590" s="45">
        <f>IF(AND(F2590=0,G2590=0),D2590*E2590,IF(AND(E2590=0,G2590=0),D2590*F2590,IF(AND(E2590=0,F2590=0),D2590*G2590,IF(AND(E2590=0),D2590*F2590*G2590,IF(AND(F2590=0),D2590*E2590*G2590,IF(AND(G2590=0),D2590*E2590*F2590,D2590*E2590*F2590*G2590))))))</f>
        <v>0</v>
      </c>
      <c r="I2590" s="45"/>
      <c r="J2590" s="46" t="str">
        <f>IF(AND(E2590=0,F2590&lt;&gt;0,G2590&lt;&gt;0),"m2",IF(AND(F2590=0,E2590&lt;&gt;0,G2590&lt;&gt;0),"m2",IF(AND(G2590=0,E2590&lt;&gt;0,F2590&lt;&gt;0),"m2",IF(AND(F2590=0,G2590=0),"ml",IF(AND(E2590=0,G2590=0),"ml",IF(AND(E2590=0,F2590=0),"ml",IF(AND(E2590&lt;&gt;0,F2590&lt;&gt;0,G2590&lt;&gt;0),"m3",0)))))))</f>
        <v>ml</v>
      </c>
    </row>
    <row r="2591" spans="2:10" x14ac:dyDescent="0.3">
      <c r="B2591" s="100" t="s">
        <v>323</v>
      </c>
      <c r="C2591" s="101" t="s">
        <v>324</v>
      </c>
      <c r="D2591" s="103"/>
      <c r="E2591" s="45"/>
      <c r="F2591" s="45"/>
      <c r="G2591" s="45"/>
      <c r="H2591" s="45"/>
      <c r="I2591" s="45"/>
      <c r="J2591" s="46"/>
    </row>
    <row r="2592" spans="2:10" x14ac:dyDescent="0.3">
      <c r="B2592" s="75" t="s">
        <v>325</v>
      </c>
      <c r="C2592" s="48" t="s">
        <v>326</v>
      </c>
      <c r="D2592" s="103"/>
      <c r="E2592" s="45"/>
      <c r="F2592" s="45"/>
      <c r="G2592" s="45"/>
      <c r="H2592" s="45"/>
      <c r="I2592" s="62">
        <f>SUM(H2593:H2595)*$E$120</f>
        <v>29</v>
      </c>
      <c r="J2592" s="63" t="str">
        <f>+J2593</f>
        <v>und</v>
      </c>
    </row>
    <row r="2593" spans="2:10" x14ac:dyDescent="0.3">
      <c r="B2593" s="75"/>
      <c r="C2593" s="133" t="s">
        <v>255</v>
      </c>
      <c r="D2593" s="45">
        <v>4</v>
      </c>
      <c r="E2593" s="45"/>
      <c r="F2593" s="45"/>
      <c r="G2593" s="45"/>
      <c r="H2593" s="45">
        <f>+D2593</f>
        <v>4</v>
      </c>
      <c r="I2593" s="45"/>
      <c r="J2593" s="46" t="s">
        <v>35</v>
      </c>
    </row>
    <row r="2594" spans="2:10" x14ac:dyDescent="0.3">
      <c r="B2594" s="75"/>
      <c r="C2594" s="133" t="s">
        <v>256</v>
      </c>
      <c r="D2594" s="45">
        <v>10</v>
      </c>
      <c r="E2594" s="45"/>
      <c r="F2594" s="45"/>
      <c r="G2594" s="45"/>
      <c r="H2594" s="45">
        <f>+D2594</f>
        <v>10</v>
      </c>
      <c r="I2594" s="45"/>
      <c r="J2594" s="46" t="s">
        <v>35</v>
      </c>
    </row>
    <row r="2595" spans="2:10" x14ac:dyDescent="0.3">
      <c r="B2595" s="75"/>
      <c r="C2595" s="133" t="s">
        <v>257</v>
      </c>
      <c r="D2595" s="45">
        <v>15</v>
      </c>
      <c r="E2595" s="45"/>
      <c r="F2595" s="45"/>
      <c r="G2595" s="45"/>
      <c r="H2595" s="45">
        <f>+D2595</f>
        <v>15</v>
      </c>
      <c r="I2595" s="45"/>
      <c r="J2595" s="46" t="s">
        <v>35</v>
      </c>
    </row>
    <row r="2596" spans="2:10" x14ac:dyDescent="0.3">
      <c r="B2596" s="75" t="s">
        <v>327</v>
      </c>
      <c r="C2596" s="48" t="s">
        <v>328</v>
      </c>
      <c r="D2596" s="103"/>
      <c r="E2596" s="45"/>
      <c r="F2596" s="45"/>
      <c r="G2596" s="45"/>
      <c r="H2596" s="45"/>
      <c r="I2596" s="62">
        <f>SUM(H2597:H2599)*$E$120</f>
        <v>2</v>
      </c>
      <c r="J2596" s="63" t="str">
        <f>+J2597</f>
        <v>und</v>
      </c>
    </row>
    <row r="2597" spans="2:10" x14ac:dyDescent="0.3">
      <c r="B2597" s="75"/>
      <c r="C2597" s="133" t="s">
        <v>255</v>
      </c>
      <c r="D2597" s="45">
        <v>2</v>
      </c>
      <c r="E2597" s="45"/>
      <c r="F2597" s="45"/>
      <c r="G2597" s="45"/>
      <c r="H2597" s="45">
        <f>+D2597</f>
        <v>2</v>
      </c>
      <c r="I2597" s="45"/>
      <c r="J2597" s="46" t="s">
        <v>35</v>
      </c>
    </row>
    <row r="2598" spans="2:10" x14ac:dyDescent="0.3">
      <c r="B2598" s="75"/>
      <c r="C2598" s="133" t="s">
        <v>256</v>
      </c>
      <c r="D2598" s="45"/>
      <c r="E2598" s="45"/>
      <c r="F2598" s="45"/>
      <c r="G2598" s="45"/>
      <c r="H2598" s="45">
        <f>+D2598</f>
        <v>0</v>
      </c>
      <c r="I2598" s="45"/>
      <c r="J2598" s="46" t="s">
        <v>35</v>
      </c>
    </row>
    <row r="2599" spans="2:10" x14ac:dyDescent="0.3">
      <c r="B2599" s="75"/>
      <c r="C2599" s="133" t="s">
        <v>257</v>
      </c>
      <c r="D2599" s="45"/>
      <c r="E2599" s="45"/>
      <c r="F2599" s="45"/>
      <c r="G2599" s="45"/>
      <c r="H2599" s="45">
        <f>+D2599</f>
        <v>0</v>
      </c>
      <c r="I2599" s="45"/>
      <c r="J2599" s="46" t="s">
        <v>35</v>
      </c>
    </row>
    <row r="2600" spans="2:10" x14ac:dyDescent="0.3">
      <c r="B2600" s="75" t="s">
        <v>329</v>
      </c>
      <c r="C2600" s="48" t="s">
        <v>330</v>
      </c>
      <c r="D2600" s="103"/>
      <c r="E2600" s="45"/>
      <c r="F2600" s="45"/>
      <c r="G2600" s="45"/>
      <c r="H2600" s="45"/>
      <c r="I2600" s="62">
        <f>SUM(H2601:H2603)*$E$120</f>
        <v>8</v>
      </c>
      <c r="J2600" s="63" t="str">
        <f>+J2601</f>
        <v>und</v>
      </c>
    </row>
    <row r="2601" spans="2:10" x14ac:dyDescent="0.3">
      <c r="B2601" s="75"/>
      <c r="C2601" s="133" t="s">
        <v>255</v>
      </c>
      <c r="D2601" s="45">
        <v>6</v>
      </c>
      <c r="E2601" s="45"/>
      <c r="F2601" s="45"/>
      <c r="G2601" s="45"/>
      <c r="H2601" s="45">
        <f>+D2601</f>
        <v>6</v>
      </c>
      <c r="I2601" s="45"/>
      <c r="J2601" s="46" t="s">
        <v>35</v>
      </c>
    </row>
    <row r="2602" spans="2:10" x14ac:dyDescent="0.3">
      <c r="B2602" s="75"/>
      <c r="C2602" s="133" t="s">
        <v>256</v>
      </c>
      <c r="D2602" s="45"/>
      <c r="E2602" s="45"/>
      <c r="F2602" s="45"/>
      <c r="G2602" s="45"/>
      <c r="H2602" s="45">
        <f>+D2602</f>
        <v>0</v>
      </c>
      <c r="I2602" s="45"/>
      <c r="J2602" s="46" t="s">
        <v>35</v>
      </c>
    </row>
    <row r="2603" spans="2:10" x14ac:dyDescent="0.3">
      <c r="B2603" s="75"/>
      <c r="C2603" s="133" t="s">
        <v>257</v>
      </c>
      <c r="D2603" s="45">
        <v>2</v>
      </c>
      <c r="E2603" s="45"/>
      <c r="F2603" s="45"/>
      <c r="G2603" s="45"/>
      <c r="H2603" s="45">
        <f>+D2603</f>
        <v>2</v>
      </c>
      <c r="I2603" s="45"/>
      <c r="J2603" s="46" t="s">
        <v>35</v>
      </c>
    </row>
    <row r="2604" spans="2:10" x14ac:dyDescent="0.3">
      <c r="B2604" s="75" t="s">
        <v>331</v>
      </c>
      <c r="C2604" s="48" t="s">
        <v>332</v>
      </c>
      <c r="D2604" s="103"/>
      <c r="E2604" s="45"/>
      <c r="F2604" s="45"/>
      <c r="G2604" s="45"/>
      <c r="H2604" s="45"/>
      <c r="I2604" s="62">
        <f>SUM(H2605:H2608)*$E$120</f>
        <v>0</v>
      </c>
      <c r="J2604" s="63" t="str">
        <f>+J2605</f>
        <v>und</v>
      </c>
    </row>
    <row r="2605" spans="2:10" x14ac:dyDescent="0.3">
      <c r="B2605" s="75"/>
      <c r="C2605" s="133" t="s">
        <v>255</v>
      </c>
      <c r="D2605" s="45"/>
      <c r="E2605" s="45"/>
      <c r="F2605" s="45"/>
      <c r="G2605" s="45"/>
      <c r="H2605" s="45">
        <f>+D2605</f>
        <v>0</v>
      </c>
      <c r="I2605" s="45"/>
      <c r="J2605" s="46" t="s">
        <v>35</v>
      </c>
    </row>
    <row r="2606" spans="2:10" x14ac:dyDescent="0.3">
      <c r="B2606" s="75"/>
      <c r="C2606" s="133" t="s">
        <v>256</v>
      </c>
      <c r="D2606" s="45"/>
      <c r="E2606" s="45"/>
      <c r="F2606" s="45"/>
      <c r="G2606" s="45"/>
      <c r="H2606" s="45">
        <f>+D2606</f>
        <v>0</v>
      </c>
      <c r="I2606" s="45"/>
      <c r="J2606" s="46" t="s">
        <v>35</v>
      </c>
    </row>
    <row r="2607" spans="2:10" x14ac:dyDescent="0.3">
      <c r="B2607" s="75"/>
      <c r="C2607" s="133" t="s">
        <v>257</v>
      </c>
      <c r="D2607" s="45"/>
      <c r="E2607" s="45"/>
      <c r="F2607" s="45"/>
      <c r="G2607" s="45"/>
      <c r="H2607" s="45">
        <f>+D2607</f>
        <v>0</v>
      </c>
      <c r="I2607" s="45"/>
      <c r="J2607" s="46" t="s">
        <v>35</v>
      </c>
    </row>
    <row r="2608" spans="2:10" x14ac:dyDescent="0.3">
      <c r="B2608" s="75"/>
      <c r="C2608" s="133" t="s">
        <v>674</v>
      </c>
      <c r="D2608" s="45"/>
      <c r="E2608" s="45"/>
      <c r="F2608" s="45"/>
      <c r="G2608" s="45"/>
      <c r="H2608" s="45">
        <f>+D2608</f>
        <v>0</v>
      </c>
      <c r="I2608" s="45"/>
      <c r="J2608" s="46" t="s">
        <v>35</v>
      </c>
    </row>
    <row r="2609" spans="2:10" x14ac:dyDescent="0.3">
      <c r="B2609" s="75" t="s">
        <v>333</v>
      </c>
      <c r="C2609" s="48" t="s">
        <v>334</v>
      </c>
      <c r="D2609" s="103"/>
      <c r="E2609" s="45"/>
      <c r="F2609" s="45"/>
      <c r="G2609" s="45"/>
      <c r="H2609" s="45"/>
      <c r="I2609" s="62">
        <f>SUM(H2610:H2612)*$E$120</f>
        <v>0</v>
      </c>
      <c r="J2609" s="63" t="str">
        <f>+J2610</f>
        <v>und</v>
      </c>
    </row>
    <row r="2610" spans="2:10" x14ac:dyDescent="0.3">
      <c r="B2610" s="75"/>
      <c r="C2610" s="133" t="s">
        <v>255</v>
      </c>
      <c r="D2610" s="45"/>
      <c r="E2610" s="45"/>
      <c r="F2610" s="45"/>
      <c r="G2610" s="45"/>
      <c r="H2610" s="45">
        <f>+D2610</f>
        <v>0</v>
      </c>
      <c r="I2610" s="45"/>
      <c r="J2610" s="46" t="s">
        <v>35</v>
      </c>
    </row>
    <row r="2611" spans="2:10" x14ac:dyDescent="0.3">
      <c r="B2611" s="75"/>
      <c r="C2611" s="133" t="s">
        <v>256</v>
      </c>
      <c r="D2611" s="45"/>
      <c r="E2611" s="45"/>
      <c r="F2611" s="45"/>
      <c r="G2611" s="45"/>
      <c r="H2611" s="45">
        <f>+D2611</f>
        <v>0</v>
      </c>
      <c r="I2611" s="45"/>
      <c r="J2611" s="46" t="s">
        <v>35</v>
      </c>
    </row>
    <row r="2612" spans="2:10" x14ac:dyDescent="0.3">
      <c r="B2612" s="75"/>
      <c r="C2612" s="133" t="s">
        <v>257</v>
      </c>
      <c r="D2612" s="45"/>
      <c r="E2612" s="45"/>
      <c r="F2612" s="45"/>
      <c r="G2612" s="45"/>
      <c r="H2612" s="45">
        <f>+D2612</f>
        <v>0</v>
      </c>
      <c r="I2612" s="45"/>
      <c r="J2612" s="46" t="s">
        <v>35</v>
      </c>
    </row>
    <row r="2613" spans="2:10" x14ac:dyDescent="0.3">
      <c r="B2613" s="75" t="s">
        <v>336</v>
      </c>
      <c r="C2613" s="48" t="s">
        <v>397</v>
      </c>
      <c r="D2613" s="103"/>
      <c r="E2613" s="45"/>
      <c r="F2613" s="45"/>
      <c r="G2613" s="45"/>
      <c r="H2613" s="45"/>
      <c r="I2613" s="62">
        <f>SUM(H2614:H2617)*$E$120</f>
        <v>12</v>
      </c>
      <c r="J2613" s="63" t="str">
        <f>+J2614</f>
        <v>und</v>
      </c>
    </row>
    <row r="2614" spans="2:10" x14ac:dyDescent="0.3">
      <c r="B2614" s="75"/>
      <c r="C2614" s="133" t="s">
        <v>255</v>
      </c>
      <c r="D2614" s="45"/>
      <c r="E2614" s="45"/>
      <c r="F2614" s="45"/>
      <c r="G2614" s="45"/>
      <c r="H2614" s="45">
        <f>+D2614</f>
        <v>0</v>
      </c>
      <c r="I2614" s="45"/>
      <c r="J2614" s="46" t="s">
        <v>35</v>
      </c>
    </row>
    <row r="2615" spans="2:10" x14ac:dyDescent="0.3">
      <c r="B2615" s="75"/>
      <c r="C2615" s="133" t="s">
        <v>256</v>
      </c>
      <c r="D2615" s="45"/>
      <c r="E2615" s="45"/>
      <c r="F2615" s="45"/>
      <c r="G2615" s="45"/>
      <c r="H2615" s="45">
        <f>+D2615</f>
        <v>0</v>
      </c>
      <c r="I2615" s="45"/>
      <c r="J2615" s="46" t="s">
        <v>35</v>
      </c>
    </row>
    <row r="2616" spans="2:10" x14ac:dyDescent="0.3">
      <c r="B2616" s="75"/>
      <c r="C2616" s="133" t="s">
        <v>257</v>
      </c>
      <c r="D2616" s="45"/>
      <c r="E2616" s="45"/>
      <c r="F2616" s="45"/>
      <c r="G2616" s="45"/>
      <c r="H2616" s="45">
        <f>+D2616</f>
        <v>0</v>
      </c>
      <c r="I2616" s="45"/>
      <c r="J2616" s="46" t="s">
        <v>35</v>
      </c>
    </row>
    <row r="2617" spans="2:10" x14ac:dyDescent="0.3">
      <c r="B2617" s="75"/>
      <c r="C2617" s="133" t="s">
        <v>674</v>
      </c>
      <c r="D2617" s="45">
        <v>12</v>
      </c>
      <c r="E2617" s="45"/>
      <c r="F2617" s="45"/>
      <c r="G2617" s="45"/>
      <c r="H2617" s="45">
        <f>+D2617</f>
        <v>12</v>
      </c>
      <c r="I2617" s="45"/>
      <c r="J2617" s="46" t="s">
        <v>35</v>
      </c>
    </row>
    <row r="2618" spans="2:10" x14ac:dyDescent="0.3">
      <c r="B2618" s="75" t="s">
        <v>341</v>
      </c>
      <c r="C2618" s="48" t="s">
        <v>337</v>
      </c>
      <c r="D2618" s="103"/>
      <c r="E2618" s="45"/>
      <c r="F2618" s="45"/>
      <c r="G2618" s="45"/>
      <c r="H2618" s="45"/>
      <c r="I2618" s="62">
        <f>SUM(H2619:H2621)*$E$120</f>
        <v>17</v>
      </c>
      <c r="J2618" s="63" t="str">
        <f>+J2619</f>
        <v>und</v>
      </c>
    </row>
    <row r="2619" spans="2:10" x14ac:dyDescent="0.3">
      <c r="B2619" s="75"/>
      <c r="C2619" s="133" t="s">
        <v>255</v>
      </c>
      <c r="D2619" s="45">
        <v>2</v>
      </c>
      <c r="E2619" s="45"/>
      <c r="F2619" s="45"/>
      <c r="G2619" s="45"/>
      <c r="H2619" s="45">
        <f>+D2619</f>
        <v>2</v>
      </c>
      <c r="I2619" s="45"/>
      <c r="J2619" s="46" t="s">
        <v>35</v>
      </c>
    </row>
    <row r="2620" spans="2:10" x14ac:dyDescent="0.3">
      <c r="B2620" s="75"/>
      <c r="C2620" s="133" t="s">
        <v>256</v>
      </c>
      <c r="D2620" s="45">
        <v>6</v>
      </c>
      <c r="E2620" s="45"/>
      <c r="F2620" s="45"/>
      <c r="G2620" s="45"/>
      <c r="H2620" s="45">
        <f>+D2620</f>
        <v>6</v>
      </c>
      <c r="I2620" s="45"/>
      <c r="J2620" s="46" t="s">
        <v>35</v>
      </c>
    </row>
    <row r="2621" spans="2:10" x14ac:dyDescent="0.3">
      <c r="B2621" s="75"/>
      <c r="C2621" s="133" t="s">
        <v>257</v>
      </c>
      <c r="D2621" s="45">
        <v>9</v>
      </c>
      <c r="E2621" s="45"/>
      <c r="F2621" s="45"/>
      <c r="G2621" s="45"/>
      <c r="H2621" s="45">
        <f>+D2621</f>
        <v>9</v>
      </c>
      <c r="I2621" s="45"/>
      <c r="J2621" s="46" t="s">
        <v>35</v>
      </c>
    </row>
    <row r="2622" spans="2:10" x14ac:dyDescent="0.3">
      <c r="B2622" s="75" t="s">
        <v>342</v>
      </c>
      <c r="C2622" s="48" t="s">
        <v>335</v>
      </c>
      <c r="D2622" s="103"/>
      <c r="E2622" s="45"/>
      <c r="F2622" s="45"/>
      <c r="G2622" s="45"/>
      <c r="H2622" s="45"/>
      <c r="I2622" s="62">
        <f>SUM(H2623:H2625)*$E$120</f>
        <v>1</v>
      </c>
      <c r="J2622" s="63" t="str">
        <f>+J2623</f>
        <v>und</v>
      </c>
    </row>
    <row r="2623" spans="2:10" x14ac:dyDescent="0.3">
      <c r="B2623" s="75"/>
      <c r="C2623" s="133" t="s">
        <v>255</v>
      </c>
      <c r="D2623" s="45">
        <v>1</v>
      </c>
      <c r="E2623" s="45"/>
      <c r="F2623" s="45"/>
      <c r="G2623" s="45"/>
      <c r="H2623" s="45">
        <f>+D2623</f>
        <v>1</v>
      </c>
      <c r="I2623" s="45"/>
      <c r="J2623" s="46" t="s">
        <v>35</v>
      </c>
    </row>
    <row r="2624" spans="2:10" x14ac:dyDescent="0.3">
      <c r="B2624" s="75"/>
      <c r="C2624" s="133" t="s">
        <v>256</v>
      </c>
      <c r="D2624" s="45"/>
      <c r="E2624" s="45"/>
      <c r="F2624" s="45"/>
      <c r="G2624" s="45"/>
      <c r="H2624" s="45">
        <f>+D2624</f>
        <v>0</v>
      </c>
      <c r="I2624" s="45"/>
      <c r="J2624" s="46" t="s">
        <v>35</v>
      </c>
    </row>
    <row r="2625" spans="2:10" x14ac:dyDescent="0.3">
      <c r="B2625" s="75"/>
      <c r="C2625" s="133" t="s">
        <v>257</v>
      </c>
      <c r="D2625" s="45"/>
      <c r="E2625" s="45"/>
      <c r="F2625" s="45"/>
      <c r="G2625" s="45"/>
      <c r="H2625" s="45">
        <f>+D2625</f>
        <v>0</v>
      </c>
      <c r="I2625" s="45"/>
      <c r="J2625" s="46" t="s">
        <v>35</v>
      </c>
    </row>
    <row r="2626" spans="2:10" x14ac:dyDescent="0.3">
      <c r="B2626" s="75" t="s">
        <v>343</v>
      </c>
      <c r="C2626" s="48" t="s">
        <v>338</v>
      </c>
      <c r="D2626" s="103"/>
      <c r="E2626" s="45"/>
      <c r="F2626" s="45"/>
      <c r="G2626" s="45"/>
      <c r="H2626" s="45"/>
      <c r="I2626" s="62">
        <f>SUM(H2627:H2629)*$E$120</f>
        <v>10</v>
      </c>
      <c r="J2626" s="63" t="str">
        <f>+J2627</f>
        <v>und</v>
      </c>
    </row>
    <row r="2627" spans="2:10" x14ac:dyDescent="0.3">
      <c r="B2627" s="75"/>
      <c r="C2627" s="133" t="s">
        <v>255</v>
      </c>
      <c r="D2627" s="45">
        <v>6</v>
      </c>
      <c r="E2627" s="45"/>
      <c r="F2627" s="45"/>
      <c r="G2627" s="45"/>
      <c r="H2627" s="45">
        <f>+D2627</f>
        <v>6</v>
      </c>
      <c r="I2627" s="45"/>
      <c r="J2627" s="46" t="s">
        <v>35</v>
      </c>
    </row>
    <row r="2628" spans="2:10" x14ac:dyDescent="0.3">
      <c r="B2628" s="75"/>
      <c r="C2628" s="133" t="s">
        <v>256</v>
      </c>
      <c r="D2628" s="45"/>
      <c r="E2628" s="45"/>
      <c r="F2628" s="45"/>
      <c r="G2628" s="45"/>
      <c r="H2628" s="45">
        <f>+D2628</f>
        <v>0</v>
      </c>
      <c r="I2628" s="45"/>
      <c r="J2628" s="46" t="s">
        <v>35</v>
      </c>
    </row>
    <row r="2629" spans="2:10" x14ac:dyDescent="0.3">
      <c r="B2629" s="75"/>
      <c r="C2629" s="133" t="s">
        <v>257</v>
      </c>
      <c r="D2629" s="45">
        <v>4</v>
      </c>
      <c r="E2629" s="45"/>
      <c r="F2629" s="45"/>
      <c r="G2629" s="45"/>
      <c r="H2629" s="45">
        <f>+D2629</f>
        <v>4</v>
      </c>
      <c r="I2629" s="45"/>
      <c r="J2629" s="46" t="s">
        <v>35</v>
      </c>
    </row>
    <row r="2630" spans="2:10" x14ac:dyDescent="0.3">
      <c r="B2630" s="75" t="s">
        <v>344</v>
      </c>
      <c r="C2630" s="48" t="s">
        <v>339</v>
      </c>
      <c r="D2630" s="103"/>
      <c r="E2630" s="45"/>
      <c r="F2630" s="45"/>
      <c r="G2630" s="45"/>
      <c r="H2630" s="45"/>
      <c r="I2630" s="62">
        <f>SUM(H2631:H2633)*$E$120</f>
        <v>1</v>
      </c>
      <c r="J2630" s="63" t="str">
        <f>+J2631</f>
        <v>und</v>
      </c>
    </row>
    <row r="2631" spans="2:10" x14ac:dyDescent="0.3">
      <c r="B2631" s="75"/>
      <c r="C2631" s="133" t="s">
        <v>255</v>
      </c>
      <c r="D2631" s="45"/>
      <c r="E2631" s="45"/>
      <c r="F2631" s="45"/>
      <c r="G2631" s="45"/>
      <c r="H2631" s="45">
        <f>+D2631</f>
        <v>0</v>
      </c>
      <c r="I2631" s="45"/>
      <c r="J2631" s="46" t="s">
        <v>35</v>
      </c>
    </row>
    <row r="2632" spans="2:10" x14ac:dyDescent="0.3">
      <c r="B2632" s="75"/>
      <c r="C2632" s="133" t="s">
        <v>256</v>
      </c>
      <c r="D2632" s="45"/>
      <c r="E2632" s="45"/>
      <c r="F2632" s="45"/>
      <c r="G2632" s="45"/>
      <c r="H2632" s="45">
        <f>+D2632</f>
        <v>0</v>
      </c>
      <c r="I2632" s="45"/>
      <c r="J2632" s="46" t="s">
        <v>35</v>
      </c>
    </row>
    <row r="2633" spans="2:10" x14ac:dyDescent="0.3">
      <c r="B2633" s="75"/>
      <c r="C2633" s="133" t="s">
        <v>257</v>
      </c>
      <c r="D2633" s="45">
        <v>1</v>
      </c>
      <c r="E2633" s="45"/>
      <c r="F2633" s="45"/>
      <c r="G2633" s="45"/>
      <c r="H2633" s="45">
        <f>+D2633</f>
        <v>1</v>
      </c>
      <c r="I2633" s="45"/>
      <c r="J2633" s="46" t="s">
        <v>35</v>
      </c>
    </row>
    <row r="2634" spans="2:10" x14ac:dyDescent="0.3">
      <c r="B2634" s="75" t="s">
        <v>345</v>
      </c>
      <c r="C2634" s="48" t="s">
        <v>340</v>
      </c>
      <c r="D2634" s="103"/>
      <c r="E2634" s="45"/>
      <c r="F2634" s="45"/>
      <c r="G2634" s="45"/>
      <c r="H2634" s="45"/>
      <c r="I2634" s="62">
        <f>SUM(H2635:H2638)*$E$120</f>
        <v>0</v>
      </c>
      <c r="J2634" s="63" t="str">
        <f>+J2635</f>
        <v>und</v>
      </c>
    </row>
    <row r="2635" spans="2:10" x14ac:dyDescent="0.3">
      <c r="B2635" s="75"/>
      <c r="C2635" s="133" t="s">
        <v>255</v>
      </c>
      <c r="D2635" s="45"/>
      <c r="E2635" s="45"/>
      <c r="F2635" s="45"/>
      <c r="G2635" s="45"/>
      <c r="H2635" s="45">
        <f>+D2635</f>
        <v>0</v>
      </c>
      <c r="I2635" s="45"/>
      <c r="J2635" s="46" t="s">
        <v>35</v>
      </c>
    </row>
    <row r="2636" spans="2:10" x14ac:dyDescent="0.3">
      <c r="B2636" s="75"/>
      <c r="C2636" s="133" t="s">
        <v>256</v>
      </c>
      <c r="D2636" s="45"/>
      <c r="E2636" s="45"/>
      <c r="F2636" s="45"/>
      <c r="G2636" s="45"/>
      <c r="H2636" s="45">
        <f>+D2636</f>
        <v>0</v>
      </c>
      <c r="I2636" s="45"/>
      <c r="J2636" s="46" t="s">
        <v>35</v>
      </c>
    </row>
    <row r="2637" spans="2:10" x14ac:dyDescent="0.3">
      <c r="B2637" s="75"/>
      <c r="C2637" s="133" t="s">
        <v>257</v>
      </c>
      <c r="D2637" s="45"/>
      <c r="E2637" s="45"/>
      <c r="F2637" s="45"/>
      <c r="G2637" s="45"/>
      <c r="H2637" s="45">
        <f>+D2637</f>
        <v>0</v>
      </c>
      <c r="I2637" s="45"/>
      <c r="J2637" s="46" t="s">
        <v>35</v>
      </c>
    </row>
    <row r="2638" spans="2:10" x14ac:dyDescent="0.3">
      <c r="B2638" s="75"/>
      <c r="C2638" s="133" t="s">
        <v>674</v>
      </c>
      <c r="D2638" s="45"/>
      <c r="E2638" s="45"/>
      <c r="F2638" s="45"/>
      <c r="G2638" s="45"/>
      <c r="H2638" s="45">
        <f>+D2638</f>
        <v>0</v>
      </c>
      <c r="I2638" s="45"/>
      <c r="J2638" s="46" t="s">
        <v>35</v>
      </c>
    </row>
    <row r="2639" spans="2:10" x14ac:dyDescent="0.3">
      <c r="B2639" s="75" t="s">
        <v>350</v>
      </c>
      <c r="C2639" s="48" t="s">
        <v>354</v>
      </c>
      <c r="D2639" s="103"/>
      <c r="E2639" s="45"/>
      <c r="F2639" s="45"/>
      <c r="G2639" s="45"/>
      <c r="H2639" s="45"/>
      <c r="I2639" s="62">
        <f>SUM(H2640:H2642)*$E$120</f>
        <v>3</v>
      </c>
      <c r="J2639" s="63" t="str">
        <f>+J2640</f>
        <v>und</v>
      </c>
    </row>
    <row r="2640" spans="2:10" x14ac:dyDescent="0.3">
      <c r="B2640" s="75"/>
      <c r="C2640" s="133" t="s">
        <v>255</v>
      </c>
      <c r="D2640" s="45">
        <v>2</v>
      </c>
      <c r="E2640" s="45"/>
      <c r="F2640" s="45"/>
      <c r="G2640" s="45"/>
      <c r="H2640" s="45">
        <f>+D2640</f>
        <v>2</v>
      </c>
      <c r="I2640" s="45"/>
      <c r="J2640" s="46" t="s">
        <v>35</v>
      </c>
    </row>
    <row r="2641" spans="2:10" x14ac:dyDescent="0.3">
      <c r="B2641" s="75"/>
      <c r="C2641" s="133" t="s">
        <v>256</v>
      </c>
      <c r="D2641" s="45">
        <v>1</v>
      </c>
      <c r="E2641" s="45"/>
      <c r="F2641" s="45"/>
      <c r="G2641" s="45"/>
      <c r="H2641" s="45">
        <f>+D2641</f>
        <v>1</v>
      </c>
      <c r="I2641" s="45"/>
      <c r="J2641" s="46" t="s">
        <v>35</v>
      </c>
    </row>
    <row r="2642" spans="2:10" x14ac:dyDescent="0.3">
      <c r="B2642" s="75"/>
      <c r="C2642" s="133" t="s">
        <v>257</v>
      </c>
      <c r="D2642" s="45"/>
      <c r="E2642" s="45"/>
      <c r="F2642" s="45"/>
      <c r="G2642" s="45"/>
      <c r="H2642" s="45">
        <f>+D2642</f>
        <v>0</v>
      </c>
      <c r="I2642" s="45"/>
      <c r="J2642" s="46" t="s">
        <v>35</v>
      </c>
    </row>
    <row r="2643" spans="2:10" x14ac:dyDescent="0.3">
      <c r="B2643" s="75" t="s">
        <v>351</v>
      </c>
      <c r="C2643" s="48" t="s">
        <v>346</v>
      </c>
      <c r="D2643" s="103"/>
      <c r="E2643" s="45"/>
      <c r="F2643" s="45"/>
      <c r="G2643" s="45"/>
      <c r="H2643" s="45"/>
      <c r="I2643" s="62">
        <f>SUM(H2644:H2646)*$E$120</f>
        <v>9</v>
      </c>
      <c r="J2643" s="63" t="str">
        <f>+J2644</f>
        <v>und</v>
      </c>
    </row>
    <row r="2644" spans="2:10" x14ac:dyDescent="0.3">
      <c r="B2644" s="75"/>
      <c r="C2644" s="133" t="s">
        <v>255</v>
      </c>
      <c r="D2644" s="45">
        <v>5</v>
      </c>
      <c r="E2644" s="45"/>
      <c r="F2644" s="45"/>
      <c r="G2644" s="45"/>
      <c r="H2644" s="45">
        <f>+D2644</f>
        <v>5</v>
      </c>
      <c r="I2644" s="45"/>
      <c r="J2644" s="46" t="s">
        <v>35</v>
      </c>
    </row>
    <row r="2645" spans="2:10" x14ac:dyDescent="0.3">
      <c r="B2645" s="75"/>
      <c r="C2645" s="133" t="s">
        <v>256</v>
      </c>
      <c r="D2645" s="45"/>
      <c r="E2645" s="45"/>
      <c r="F2645" s="45"/>
      <c r="G2645" s="45"/>
      <c r="H2645" s="45">
        <f>+D2645</f>
        <v>0</v>
      </c>
      <c r="I2645" s="45"/>
      <c r="J2645" s="46" t="s">
        <v>35</v>
      </c>
    </row>
    <row r="2646" spans="2:10" x14ac:dyDescent="0.3">
      <c r="B2646" s="75"/>
      <c r="C2646" s="133" t="s">
        <v>257</v>
      </c>
      <c r="D2646" s="45">
        <v>4</v>
      </c>
      <c r="E2646" s="45"/>
      <c r="F2646" s="45"/>
      <c r="G2646" s="45"/>
      <c r="H2646" s="45">
        <f>+D2646</f>
        <v>4</v>
      </c>
      <c r="I2646" s="45"/>
      <c r="J2646" s="46" t="s">
        <v>35</v>
      </c>
    </row>
    <row r="2647" spans="2:10" x14ac:dyDescent="0.3">
      <c r="B2647" s="75" t="s">
        <v>352</v>
      </c>
      <c r="C2647" s="48" t="s">
        <v>347</v>
      </c>
      <c r="D2647" s="103"/>
      <c r="E2647" s="45"/>
      <c r="F2647" s="45"/>
      <c r="G2647" s="45"/>
      <c r="H2647" s="45"/>
      <c r="I2647" s="62">
        <f>SUM(H2648:H2650)*$E$120</f>
        <v>0</v>
      </c>
      <c r="J2647" s="63" t="str">
        <f>+J2648</f>
        <v>und</v>
      </c>
    </row>
    <row r="2648" spans="2:10" x14ac:dyDescent="0.3">
      <c r="B2648" s="75"/>
      <c r="C2648" s="133" t="s">
        <v>255</v>
      </c>
      <c r="D2648" s="45"/>
      <c r="E2648" s="45"/>
      <c r="F2648" s="45"/>
      <c r="G2648" s="45"/>
      <c r="H2648" s="45">
        <f>+D2648</f>
        <v>0</v>
      </c>
      <c r="I2648" s="45"/>
      <c r="J2648" s="46" t="s">
        <v>35</v>
      </c>
    </row>
    <row r="2649" spans="2:10" x14ac:dyDescent="0.3">
      <c r="B2649" s="75"/>
      <c r="C2649" s="133" t="s">
        <v>256</v>
      </c>
      <c r="D2649" s="45"/>
      <c r="E2649" s="45"/>
      <c r="F2649" s="45"/>
      <c r="G2649" s="45"/>
      <c r="H2649" s="45">
        <f>+D2649</f>
        <v>0</v>
      </c>
      <c r="I2649" s="45"/>
      <c r="J2649" s="46" t="s">
        <v>35</v>
      </c>
    </row>
    <row r="2650" spans="2:10" x14ac:dyDescent="0.3">
      <c r="B2650" s="75"/>
      <c r="C2650" s="133" t="s">
        <v>257</v>
      </c>
      <c r="D2650" s="45"/>
      <c r="E2650" s="45"/>
      <c r="F2650" s="45"/>
      <c r="G2650" s="45"/>
      <c r="H2650" s="45">
        <f>+D2650</f>
        <v>0</v>
      </c>
      <c r="I2650" s="45"/>
      <c r="J2650" s="46" t="s">
        <v>35</v>
      </c>
    </row>
    <row r="2651" spans="2:10" x14ac:dyDescent="0.3">
      <c r="B2651" s="75" t="s">
        <v>353</v>
      </c>
      <c r="C2651" s="48" t="s">
        <v>348</v>
      </c>
      <c r="D2651" s="103"/>
      <c r="E2651" s="45"/>
      <c r="F2651" s="45"/>
      <c r="G2651" s="45"/>
      <c r="H2651" s="45"/>
      <c r="I2651" s="62">
        <f>SUM(H2652:H2654)*$E$120</f>
        <v>0</v>
      </c>
      <c r="J2651" s="63" t="str">
        <f>+J2652</f>
        <v>und</v>
      </c>
    </row>
    <row r="2652" spans="2:10" x14ac:dyDescent="0.3">
      <c r="B2652" s="75"/>
      <c r="C2652" s="133" t="s">
        <v>255</v>
      </c>
      <c r="D2652" s="45"/>
      <c r="E2652" s="45"/>
      <c r="F2652" s="45"/>
      <c r="G2652" s="45"/>
      <c r="H2652" s="45">
        <f>+D2652</f>
        <v>0</v>
      </c>
      <c r="I2652" s="45"/>
      <c r="J2652" s="46" t="s">
        <v>35</v>
      </c>
    </row>
    <row r="2653" spans="2:10" x14ac:dyDescent="0.3">
      <c r="B2653" s="75"/>
      <c r="C2653" s="133" t="s">
        <v>256</v>
      </c>
      <c r="D2653" s="45"/>
      <c r="E2653" s="45"/>
      <c r="F2653" s="45"/>
      <c r="G2653" s="45"/>
      <c r="H2653" s="45">
        <f>+D2653</f>
        <v>0</v>
      </c>
      <c r="I2653" s="45"/>
      <c r="J2653" s="46" t="s">
        <v>35</v>
      </c>
    </row>
    <row r="2654" spans="2:10" x14ac:dyDescent="0.3">
      <c r="B2654" s="75"/>
      <c r="C2654" s="133" t="s">
        <v>257</v>
      </c>
      <c r="D2654" s="45"/>
      <c r="E2654" s="45"/>
      <c r="F2654" s="45"/>
      <c r="G2654" s="45"/>
      <c r="H2654" s="45">
        <f>+D2654</f>
        <v>0</v>
      </c>
      <c r="I2654" s="45"/>
      <c r="J2654" s="46" t="s">
        <v>35</v>
      </c>
    </row>
    <row r="2655" spans="2:10" x14ac:dyDescent="0.3">
      <c r="B2655" s="75" t="s">
        <v>364</v>
      </c>
      <c r="C2655" s="48" t="s">
        <v>349</v>
      </c>
      <c r="D2655" s="103"/>
      <c r="E2655" s="45"/>
      <c r="F2655" s="45"/>
      <c r="G2655" s="45"/>
      <c r="H2655" s="45"/>
      <c r="I2655" s="62">
        <f>SUM(H2656:H2658)*$E$120</f>
        <v>1</v>
      </c>
      <c r="J2655" s="63" t="str">
        <f>+J2656</f>
        <v>und</v>
      </c>
    </row>
    <row r="2656" spans="2:10" x14ac:dyDescent="0.3">
      <c r="B2656" s="75"/>
      <c r="C2656" s="133" t="s">
        <v>255</v>
      </c>
      <c r="D2656" s="45"/>
      <c r="E2656" s="45"/>
      <c r="F2656" s="45"/>
      <c r="G2656" s="45"/>
      <c r="H2656" s="45">
        <f>+D2656</f>
        <v>0</v>
      </c>
      <c r="I2656" s="45"/>
      <c r="J2656" s="46" t="s">
        <v>35</v>
      </c>
    </row>
    <row r="2657" spans="2:10" x14ac:dyDescent="0.3">
      <c r="B2657" s="75"/>
      <c r="C2657" s="133" t="s">
        <v>256</v>
      </c>
      <c r="D2657" s="45"/>
      <c r="E2657" s="45"/>
      <c r="F2657" s="45"/>
      <c r="G2657" s="45"/>
      <c r="H2657" s="45">
        <f>+D2657</f>
        <v>0</v>
      </c>
      <c r="I2657" s="45"/>
      <c r="J2657" s="46" t="s">
        <v>35</v>
      </c>
    </row>
    <row r="2658" spans="2:10" x14ac:dyDescent="0.3">
      <c r="B2658" s="75"/>
      <c r="C2658" s="133" t="s">
        <v>257</v>
      </c>
      <c r="D2658" s="45">
        <v>1</v>
      </c>
      <c r="E2658" s="45"/>
      <c r="F2658" s="45"/>
      <c r="G2658" s="45"/>
      <c r="H2658" s="45">
        <f>+D2658</f>
        <v>1</v>
      </c>
      <c r="I2658" s="45"/>
      <c r="J2658" s="46" t="s">
        <v>35</v>
      </c>
    </row>
    <row r="2659" spans="2:10" x14ac:dyDescent="0.3">
      <c r="B2659" s="75" t="s">
        <v>399</v>
      </c>
      <c r="C2659" s="48" t="s">
        <v>363</v>
      </c>
      <c r="D2659" s="103"/>
      <c r="E2659" s="45"/>
      <c r="F2659" s="45"/>
      <c r="G2659" s="45"/>
      <c r="H2659" s="45"/>
      <c r="I2659" s="62">
        <f>SUM(H2660:H2662)*$E$120</f>
        <v>5</v>
      </c>
      <c r="J2659" s="63" t="str">
        <f>+J2660</f>
        <v>und</v>
      </c>
    </row>
    <row r="2660" spans="2:10" x14ac:dyDescent="0.3">
      <c r="B2660" s="75"/>
      <c r="C2660" s="133" t="s">
        <v>255</v>
      </c>
      <c r="D2660" s="45">
        <v>1</v>
      </c>
      <c r="E2660" s="45"/>
      <c r="F2660" s="45"/>
      <c r="G2660" s="45"/>
      <c r="H2660" s="45">
        <f>+D2660</f>
        <v>1</v>
      </c>
      <c r="I2660" s="45"/>
      <c r="J2660" s="46" t="s">
        <v>35</v>
      </c>
    </row>
    <row r="2661" spans="2:10" x14ac:dyDescent="0.3">
      <c r="B2661" s="75"/>
      <c r="C2661" s="133" t="s">
        <v>256</v>
      </c>
      <c r="D2661" s="45">
        <v>2</v>
      </c>
      <c r="E2661" s="45"/>
      <c r="F2661" s="45"/>
      <c r="G2661" s="45"/>
      <c r="H2661" s="45">
        <f>+D2661</f>
        <v>2</v>
      </c>
      <c r="I2661" s="45"/>
      <c r="J2661" s="46" t="s">
        <v>35</v>
      </c>
    </row>
    <row r="2662" spans="2:10" x14ac:dyDescent="0.3">
      <c r="B2662" s="75"/>
      <c r="C2662" s="133" t="s">
        <v>257</v>
      </c>
      <c r="D2662" s="45">
        <v>2</v>
      </c>
      <c r="E2662" s="45"/>
      <c r="F2662" s="45"/>
      <c r="G2662" s="45"/>
      <c r="H2662" s="45">
        <f>+D2662</f>
        <v>2</v>
      </c>
      <c r="I2662" s="45"/>
      <c r="J2662" s="46" t="s">
        <v>35</v>
      </c>
    </row>
    <row r="2663" spans="2:10" x14ac:dyDescent="0.3">
      <c r="B2663" s="75" t="s">
        <v>400</v>
      </c>
      <c r="C2663" s="48" t="s">
        <v>391</v>
      </c>
      <c r="D2663" s="103"/>
      <c r="E2663" s="45"/>
      <c r="F2663" s="45"/>
      <c r="G2663" s="45"/>
      <c r="H2663" s="45"/>
      <c r="I2663" s="62">
        <f>SUM(H2664:H2666)*$E$120</f>
        <v>2</v>
      </c>
      <c r="J2663" s="63" t="str">
        <f>+J2664</f>
        <v>und</v>
      </c>
    </row>
    <row r="2664" spans="2:10" x14ac:dyDescent="0.3">
      <c r="B2664" s="75"/>
      <c r="C2664" s="133" t="s">
        <v>255</v>
      </c>
      <c r="D2664" s="45"/>
      <c r="E2664" s="45"/>
      <c r="F2664" s="45"/>
      <c r="G2664" s="45"/>
      <c r="H2664" s="45">
        <f>+D2664</f>
        <v>0</v>
      </c>
      <c r="I2664" s="45"/>
      <c r="J2664" s="46" t="s">
        <v>35</v>
      </c>
    </row>
    <row r="2665" spans="2:10" x14ac:dyDescent="0.3">
      <c r="B2665" s="75"/>
      <c r="C2665" s="133" t="s">
        <v>256</v>
      </c>
      <c r="D2665" s="45">
        <v>2</v>
      </c>
      <c r="E2665" s="45"/>
      <c r="F2665" s="45"/>
      <c r="G2665" s="45"/>
      <c r="H2665" s="45">
        <f>+D2665</f>
        <v>2</v>
      </c>
      <c r="I2665" s="45"/>
      <c r="J2665" s="46" t="s">
        <v>35</v>
      </c>
    </row>
    <row r="2666" spans="2:10" x14ac:dyDescent="0.3">
      <c r="B2666" s="75"/>
      <c r="C2666" s="133" t="s">
        <v>257</v>
      </c>
      <c r="D2666" s="45"/>
      <c r="E2666" s="45"/>
      <c r="F2666" s="45"/>
      <c r="G2666" s="45"/>
      <c r="H2666" s="45">
        <f>+D2666</f>
        <v>0</v>
      </c>
      <c r="I2666" s="45"/>
      <c r="J2666" s="46" t="s">
        <v>35</v>
      </c>
    </row>
    <row r="2667" spans="2:10" x14ac:dyDescent="0.3">
      <c r="B2667" s="75" t="s">
        <v>401</v>
      </c>
      <c r="C2667" s="48" t="s">
        <v>392</v>
      </c>
      <c r="D2667" s="103"/>
      <c r="E2667" s="45"/>
      <c r="F2667" s="45"/>
      <c r="G2667" s="45"/>
      <c r="H2667" s="45"/>
      <c r="I2667" s="62">
        <f>SUM(H2668:H2670)*$E$120</f>
        <v>4</v>
      </c>
      <c r="J2667" s="63" t="str">
        <f>+J2668</f>
        <v>und</v>
      </c>
    </row>
    <row r="2668" spans="2:10" x14ac:dyDescent="0.3">
      <c r="B2668" s="75"/>
      <c r="C2668" s="133" t="s">
        <v>255</v>
      </c>
      <c r="D2668" s="45">
        <v>2</v>
      </c>
      <c r="E2668" s="45"/>
      <c r="F2668" s="45"/>
      <c r="G2668" s="45"/>
      <c r="H2668" s="45">
        <f>+D2668</f>
        <v>2</v>
      </c>
      <c r="I2668" s="45"/>
      <c r="J2668" s="46" t="s">
        <v>35</v>
      </c>
    </row>
    <row r="2669" spans="2:10" x14ac:dyDescent="0.3">
      <c r="B2669" s="75"/>
      <c r="C2669" s="133" t="s">
        <v>256</v>
      </c>
      <c r="D2669" s="45"/>
      <c r="E2669" s="45"/>
      <c r="F2669" s="45"/>
      <c r="G2669" s="45"/>
      <c r="H2669" s="45">
        <f>+D2669</f>
        <v>0</v>
      </c>
      <c r="I2669" s="45"/>
      <c r="J2669" s="46" t="s">
        <v>35</v>
      </c>
    </row>
    <row r="2670" spans="2:10" x14ac:dyDescent="0.3">
      <c r="B2670" s="75"/>
      <c r="C2670" s="133" t="s">
        <v>257</v>
      </c>
      <c r="D2670" s="45">
        <v>2</v>
      </c>
      <c r="E2670" s="45"/>
      <c r="F2670" s="45"/>
      <c r="G2670" s="45"/>
      <c r="H2670" s="45">
        <f>+D2670</f>
        <v>2</v>
      </c>
      <c r="I2670" s="45"/>
      <c r="J2670" s="46" t="s">
        <v>35</v>
      </c>
    </row>
    <row r="2671" spans="2:10" x14ac:dyDescent="0.3">
      <c r="B2671" s="75" t="s">
        <v>402</v>
      </c>
      <c r="C2671" s="48" t="s">
        <v>393</v>
      </c>
      <c r="D2671" s="103"/>
      <c r="E2671" s="45"/>
      <c r="F2671" s="45"/>
      <c r="G2671" s="45"/>
      <c r="H2671" s="45"/>
      <c r="I2671" s="62">
        <f>SUM(H2672:H2674)*$E$120</f>
        <v>0</v>
      </c>
      <c r="J2671" s="63" t="str">
        <f>+J2672</f>
        <v>und</v>
      </c>
    </row>
    <row r="2672" spans="2:10" x14ac:dyDescent="0.3">
      <c r="B2672" s="75"/>
      <c r="C2672" s="133" t="s">
        <v>255</v>
      </c>
      <c r="D2672" s="45"/>
      <c r="E2672" s="45"/>
      <c r="F2672" s="45"/>
      <c r="G2672" s="45"/>
      <c r="H2672" s="45">
        <f>+D2672</f>
        <v>0</v>
      </c>
      <c r="I2672" s="45"/>
      <c r="J2672" s="46" t="s">
        <v>35</v>
      </c>
    </row>
    <row r="2673" spans="2:10" x14ac:dyDescent="0.3">
      <c r="B2673" s="75"/>
      <c r="C2673" s="133" t="s">
        <v>256</v>
      </c>
      <c r="D2673" s="45"/>
      <c r="E2673" s="45"/>
      <c r="F2673" s="45"/>
      <c r="G2673" s="45"/>
      <c r="H2673" s="45">
        <f>+D2673</f>
        <v>0</v>
      </c>
      <c r="I2673" s="45"/>
      <c r="J2673" s="46" t="s">
        <v>35</v>
      </c>
    </row>
    <row r="2674" spans="2:10" x14ac:dyDescent="0.3">
      <c r="B2674" s="75"/>
      <c r="C2674" s="133" t="s">
        <v>257</v>
      </c>
      <c r="D2674" s="45"/>
      <c r="E2674" s="45"/>
      <c r="F2674" s="45"/>
      <c r="G2674" s="45"/>
      <c r="H2674" s="45">
        <f>+D2674</f>
        <v>0</v>
      </c>
      <c r="I2674" s="45"/>
      <c r="J2674" s="46" t="s">
        <v>35</v>
      </c>
    </row>
    <row r="2675" spans="2:10" x14ac:dyDescent="0.3">
      <c r="B2675" s="75" t="s">
        <v>403</v>
      </c>
      <c r="C2675" s="48" t="s">
        <v>394</v>
      </c>
      <c r="D2675" s="103"/>
      <c r="E2675" s="45"/>
      <c r="F2675" s="45"/>
      <c r="G2675" s="45"/>
      <c r="H2675" s="45"/>
      <c r="I2675" s="62">
        <f>SUM(H2676:H2678)*$E$120</f>
        <v>0</v>
      </c>
      <c r="J2675" s="63" t="str">
        <f>+J2676</f>
        <v>und</v>
      </c>
    </row>
    <row r="2676" spans="2:10" x14ac:dyDescent="0.3">
      <c r="B2676" s="75"/>
      <c r="C2676" s="133" t="s">
        <v>255</v>
      </c>
      <c r="D2676" s="45"/>
      <c r="E2676" s="45"/>
      <c r="F2676" s="45"/>
      <c r="G2676" s="45"/>
      <c r="H2676" s="45">
        <f>+D2676</f>
        <v>0</v>
      </c>
      <c r="I2676" s="45"/>
      <c r="J2676" s="46" t="s">
        <v>35</v>
      </c>
    </row>
    <row r="2677" spans="2:10" x14ac:dyDescent="0.3">
      <c r="B2677" s="75"/>
      <c r="C2677" s="133" t="s">
        <v>256</v>
      </c>
      <c r="D2677" s="45"/>
      <c r="E2677" s="45"/>
      <c r="F2677" s="45"/>
      <c r="G2677" s="45"/>
      <c r="H2677" s="45">
        <f>+D2677</f>
        <v>0</v>
      </c>
      <c r="I2677" s="45"/>
      <c r="J2677" s="46" t="s">
        <v>35</v>
      </c>
    </row>
    <row r="2678" spans="2:10" x14ac:dyDescent="0.3">
      <c r="B2678" s="75"/>
      <c r="C2678" s="133" t="s">
        <v>257</v>
      </c>
      <c r="D2678" s="45"/>
      <c r="E2678" s="45"/>
      <c r="F2678" s="45"/>
      <c r="G2678" s="45"/>
      <c r="H2678" s="45">
        <f>+D2678</f>
        <v>0</v>
      </c>
      <c r="I2678" s="45"/>
      <c r="J2678" s="46" t="s">
        <v>35</v>
      </c>
    </row>
    <row r="2679" spans="2:10" x14ac:dyDescent="0.3">
      <c r="B2679" s="100" t="s">
        <v>404</v>
      </c>
      <c r="C2679" s="101" t="s">
        <v>405</v>
      </c>
      <c r="D2679" s="103"/>
      <c r="E2679" s="45"/>
      <c r="F2679" s="45"/>
      <c r="G2679" s="45"/>
      <c r="H2679" s="45"/>
      <c r="I2679" s="45"/>
      <c r="J2679" s="46"/>
    </row>
    <row r="2680" spans="2:10" x14ac:dyDescent="0.3">
      <c r="B2680" s="75" t="s">
        <v>406</v>
      </c>
      <c r="C2680" s="48" t="s">
        <v>408</v>
      </c>
      <c r="D2680" s="103"/>
      <c r="E2680" s="45"/>
      <c r="F2680" s="45"/>
      <c r="G2680" s="45"/>
      <c r="H2680" s="45"/>
      <c r="I2680" s="62">
        <f>SUM(H2681:H2683)*$E$120</f>
        <v>12</v>
      </c>
      <c r="J2680" s="63" t="str">
        <f>+J2681</f>
        <v>und</v>
      </c>
    </row>
    <row r="2681" spans="2:10" x14ac:dyDescent="0.3">
      <c r="B2681" s="75"/>
      <c r="C2681" s="44" t="s">
        <v>255</v>
      </c>
      <c r="D2681" s="45">
        <v>5</v>
      </c>
      <c r="E2681" s="45"/>
      <c r="F2681" s="45"/>
      <c r="G2681" s="45"/>
      <c r="H2681" s="45">
        <f>+D2681</f>
        <v>5</v>
      </c>
      <c r="I2681" s="45"/>
      <c r="J2681" s="46" t="s">
        <v>35</v>
      </c>
    </row>
    <row r="2682" spans="2:10" x14ac:dyDescent="0.3">
      <c r="B2682" s="75"/>
      <c r="C2682" s="44" t="s">
        <v>256</v>
      </c>
      <c r="D2682" s="45">
        <v>2</v>
      </c>
      <c r="E2682" s="45"/>
      <c r="F2682" s="45"/>
      <c r="G2682" s="45"/>
      <c r="H2682" s="45">
        <f>+D2682</f>
        <v>2</v>
      </c>
      <c r="I2682" s="45"/>
      <c r="J2682" s="46" t="s">
        <v>35</v>
      </c>
    </row>
    <row r="2683" spans="2:10" x14ac:dyDescent="0.3">
      <c r="B2683" s="75"/>
      <c r="C2683" s="44" t="s">
        <v>257</v>
      </c>
      <c r="D2683" s="45">
        <v>5</v>
      </c>
      <c r="E2683" s="45"/>
      <c r="F2683" s="45"/>
      <c r="G2683" s="45"/>
      <c r="H2683" s="45">
        <f>+D2683</f>
        <v>5</v>
      </c>
      <c r="I2683" s="45"/>
      <c r="J2683" s="46" t="s">
        <v>35</v>
      </c>
    </row>
    <row r="2684" spans="2:10" x14ac:dyDescent="0.3">
      <c r="B2684" s="75" t="s">
        <v>409</v>
      </c>
      <c r="C2684" s="48" t="s">
        <v>407</v>
      </c>
      <c r="D2684" s="103"/>
      <c r="E2684" s="45"/>
      <c r="F2684" s="45"/>
      <c r="G2684" s="45"/>
      <c r="H2684" s="45"/>
      <c r="I2684" s="62">
        <f>SUM(H2685:H2687)*$E$120</f>
        <v>0</v>
      </c>
      <c r="J2684" s="63" t="str">
        <f>+J2685</f>
        <v>und</v>
      </c>
    </row>
    <row r="2685" spans="2:10" x14ac:dyDescent="0.3">
      <c r="B2685" s="75"/>
      <c r="C2685" s="44" t="s">
        <v>255</v>
      </c>
      <c r="D2685" s="45"/>
      <c r="E2685" s="45"/>
      <c r="F2685" s="45"/>
      <c r="G2685" s="45"/>
      <c r="H2685" s="45">
        <f>+D2685</f>
        <v>0</v>
      </c>
      <c r="I2685" s="45"/>
      <c r="J2685" s="46" t="s">
        <v>35</v>
      </c>
    </row>
    <row r="2686" spans="2:10" x14ac:dyDescent="0.3">
      <c r="B2686" s="75"/>
      <c r="C2686" s="44" t="s">
        <v>256</v>
      </c>
      <c r="D2686" s="45"/>
      <c r="E2686" s="45"/>
      <c r="F2686" s="45"/>
      <c r="G2686" s="45"/>
      <c r="H2686" s="45">
        <f>+D2686</f>
        <v>0</v>
      </c>
      <c r="I2686" s="45"/>
      <c r="J2686" s="46" t="s">
        <v>35</v>
      </c>
    </row>
    <row r="2687" spans="2:10" x14ac:dyDescent="0.3">
      <c r="B2687" s="75"/>
      <c r="C2687" s="44" t="s">
        <v>257</v>
      </c>
      <c r="D2687" s="45"/>
      <c r="E2687" s="45"/>
      <c r="F2687" s="45"/>
      <c r="G2687" s="45"/>
      <c r="H2687" s="45">
        <f>+D2687</f>
        <v>0</v>
      </c>
      <c r="I2687" s="45"/>
      <c r="J2687" s="46" t="s">
        <v>35</v>
      </c>
    </row>
    <row r="2688" spans="2:10" x14ac:dyDescent="0.3">
      <c r="B2688" s="75" t="s">
        <v>432</v>
      </c>
      <c r="C2688" s="48" t="s">
        <v>410</v>
      </c>
      <c r="D2688" s="103"/>
      <c r="E2688" s="45"/>
      <c r="F2688" s="45"/>
      <c r="G2688" s="45"/>
      <c r="H2688" s="45"/>
      <c r="I2688" s="62">
        <f>SUM(H2689:H2691)*$E$120</f>
        <v>1</v>
      </c>
      <c r="J2688" s="63" t="str">
        <f>+J2689</f>
        <v>und</v>
      </c>
    </row>
    <row r="2689" spans="2:10" x14ac:dyDescent="0.3">
      <c r="B2689" s="75"/>
      <c r="C2689" s="44" t="s">
        <v>255</v>
      </c>
      <c r="D2689" s="45">
        <v>1</v>
      </c>
      <c r="E2689" s="45"/>
      <c r="F2689" s="45"/>
      <c r="G2689" s="45"/>
      <c r="H2689" s="45">
        <f>+D2689</f>
        <v>1</v>
      </c>
      <c r="I2689" s="45"/>
      <c r="J2689" s="46" t="s">
        <v>35</v>
      </c>
    </row>
    <row r="2690" spans="2:10" x14ac:dyDescent="0.3">
      <c r="B2690" s="75"/>
      <c r="C2690" s="44" t="s">
        <v>256</v>
      </c>
      <c r="D2690" s="45"/>
      <c r="E2690" s="45"/>
      <c r="F2690" s="45"/>
      <c r="G2690" s="45"/>
      <c r="H2690" s="45">
        <f>+D2690</f>
        <v>0</v>
      </c>
      <c r="I2690" s="45"/>
      <c r="J2690" s="46" t="s">
        <v>35</v>
      </c>
    </row>
    <row r="2691" spans="2:10" x14ac:dyDescent="0.3">
      <c r="B2691" s="75"/>
      <c r="C2691" s="44" t="s">
        <v>257</v>
      </c>
      <c r="D2691" s="45"/>
      <c r="E2691" s="45"/>
      <c r="F2691" s="45"/>
      <c r="G2691" s="45"/>
      <c r="H2691" s="45">
        <f>+D2691</f>
        <v>0</v>
      </c>
      <c r="I2691" s="45"/>
      <c r="J2691" s="46" t="s">
        <v>35</v>
      </c>
    </row>
    <row r="2692" spans="2:10" x14ac:dyDescent="0.3">
      <c r="B2692" s="100" t="s">
        <v>411</v>
      </c>
      <c r="C2692" s="101" t="s">
        <v>412</v>
      </c>
      <c r="D2692" s="103"/>
      <c r="E2692" s="45"/>
      <c r="F2692" s="45"/>
      <c r="G2692" s="45"/>
      <c r="H2692" s="45"/>
      <c r="I2692" s="45"/>
      <c r="J2692" s="46"/>
    </row>
    <row r="2693" spans="2:10" x14ac:dyDescent="0.3">
      <c r="B2693" s="75" t="s">
        <v>413</v>
      </c>
      <c r="C2693" s="48" t="s">
        <v>414</v>
      </c>
      <c r="D2693" s="103"/>
      <c r="E2693" s="45"/>
      <c r="F2693" s="45"/>
      <c r="G2693" s="45"/>
      <c r="H2693" s="45"/>
      <c r="I2693" s="62">
        <f>SUM(H2694:H2695)*$E$120</f>
        <v>0</v>
      </c>
      <c r="J2693" s="63" t="str">
        <f>+J2694</f>
        <v>Glb</v>
      </c>
    </row>
    <row r="2694" spans="2:10" x14ac:dyDescent="0.3">
      <c r="B2694" s="75"/>
      <c r="C2694" s="44" t="s">
        <v>415</v>
      </c>
      <c r="D2694" s="45"/>
      <c r="E2694" s="45"/>
      <c r="F2694" s="45"/>
      <c r="G2694" s="45"/>
      <c r="H2694" s="45">
        <f>+D2694</f>
        <v>0</v>
      </c>
      <c r="I2694" s="45"/>
      <c r="J2694" s="46" t="s">
        <v>416</v>
      </c>
    </row>
    <row r="2695" spans="2:10" x14ac:dyDescent="0.3">
      <c r="B2695" s="75" t="s">
        <v>433</v>
      </c>
      <c r="C2695" s="48" t="s">
        <v>417</v>
      </c>
      <c r="D2695" s="103"/>
      <c r="E2695" s="45"/>
      <c r="F2695" s="45"/>
      <c r="G2695" s="45"/>
      <c r="H2695" s="45"/>
      <c r="I2695" s="62">
        <f>SUM(H2696:H2697)*$E$120</f>
        <v>0</v>
      </c>
      <c r="J2695" s="63" t="str">
        <f>+J2696</f>
        <v>Glb</v>
      </c>
    </row>
    <row r="2696" spans="2:10" x14ac:dyDescent="0.3">
      <c r="B2696" s="75"/>
      <c r="C2696" s="44" t="s">
        <v>418</v>
      </c>
      <c r="D2696" s="45"/>
      <c r="E2696" s="45"/>
      <c r="F2696" s="45"/>
      <c r="G2696" s="45"/>
      <c r="H2696" s="45">
        <f>+D2696</f>
        <v>0</v>
      </c>
      <c r="I2696" s="45"/>
      <c r="J2696" s="46" t="s">
        <v>416</v>
      </c>
    </row>
    <row r="2697" spans="2:10" x14ac:dyDescent="0.3">
      <c r="B2697" s="100" t="s">
        <v>419</v>
      </c>
      <c r="C2697" s="101" t="s">
        <v>420</v>
      </c>
      <c r="D2697" s="103"/>
      <c r="E2697" s="45"/>
      <c r="F2697" s="45"/>
      <c r="G2697" s="45"/>
      <c r="H2697" s="45"/>
      <c r="I2697" s="45"/>
      <c r="J2697" s="46"/>
    </row>
    <row r="2698" spans="2:10" x14ac:dyDescent="0.3">
      <c r="B2698" s="75" t="s">
        <v>422</v>
      </c>
      <c r="C2698" s="48" t="s">
        <v>421</v>
      </c>
      <c r="D2698" s="103"/>
      <c r="E2698" s="45"/>
      <c r="F2698" s="45"/>
      <c r="G2698" s="45"/>
      <c r="H2698" s="45"/>
      <c r="I2698" s="62">
        <f>SUM(H2699:H2700)*$E$120</f>
        <v>0</v>
      </c>
      <c r="J2698" s="63" t="str">
        <f>+J2699</f>
        <v>und</v>
      </c>
    </row>
    <row r="2699" spans="2:10" x14ac:dyDescent="0.3">
      <c r="B2699" s="75"/>
      <c r="C2699" s="44" t="s">
        <v>418</v>
      </c>
      <c r="D2699" s="45"/>
      <c r="E2699" s="45"/>
      <c r="F2699" s="45"/>
      <c r="G2699" s="45"/>
      <c r="H2699" s="45">
        <f>+D2699</f>
        <v>0</v>
      </c>
      <c r="I2699" s="45"/>
      <c r="J2699" s="46" t="s">
        <v>35</v>
      </c>
    </row>
    <row r="2700" spans="2:10" x14ac:dyDescent="0.3">
      <c r="B2700" s="75" t="s">
        <v>423</v>
      </c>
      <c r="C2700" s="48" t="s">
        <v>424</v>
      </c>
      <c r="D2700" s="103"/>
      <c r="E2700" s="45"/>
      <c r="F2700" s="45"/>
      <c r="G2700" s="45"/>
      <c r="H2700" s="45"/>
      <c r="I2700" s="62">
        <f>SUM(H2701:H2701)*$E$120</f>
        <v>0</v>
      </c>
      <c r="J2700" s="63" t="str">
        <f>+J2701</f>
        <v>Glb</v>
      </c>
    </row>
    <row r="2701" spans="2:10" x14ac:dyDescent="0.3">
      <c r="B2701" s="75"/>
      <c r="C2701" s="44" t="s">
        <v>418</v>
      </c>
      <c r="D2701" s="45"/>
      <c r="E2701" s="45"/>
      <c r="F2701" s="45"/>
      <c r="G2701" s="45"/>
      <c r="H2701" s="45">
        <f>+D2701</f>
        <v>0</v>
      </c>
      <c r="I2701" s="45"/>
      <c r="J2701" s="46" t="s">
        <v>416</v>
      </c>
    </row>
    <row r="2702" spans="2:10" x14ac:dyDescent="0.3">
      <c r="B2702" s="75"/>
      <c r="C2702" s="44"/>
      <c r="D2702" s="45"/>
      <c r="E2702" s="45"/>
      <c r="F2702" s="45"/>
      <c r="G2702" s="45"/>
      <c r="H2702" s="45"/>
      <c r="I2702" s="45"/>
      <c r="J2702" s="46"/>
    </row>
    <row r="2703" spans="2:10" x14ac:dyDescent="0.3">
      <c r="B2703" s="75"/>
      <c r="C2703" s="44"/>
      <c r="D2703" s="45"/>
      <c r="E2703" s="45"/>
      <c r="F2703" s="45"/>
      <c r="G2703" s="45"/>
      <c r="H2703" s="45"/>
      <c r="I2703" s="45"/>
      <c r="J2703" s="46"/>
    </row>
    <row r="2704" spans="2:10" x14ac:dyDescent="0.3">
      <c r="B2704" s="75"/>
      <c r="C2704" s="44"/>
      <c r="D2704" s="45"/>
      <c r="E2704" s="45"/>
      <c r="F2704" s="45"/>
      <c r="G2704" s="45"/>
      <c r="H2704" s="45"/>
      <c r="I2704" s="45"/>
      <c r="J2704" s="46"/>
    </row>
    <row r="2705" spans="2:10" x14ac:dyDescent="0.3">
      <c r="B2705" s="75"/>
      <c r="C2705" s="44"/>
      <c r="D2705" s="45"/>
      <c r="E2705" s="45"/>
      <c r="F2705" s="45"/>
      <c r="G2705" s="45"/>
      <c r="H2705" s="45"/>
      <c r="I2705" s="45"/>
      <c r="J2705" s="46"/>
    </row>
    <row r="2706" spans="2:10" x14ac:dyDescent="0.3">
      <c r="B2706" s="75"/>
      <c r="C2706" s="44"/>
      <c r="D2706" s="45"/>
      <c r="E2706" s="45"/>
      <c r="F2706" s="45"/>
      <c r="G2706" s="45"/>
      <c r="H2706" s="45"/>
      <c r="I2706" s="45"/>
      <c r="J2706" s="46"/>
    </row>
    <row r="2707" spans="2:10" x14ac:dyDescent="0.3">
      <c r="B2707" s="75"/>
      <c r="C2707" s="44"/>
      <c r="D2707" s="45"/>
      <c r="E2707" s="45"/>
      <c r="F2707" s="45"/>
      <c r="G2707" s="45"/>
      <c r="H2707" s="45"/>
      <c r="I2707" s="45"/>
      <c r="J2707" s="46"/>
    </row>
    <row r="2708" spans="2:10" x14ac:dyDescent="0.3">
      <c r="B2708" s="75"/>
      <c r="C2708" s="44"/>
      <c r="D2708" s="45"/>
      <c r="E2708" s="45"/>
      <c r="F2708" s="45"/>
      <c r="G2708" s="45"/>
      <c r="H2708" s="45"/>
      <c r="I2708" s="45"/>
      <c r="J2708" s="46"/>
    </row>
    <row r="2709" spans="2:10" x14ac:dyDescent="0.3">
      <c r="B2709" s="75"/>
      <c r="C2709" s="44"/>
      <c r="D2709" s="45"/>
      <c r="E2709" s="45"/>
      <c r="F2709" s="45"/>
      <c r="G2709" s="45"/>
      <c r="H2709" s="45"/>
      <c r="I2709" s="45"/>
      <c r="J2709" s="46"/>
    </row>
    <row r="2710" spans="2:10" x14ac:dyDescent="0.3">
      <c r="B2710" s="75"/>
      <c r="C2710" s="44"/>
      <c r="D2710" s="45"/>
      <c r="E2710" s="45"/>
      <c r="F2710" s="45"/>
      <c r="G2710" s="45"/>
      <c r="H2710" s="45"/>
      <c r="I2710" s="45"/>
      <c r="J2710" s="46"/>
    </row>
    <row r="2711" spans="2:10" x14ac:dyDescent="0.3">
      <c r="B2711" s="75"/>
      <c r="C2711" s="44"/>
      <c r="D2711" s="45"/>
      <c r="E2711" s="45"/>
      <c r="F2711" s="45"/>
      <c r="G2711" s="45"/>
      <c r="H2711" s="45"/>
      <c r="I2711" s="45"/>
      <c r="J2711" s="46"/>
    </row>
    <row r="2712" spans="2:10" x14ac:dyDescent="0.3">
      <c r="B2712" s="75"/>
      <c r="C2712" s="44"/>
      <c r="D2712" s="45"/>
      <c r="E2712" s="45"/>
      <c r="F2712" s="45"/>
      <c r="G2712" s="45"/>
      <c r="H2712" s="45"/>
      <c r="I2712" s="45"/>
      <c r="J2712" s="46"/>
    </row>
    <row r="2713" spans="2:10" x14ac:dyDescent="0.3">
      <c r="B2713" s="75"/>
      <c r="C2713" s="44"/>
      <c r="D2713" s="45"/>
      <c r="E2713" s="45"/>
      <c r="F2713" s="45"/>
      <c r="G2713" s="45"/>
      <c r="H2713" s="45"/>
      <c r="I2713" s="45"/>
      <c r="J2713" s="46"/>
    </row>
    <row r="2714" spans="2:10" x14ac:dyDescent="0.3">
      <c r="B2714" s="75"/>
      <c r="C2714" s="44"/>
      <c r="D2714" s="45"/>
      <c r="E2714" s="45"/>
      <c r="F2714" s="45"/>
      <c r="G2714" s="45"/>
      <c r="H2714" s="45"/>
      <c r="I2714" s="45"/>
      <c r="J2714" s="46"/>
    </row>
    <row r="2715" spans="2:10" x14ac:dyDescent="0.3">
      <c r="B2715" s="75"/>
      <c r="C2715" s="44"/>
      <c r="D2715" s="45"/>
      <c r="E2715" s="45"/>
      <c r="F2715" s="45"/>
      <c r="G2715" s="45"/>
      <c r="H2715" s="45"/>
      <c r="I2715" s="45"/>
      <c r="J2715" s="46"/>
    </row>
    <row r="2716" spans="2:10" x14ac:dyDescent="0.3">
      <c r="B2716" s="75"/>
      <c r="C2716" s="44"/>
      <c r="D2716" s="45"/>
      <c r="E2716" s="45"/>
      <c r="F2716" s="45"/>
      <c r="G2716" s="45"/>
      <c r="H2716" s="45"/>
      <c r="I2716" s="45"/>
      <c r="J2716" s="46"/>
    </row>
    <row r="2717" spans="2:10" x14ac:dyDescent="0.3">
      <c r="B2717" s="41"/>
      <c r="C2717" s="42"/>
      <c r="D2717" s="42"/>
      <c r="E2717" s="42"/>
      <c r="F2717" s="42"/>
      <c r="G2717" s="42"/>
      <c r="H2717" s="42"/>
      <c r="I2717" s="42"/>
      <c r="J2717" s="42"/>
    </row>
    <row r="2718" spans="2:10" x14ac:dyDescent="0.3">
      <c r="C2718" s="157" t="s">
        <v>153</v>
      </c>
      <c r="D2718" s="157"/>
      <c r="E2718" s="157"/>
      <c r="F2718" s="157"/>
      <c r="G2718" s="157"/>
      <c r="H2718" s="157"/>
    </row>
    <row r="2719" spans="2:10" x14ac:dyDescent="0.3">
      <c r="C2719" s="157" t="s">
        <v>154</v>
      </c>
      <c r="D2719" s="157"/>
      <c r="E2719" s="157"/>
      <c r="F2719" s="157"/>
      <c r="G2719" s="157"/>
      <c r="H2719" s="157"/>
    </row>
    <row r="2720" spans="2:10" x14ac:dyDescent="0.3">
      <c r="C2720" s="157" t="s">
        <v>155</v>
      </c>
      <c r="D2720" s="157"/>
      <c r="E2720" s="157"/>
      <c r="F2720" s="157"/>
      <c r="G2720" s="157"/>
      <c r="H2720" s="157"/>
    </row>
    <row r="2721" spans="2:10" x14ac:dyDescent="0.3">
      <c r="C2721" s="158" t="s">
        <v>156</v>
      </c>
      <c r="D2721" s="158"/>
      <c r="E2721" s="158"/>
      <c r="F2721" s="158"/>
      <c r="G2721" s="158"/>
      <c r="H2721" s="158"/>
    </row>
    <row r="2722" spans="2:10" x14ac:dyDescent="0.3">
      <c r="C2722" s="136"/>
      <c r="D2722" s="136"/>
      <c r="E2722" s="136"/>
      <c r="F2722" s="136"/>
      <c r="G2722" s="136"/>
      <c r="H2722" s="136"/>
    </row>
    <row r="2723" spans="2:10" ht="15.6" x14ac:dyDescent="0.3">
      <c r="B2723" s="159" t="s">
        <v>248</v>
      </c>
      <c r="C2723" s="160"/>
      <c r="D2723" s="160"/>
      <c r="E2723" s="160"/>
      <c r="F2723" s="160"/>
      <c r="G2723" s="160"/>
      <c r="H2723" s="160"/>
      <c r="I2723" s="160"/>
      <c r="J2723" s="161"/>
    </row>
    <row r="2724" spans="2:10" ht="22.8" x14ac:dyDescent="0.3">
      <c r="B2724" s="162" t="s">
        <v>700</v>
      </c>
      <c r="C2724" s="163"/>
      <c r="D2724" s="163"/>
      <c r="E2724" s="163"/>
      <c r="F2724" s="163"/>
      <c r="G2724" s="163"/>
      <c r="H2724" s="163"/>
      <c r="I2724" s="163"/>
      <c r="J2724" s="164"/>
    </row>
    <row r="2725" spans="2:10" ht="15" thickBot="1" x14ac:dyDescent="0.35">
      <c r="B2725" s="137"/>
      <c r="C2725" s="137"/>
      <c r="D2725" s="137"/>
      <c r="E2725" s="137"/>
      <c r="F2725" s="137"/>
      <c r="G2725" s="137"/>
      <c r="H2725" s="137"/>
      <c r="I2725" s="137"/>
      <c r="J2725" s="137"/>
    </row>
    <row r="2726" spans="2:10" ht="36.75" customHeight="1" x14ac:dyDescent="0.3">
      <c r="B2726" s="152" t="s">
        <v>140</v>
      </c>
      <c r="C2726" s="153"/>
      <c r="D2726" s="153"/>
      <c r="E2726" s="153"/>
      <c r="F2726" s="153"/>
      <c r="G2726" s="153"/>
      <c r="H2726" s="153"/>
      <c r="I2726" s="153"/>
      <c r="J2726" s="154"/>
    </row>
    <row r="2727" spans="2:10" x14ac:dyDescent="0.3">
      <c r="B2727" s="4" t="s">
        <v>148</v>
      </c>
      <c r="C2727" s="5" t="s">
        <v>149</v>
      </c>
      <c r="D2727" s="5"/>
      <c r="E2727" s="6"/>
      <c r="F2727" s="7"/>
      <c r="G2727" s="8" t="s">
        <v>22</v>
      </c>
      <c r="H2727" s="155">
        <v>42879</v>
      </c>
      <c r="I2727" s="155"/>
      <c r="J2727" s="9"/>
    </row>
    <row r="2728" spans="2:10" x14ac:dyDescent="0.3">
      <c r="B2728" s="4" t="s">
        <v>146</v>
      </c>
      <c r="C2728" s="5" t="s">
        <v>142</v>
      </c>
      <c r="D2728" s="10"/>
      <c r="E2728" s="10"/>
      <c r="F2728" s="5"/>
      <c r="G2728" s="11" t="s">
        <v>145</v>
      </c>
      <c r="H2728" s="6" t="s">
        <v>142</v>
      </c>
      <c r="I2728" s="12"/>
      <c r="J2728" s="13"/>
    </row>
    <row r="2729" spans="2:10" x14ac:dyDescent="0.3">
      <c r="B2729" s="4" t="s">
        <v>147</v>
      </c>
      <c r="C2729" s="5" t="s">
        <v>142</v>
      </c>
      <c r="D2729" s="10"/>
      <c r="E2729" s="10"/>
      <c r="F2729" s="5"/>
      <c r="G2729" s="11" t="s">
        <v>143</v>
      </c>
      <c r="H2729" s="6" t="s">
        <v>144</v>
      </c>
      <c r="I2729" s="12"/>
      <c r="J2729" s="13"/>
    </row>
    <row r="2730" spans="2:10" ht="15" thickBot="1" x14ac:dyDescent="0.35">
      <c r="B2730" s="14" t="s">
        <v>159</v>
      </c>
      <c r="C2730" s="15" t="s">
        <v>160</v>
      </c>
      <c r="D2730" s="16"/>
      <c r="E2730" s="16"/>
      <c r="F2730" s="15"/>
      <c r="G2730" s="17" t="s">
        <v>157</v>
      </c>
      <c r="H2730" s="18" t="s">
        <v>158</v>
      </c>
      <c r="I2730" s="19"/>
      <c r="J2730" s="20"/>
    </row>
    <row r="2731" spans="2:10" x14ac:dyDescent="0.3">
      <c r="B2731" s="137"/>
      <c r="C2731" s="137"/>
      <c r="D2731" s="137"/>
      <c r="E2731" s="137"/>
      <c r="F2731" s="137"/>
      <c r="G2731" s="137"/>
      <c r="H2731" s="137"/>
      <c r="I2731" s="137"/>
      <c r="J2731" s="137"/>
    </row>
    <row r="2732" spans="2:10" x14ac:dyDescent="0.3">
      <c r="B2732" s="23" t="s">
        <v>7</v>
      </c>
      <c r="C2732" s="24" t="s">
        <v>0</v>
      </c>
      <c r="D2732" s="24" t="s">
        <v>23</v>
      </c>
      <c r="E2732" s="24" t="s">
        <v>24</v>
      </c>
      <c r="F2732" s="24" t="s">
        <v>2</v>
      </c>
      <c r="G2732" s="24" t="s">
        <v>3</v>
      </c>
      <c r="H2732" s="24" t="s">
        <v>25</v>
      </c>
      <c r="I2732" s="24" t="s">
        <v>8</v>
      </c>
      <c r="J2732" s="24" t="s">
        <v>9</v>
      </c>
    </row>
    <row r="2733" spans="2:10" x14ac:dyDescent="0.3">
      <c r="B2733" s="98" t="s">
        <v>251</v>
      </c>
      <c r="C2733" s="99" t="s">
        <v>249</v>
      </c>
      <c r="D2733" s="55"/>
      <c r="E2733" s="56">
        <v>1</v>
      </c>
      <c r="F2733" s="57"/>
      <c r="G2733" s="58"/>
      <c r="H2733" s="58"/>
      <c r="I2733" s="43"/>
      <c r="J2733" s="55"/>
    </row>
    <row r="2734" spans="2:10" x14ac:dyDescent="0.3">
      <c r="B2734" s="96" t="s">
        <v>252</v>
      </c>
      <c r="C2734" s="97" t="s">
        <v>250</v>
      </c>
      <c r="D2734" s="60"/>
      <c r="E2734" s="59"/>
      <c r="F2734" s="52"/>
      <c r="G2734" s="52"/>
      <c r="H2734" s="52"/>
      <c r="I2734" s="52"/>
      <c r="J2734" s="61"/>
    </row>
    <row r="2735" spans="2:10" x14ac:dyDescent="0.3">
      <c r="B2735" s="100" t="s">
        <v>253</v>
      </c>
      <c r="C2735" s="101" t="s">
        <v>292</v>
      </c>
      <c r="D2735" s="60"/>
      <c r="E2735" s="59"/>
      <c r="F2735" s="52"/>
      <c r="G2735" s="52"/>
      <c r="H2735" s="52"/>
      <c r="I2735" s="52"/>
      <c r="J2735" s="61"/>
    </row>
    <row r="2736" spans="2:10" x14ac:dyDescent="0.3">
      <c r="B2736" s="75" t="s">
        <v>254</v>
      </c>
      <c r="C2736" s="48" t="s">
        <v>355</v>
      </c>
      <c r="D2736" s="45"/>
      <c r="E2736" s="45"/>
      <c r="F2736" s="45"/>
      <c r="G2736" s="45"/>
      <c r="H2736" s="45"/>
      <c r="I2736" s="62">
        <f>SUM(H2737:H2742)*$E$120</f>
        <v>1</v>
      </c>
      <c r="J2736" s="63" t="str">
        <f>+J2737</f>
        <v>und</v>
      </c>
    </row>
    <row r="2737" spans="2:10" x14ac:dyDescent="0.3">
      <c r="B2737" s="75"/>
      <c r="C2737" s="132" t="s">
        <v>255</v>
      </c>
      <c r="D2737" s="45"/>
      <c r="E2737" s="45"/>
      <c r="F2737" s="45"/>
      <c r="G2737" s="45"/>
      <c r="H2737" s="45"/>
      <c r="I2737" s="45"/>
      <c r="J2737" s="46" t="s">
        <v>35</v>
      </c>
    </row>
    <row r="2738" spans="2:10" x14ac:dyDescent="0.3">
      <c r="B2738" s="75"/>
      <c r="C2738" s="131" t="s">
        <v>642</v>
      </c>
      <c r="D2738" s="45">
        <v>1</v>
      </c>
      <c r="E2738" s="45"/>
      <c r="F2738" s="45"/>
      <c r="G2738" s="45"/>
      <c r="H2738" s="45">
        <f>+D2738</f>
        <v>1</v>
      </c>
      <c r="I2738" s="45"/>
      <c r="J2738" s="46" t="s">
        <v>35</v>
      </c>
    </row>
    <row r="2739" spans="2:10" x14ac:dyDescent="0.3">
      <c r="B2739" s="75"/>
      <c r="C2739" s="132" t="s">
        <v>256</v>
      </c>
      <c r="D2739" s="45"/>
      <c r="E2739" s="45"/>
      <c r="F2739" s="45"/>
      <c r="G2739" s="45"/>
      <c r="H2739" s="45"/>
      <c r="I2739" s="45"/>
      <c r="J2739" s="46"/>
    </row>
    <row r="2740" spans="2:10" x14ac:dyDescent="0.3">
      <c r="B2740" s="75"/>
      <c r="C2740" s="131" t="s">
        <v>642</v>
      </c>
      <c r="D2740" s="45"/>
      <c r="E2740" s="45"/>
      <c r="F2740" s="45"/>
      <c r="G2740" s="45"/>
      <c r="H2740" s="45">
        <f>+D2740</f>
        <v>0</v>
      </c>
      <c r="I2740" s="45"/>
      <c r="J2740" s="46" t="s">
        <v>35</v>
      </c>
    </row>
    <row r="2741" spans="2:10" x14ac:dyDescent="0.3">
      <c r="B2741" s="75"/>
      <c r="C2741" s="132" t="s">
        <v>257</v>
      </c>
      <c r="D2741" s="45"/>
      <c r="E2741" s="45"/>
      <c r="F2741" s="45"/>
      <c r="G2741" s="45"/>
      <c r="H2741" s="45"/>
      <c r="I2741" s="45"/>
      <c r="J2741" s="46"/>
    </row>
    <row r="2742" spans="2:10" x14ac:dyDescent="0.3">
      <c r="B2742" s="75"/>
      <c r="C2742" s="131" t="s">
        <v>642</v>
      </c>
      <c r="D2742" s="45"/>
      <c r="E2742" s="45"/>
      <c r="F2742" s="45"/>
      <c r="G2742" s="45"/>
      <c r="H2742" s="45">
        <f>+D2742</f>
        <v>0</v>
      </c>
      <c r="I2742" s="45"/>
      <c r="J2742" s="46" t="s">
        <v>35</v>
      </c>
    </row>
    <row r="2743" spans="2:10" x14ac:dyDescent="0.3">
      <c r="B2743" s="75" t="s">
        <v>258</v>
      </c>
      <c r="C2743" s="75" t="s">
        <v>267</v>
      </c>
      <c r="D2743" s="45"/>
      <c r="E2743" s="45"/>
      <c r="F2743" s="45"/>
      <c r="G2743" s="45"/>
      <c r="H2743" s="45"/>
      <c r="I2743" s="62">
        <f>SUM(H2744:H2746)*$E$120</f>
        <v>0</v>
      </c>
      <c r="J2743" s="63" t="str">
        <f>+J2744</f>
        <v>und</v>
      </c>
    </row>
    <row r="2744" spans="2:10" x14ac:dyDescent="0.3">
      <c r="B2744" s="75"/>
      <c r="C2744" s="132" t="s">
        <v>255</v>
      </c>
      <c r="D2744" s="45"/>
      <c r="E2744" s="45"/>
      <c r="F2744" s="45"/>
      <c r="G2744" s="45"/>
      <c r="H2744" s="45">
        <f>+D2744</f>
        <v>0</v>
      </c>
      <c r="I2744" s="45"/>
      <c r="J2744" s="46" t="s">
        <v>35</v>
      </c>
    </row>
    <row r="2745" spans="2:10" x14ac:dyDescent="0.3">
      <c r="B2745" s="75"/>
      <c r="C2745" s="132" t="s">
        <v>256</v>
      </c>
      <c r="D2745" s="45"/>
      <c r="E2745" s="45"/>
      <c r="F2745" s="45"/>
      <c r="G2745" s="45"/>
      <c r="H2745" s="45">
        <f>+D2745</f>
        <v>0</v>
      </c>
      <c r="I2745" s="45"/>
      <c r="J2745" s="46" t="s">
        <v>35</v>
      </c>
    </row>
    <row r="2746" spans="2:10" x14ac:dyDescent="0.3">
      <c r="B2746" s="75"/>
      <c r="C2746" s="132" t="s">
        <v>257</v>
      </c>
      <c r="D2746" s="45"/>
      <c r="E2746" s="45"/>
      <c r="F2746" s="45"/>
      <c r="G2746" s="45"/>
      <c r="H2746" s="45">
        <f>+D2746</f>
        <v>0</v>
      </c>
      <c r="I2746" s="45"/>
      <c r="J2746" s="46" t="s">
        <v>35</v>
      </c>
    </row>
    <row r="2747" spans="2:10" x14ac:dyDescent="0.3">
      <c r="B2747" s="75" t="s">
        <v>259</v>
      </c>
      <c r="C2747" s="48" t="s">
        <v>544</v>
      </c>
      <c r="D2747" s="45"/>
      <c r="E2747" s="45"/>
      <c r="F2747" s="45"/>
      <c r="G2747" s="45"/>
      <c r="H2747" s="45"/>
      <c r="I2747" s="62">
        <f>SUM(H2748:H2753)*$E$120</f>
        <v>1</v>
      </c>
      <c r="J2747" s="63" t="str">
        <f>+J2748</f>
        <v>und</v>
      </c>
    </row>
    <row r="2748" spans="2:10" x14ac:dyDescent="0.3">
      <c r="B2748" s="75"/>
      <c r="C2748" s="132" t="s">
        <v>255</v>
      </c>
      <c r="D2748" s="45"/>
      <c r="E2748" s="45"/>
      <c r="F2748" s="45"/>
      <c r="G2748" s="45"/>
      <c r="H2748" s="45"/>
      <c r="I2748" s="45"/>
      <c r="J2748" s="46" t="s">
        <v>35</v>
      </c>
    </row>
    <row r="2749" spans="2:10" x14ac:dyDescent="0.3">
      <c r="B2749" s="75"/>
      <c r="C2749" s="131" t="s">
        <v>642</v>
      </c>
      <c r="D2749" s="45">
        <v>1</v>
      </c>
      <c r="E2749" s="45"/>
      <c r="F2749" s="45"/>
      <c r="G2749" s="45"/>
      <c r="H2749" s="45">
        <f>+D2749</f>
        <v>1</v>
      </c>
      <c r="I2749" s="45"/>
      <c r="J2749" s="46" t="s">
        <v>35</v>
      </c>
    </row>
    <row r="2750" spans="2:10" x14ac:dyDescent="0.3">
      <c r="B2750" s="75"/>
      <c r="C2750" s="132" t="s">
        <v>256</v>
      </c>
      <c r="D2750" s="45"/>
      <c r="E2750" s="45"/>
      <c r="F2750" s="45"/>
      <c r="G2750" s="45"/>
      <c r="H2750" s="45">
        <f>+D2750</f>
        <v>0</v>
      </c>
      <c r="I2750" s="45"/>
      <c r="J2750" s="46" t="s">
        <v>35</v>
      </c>
    </row>
    <row r="2751" spans="2:10" x14ac:dyDescent="0.3">
      <c r="B2751" s="75"/>
      <c r="C2751" s="131" t="s">
        <v>642</v>
      </c>
      <c r="D2751" s="45"/>
      <c r="E2751" s="45"/>
      <c r="F2751" s="45"/>
      <c r="G2751" s="45"/>
      <c r="H2751" s="45">
        <f>+D2751</f>
        <v>0</v>
      </c>
      <c r="I2751" s="45"/>
      <c r="J2751" s="46" t="s">
        <v>35</v>
      </c>
    </row>
    <row r="2752" spans="2:10" x14ac:dyDescent="0.3">
      <c r="B2752" s="75"/>
      <c r="C2752" s="132" t="s">
        <v>257</v>
      </c>
      <c r="D2752" s="45"/>
      <c r="E2752" s="45"/>
      <c r="F2752" s="45"/>
      <c r="G2752" s="45"/>
      <c r="H2752" s="45">
        <f>+D2752</f>
        <v>0</v>
      </c>
      <c r="I2752" s="45"/>
      <c r="J2752" s="46" t="s">
        <v>35</v>
      </c>
    </row>
    <row r="2753" spans="2:10" x14ac:dyDescent="0.3">
      <c r="B2753" s="75"/>
      <c r="C2753" s="131" t="s">
        <v>642</v>
      </c>
      <c r="D2753" s="45"/>
      <c r="E2753" s="45"/>
      <c r="F2753" s="45"/>
      <c r="G2753" s="45"/>
      <c r="H2753" s="45">
        <f>+D2753</f>
        <v>0</v>
      </c>
      <c r="I2753" s="45"/>
      <c r="J2753" s="46" t="s">
        <v>35</v>
      </c>
    </row>
    <row r="2754" spans="2:10" x14ac:dyDescent="0.3">
      <c r="B2754" s="75" t="s">
        <v>260</v>
      </c>
      <c r="C2754" s="48" t="s">
        <v>543</v>
      </c>
      <c r="D2754" s="45"/>
      <c r="E2754" s="45"/>
      <c r="F2754" s="45"/>
      <c r="G2754" s="45"/>
      <c r="H2754" s="45"/>
      <c r="I2754" s="62">
        <f>SUM(H2756:H2760)*$E$120</f>
        <v>0</v>
      </c>
      <c r="J2754" s="63" t="str">
        <f>+J2756</f>
        <v>und</v>
      </c>
    </row>
    <row r="2755" spans="2:10" x14ac:dyDescent="0.3">
      <c r="B2755" s="75"/>
      <c r="C2755" s="132" t="s">
        <v>255</v>
      </c>
      <c r="D2755" s="45"/>
      <c r="E2755" s="45"/>
      <c r="F2755" s="45"/>
      <c r="G2755" s="45"/>
      <c r="H2755" s="45"/>
      <c r="I2755" s="45"/>
      <c r="J2755" s="46" t="s">
        <v>35</v>
      </c>
    </row>
    <row r="2756" spans="2:10" x14ac:dyDescent="0.3">
      <c r="B2756" s="75"/>
      <c r="C2756" s="44" t="s">
        <v>630</v>
      </c>
      <c r="D2756" s="45"/>
      <c r="E2756" s="45"/>
      <c r="F2756" s="45"/>
      <c r="G2756" s="45"/>
      <c r="H2756" s="45">
        <f>+D2756</f>
        <v>0</v>
      </c>
      <c r="I2756" s="45"/>
      <c r="J2756" s="46" t="s">
        <v>35</v>
      </c>
    </row>
    <row r="2757" spans="2:10" x14ac:dyDescent="0.3">
      <c r="B2757" s="75"/>
      <c r="C2757" s="132" t="s">
        <v>256</v>
      </c>
      <c r="D2757" s="45"/>
      <c r="E2757" s="45"/>
      <c r="F2757" s="45"/>
      <c r="G2757" s="45"/>
      <c r="H2757" s="45"/>
      <c r="I2757" s="45"/>
      <c r="J2757" s="46" t="s">
        <v>35</v>
      </c>
    </row>
    <row r="2758" spans="2:10" x14ac:dyDescent="0.3">
      <c r="B2758" s="75"/>
      <c r="C2758" s="44" t="s">
        <v>630</v>
      </c>
      <c r="D2758" s="45"/>
      <c r="E2758" s="45"/>
      <c r="F2758" s="45"/>
      <c r="G2758" s="45"/>
      <c r="H2758" s="45">
        <f>+D2758</f>
        <v>0</v>
      </c>
      <c r="I2758" s="45"/>
      <c r="J2758" s="46" t="s">
        <v>35</v>
      </c>
    </row>
    <row r="2759" spans="2:10" x14ac:dyDescent="0.3">
      <c r="B2759" s="75"/>
      <c r="C2759" s="132" t="s">
        <v>257</v>
      </c>
      <c r="D2759" s="45"/>
      <c r="E2759" s="45"/>
      <c r="F2759" s="45"/>
      <c r="G2759" s="45"/>
      <c r="H2759" s="45"/>
      <c r="I2759" s="45"/>
      <c r="J2759" s="46" t="s">
        <v>35</v>
      </c>
    </row>
    <row r="2760" spans="2:10" x14ac:dyDescent="0.3">
      <c r="B2760" s="75"/>
      <c r="C2760" s="44" t="s">
        <v>630</v>
      </c>
      <c r="D2760" s="45"/>
      <c r="E2760" s="45"/>
      <c r="F2760" s="45"/>
      <c r="G2760" s="45"/>
      <c r="H2760" s="45">
        <f>+D2760</f>
        <v>0</v>
      </c>
      <c r="I2760" s="45"/>
      <c r="J2760" s="46" t="s">
        <v>35</v>
      </c>
    </row>
    <row r="2761" spans="2:10" x14ac:dyDescent="0.3">
      <c r="B2761" s="75" t="s">
        <v>264</v>
      </c>
      <c r="C2761" s="48" t="s">
        <v>370</v>
      </c>
      <c r="D2761" s="45"/>
      <c r="E2761" s="45"/>
      <c r="F2761" s="45"/>
      <c r="G2761" s="45"/>
      <c r="H2761" s="45"/>
      <c r="I2761" s="62">
        <f>SUM(H2762:H2764)*$E$120</f>
        <v>0</v>
      </c>
      <c r="J2761" s="63" t="str">
        <f>+J2762</f>
        <v>und</v>
      </c>
    </row>
    <row r="2762" spans="2:10" x14ac:dyDescent="0.3">
      <c r="B2762" s="75"/>
      <c r="C2762" s="132" t="s">
        <v>255</v>
      </c>
      <c r="D2762" s="45"/>
      <c r="E2762" s="45"/>
      <c r="F2762" s="45"/>
      <c r="G2762" s="45"/>
      <c r="H2762" s="45">
        <f>+D2762</f>
        <v>0</v>
      </c>
      <c r="I2762" s="45"/>
      <c r="J2762" s="46" t="s">
        <v>35</v>
      </c>
    </row>
    <row r="2763" spans="2:10" x14ac:dyDescent="0.3">
      <c r="B2763" s="75"/>
      <c r="C2763" s="132" t="s">
        <v>256</v>
      </c>
      <c r="D2763" s="45"/>
      <c r="E2763" s="45"/>
      <c r="F2763" s="45"/>
      <c r="G2763" s="45"/>
      <c r="H2763" s="45">
        <f t="shared" ref="H2763:H2764" si="170">+D2763</f>
        <v>0</v>
      </c>
      <c r="I2763" s="45"/>
      <c r="J2763" s="46" t="s">
        <v>35</v>
      </c>
    </row>
    <row r="2764" spans="2:10" x14ac:dyDescent="0.3">
      <c r="B2764" s="75"/>
      <c r="C2764" s="132" t="s">
        <v>257</v>
      </c>
      <c r="D2764" s="45"/>
      <c r="E2764" s="45"/>
      <c r="F2764" s="45"/>
      <c r="G2764" s="45"/>
      <c r="H2764" s="45">
        <f t="shared" si="170"/>
        <v>0</v>
      </c>
      <c r="I2764" s="45"/>
      <c r="J2764" s="46" t="s">
        <v>35</v>
      </c>
    </row>
    <row r="2765" spans="2:10" x14ac:dyDescent="0.3">
      <c r="B2765" s="75" t="s">
        <v>265</v>
      </c>
      <c r="C2765" s="48" t="s">
        <v>288</v>
      </c>
      <c r="D2765" s="45"/>
      <c r="E2765" s="45"/>
      <c r="F2765" s="45"/>
      <c r="G2765" s="45"/>
      <c r="H2765" s="45"/>
      <c r="I2765" s="62">
        <f>SUM(H2766:H2768)*$E$120</f>
        <v>0</v>
      </c>
      <c r="J2765" s="63" t="str">
        <f>+J2766</f>
        <v>und</v>
      </c>
    </row>
    <row r="2766" spans="2:10" x14ac:dyDescent="0.3">
      <c r="B2766" s="75"/>
      <c r="C2766" s="132" t="s">
        <v>255</v>
      </c>
      <c r="D2766" s="45"/>
      <c r="E2766" s="45"/>
      <c r="F2766" s="45"/>
      <c r="G2766" s="45"/>
      <c r="H2766" s="45">
        <f t="shared" ref="H2766:H2767" si="171">+D2766</f>
        <v>0</v>
      </c>
      <c r="I2766" s="45"/>
      <c r="J2766" s="46" t="s">
        <v>35</v>
      </c>
    </row>
    <row r="2767" spans="2:10" x14ac:dyDescent="0.3">
      <c r="B2767" s="75"/>
      <c r="C2767" s="132" t="s">
        <v>256</v>
      </c>
      <c r="D2767" s="45"/>
      <c r="E2767" s="45"/>
      <c r="F2767" s="45"/>
      <c r="G2767" s="45"/>
      <c r="H2767" s="45">
        <f t="shared" si="171"/>
        <v>0</v>
      </c>
      <c r="I2767" s="45"/>
      <c r="J2767" s="46" t="s">
        <v>35</v>
      </c>
    </row>
    <row r="2768" spans="2:10" x14ac:dyDescent="0.3">
      <c r="B2768" s="75"/>
      <c r="C2768" s="132" t="s">
        <v>257</v>
      </c>
      <c r="D2768" s="45"/>
      <c r="E2768" s="45"/>
      <c r="F2768" s="45"/>
      <c r="G2768" s="45"/>
      <c r="H2768" s="45">
        <f>+D2768</f>
        <v>0</v>
      </c>
      <c r="I2768" s="45"/>
      <c r="J2768" s="46" t="s">
        <v>35</v>
      </c>
    </row>
    <row r="2769" spans="2:10" x14ac:dyDescent="0.3">
      <c r="B2769" s="75" t="s">
        <v>266</v>
      </c>
      <c r="C2769" s="48" t="s">
        <v>261</v>
      </c>
      <c r="D2769" s="45"/>
      <c r="E2769" s="45"/>
      <c r="F2769" s="45"/>
      <c r="G2769" s="45"/>
      <c r="H2769" s="45"/>
      <c r="I2769" s="62">
        <f>SUM(H2770:H2772)*$E$120</f>
        <v>0</v>
      </c>
      <c r="J2769" s="63" t="str">
        <f>+J2770</f>
        <v>und</v>
      </c>
    </row>
    <row r="2770" spans="2:10" x14ac:dyDescent="0.3">
      <c r="B2770" s="75"/>
      <c r="C2770" s="132" t="s">
        <v>255</v>
      </c>
      <c r="D2770" s="45"/>
      <c r="E2770" s="45"/>
      <c r="F2770" s="45"/>
      <c r="G2770" s="45"/>
      <c r="H2770" s="45">
        <f>+D2770</f>
        <v>0</v>
      </c>
      <c r="I2770" s="45"/>
      <c r="J2770" s="46" t="s">
        <v>35</v>
      </c>
    </row>
    <row r="2771" spans="2:10" x14ac:dyDescent="0.3">
      <c r="B2771" s="75"/>
      <c r="C2771" s="132" t="s">
        <v>256</v>
      </c>
      <c r="D2771" s="45"/>
      <c r="E2771" s="45"/>
      <c r="F2771" s="45"/>
      <c r="G2771" s="45"/>
      <c r="H2771" s="45">
        <f>+D2771</f>
        <v>0</v>
      </c>
      <c r="I2771" s="45"/>
      <c r="J2771" s="46" t="s">
        <v>35</v>
      </c>
    </row>
    <row r="2772" spans="2:10" x14ac:dyDescent="0.3">
      <c r="B2772" s="75"/>
      <c r="C2772" s="132" t="s">
        <v>257</v>
      </c>
      <c r="D2772" s="45"/>
      <c r="E2772" s="45"/>
      <c r="F2772" s="45"/>
      <c r="G2772" s="45"/>
      <c r="H2772" s="45">
        <f>+D2772</f>
        <v>0</v>
      </c>
      <c r="I2772" s="45"/>
      <c r="J2772" s="46" t="s">
        <v>35</v>
      </c>
    </row>
    <row r="2773" spans="2:10" x14ac:dyDescent="0.3">
      <c r="B2773" s="100" t="s">
        <v>294</v>
      </c>
      <c r="C2773" s="101" t="s">
        <v>293</v>
      </c>
      <c r="D2773" s="45"/>
      <c r="E2773" s="45"/>
      <c r="F2773" s="45"/>
      <c r="G2773" s="45"/>
      <c r="H2773" s="45"/>
      <c r="I2773" s="45"/>
      <c r="J2773" s="46"/>
    </row>
    <row r="2774" spans="2:10" x14ac:dyDescent="0.3">
      <c r="B2774" s="75" t="s">
        <v>268</v>
      </c>
      <c r="C2774" s="48" t="s">
        <v>262</v>
      </c>
      <c r="D2774" s="45"/>
      <c r="E2774" s="45"/>
      <c r="F2774" s="45"/>
      <c r="G2774" s="45"/>
      <c r="H2774" s="45"/>
      <c r="I2774" s="62">
        <f>SUM(H2775:H2777)*$E$120</f>
        <v>1</v>
      </c>
      <c r="J2774" s="63" t="str">
        <f>+J2776</f>
        <v>und</v>
      </c>
    </row>
    <row r="2775" spans="2:10" x14ac:dyDescent="0.3">
      <c r="B2775" s="75"/>
      <c r="C2775" s="132" t="s">
        <v>660</v>
      </c>
      <c r="D2775" s="45">
        <v>1</v>
      </c>
      <c r="E2775" s="45"/>
      <c r="F2775" s="45"/>
      <c r="G2775" s="45"/>
      <c r="H2775" s="45">
        <f>+D2775</f>
        <v>1</v>
      </c>
      <c r="I2775" s="45"/>
      <c r="J2775" s="46" t="s">
        <v>35</v>
      </c>
    </row>
    <row r="2776" spans="2:10" x14ac:dyDescent="0.3">
      <c r="B2776" s="75"/>
      <c r="C2776" s="132" t="s">
        <v>661</v>
      </c>
      <c r="D2776" s="45"/>
      <c r="E2776" s="45"/>
      <c r="F2776" s="45"/>
      <c r="G2776" s="45"/>
      <c r="H2776" s="45">
        <f t="shared" ref="H2776:H2777" si="172">+D2776</f>
        <v>0</v>
      </c>
      <c r="I2776" s="45"/>
      <c r="J2776" s="46" t="s">
        <v>35</v>
      </c>
    </row>
    <row r="2777" spans="2:10" x14ac:dyDescent="0.3">
      <c r="B2777" s="75"/>
      <c r="C2777" s="132" t="s">
        <v>662</v>
      </c>
      <c r="D2777" s="45"/>
      <c r="E2777" s="45"/>
      <c r="F2777" s="45"/>
      <c r="G2777" s="45"/>
      <c r="H2777" s="45">
        <f t="shared" si="172"/>
        <v>0</v>
      </c>
      <c r="I2777" s="45"/>
      <c r="J2777" s="46" t="s">
        <v>35</v>
      </c>
    </row>
    <row r="2778" spans="2:10" x14ac:dyDescent="0.3">
      <c r="B2778" s="75" t="s">
        <v>270</v>
      </c>
      <c r="C2778" s="48" t="s">
        <v>647</v>
      </c>
      <c r="D2778" s="45"/>
      <c r="E2778" s="45"/>
      <c r="F2778" s="45"/>
      <c r="G2778" s="45"/>
      <c r="H2778" s="45"/>
      <c r="I2778" s="62">
        <f>SUM(H2779:H2781)*$E$120</f>
        <v>0</v>
      </c>
      <c r="J2778" s="63" t="str">
        <f>+J2779</f>
        <v>und</v>
      </c>
    </row>
    <row r="2779" spans="2:10" x14ac:dyDescent="0.3">
      <c r="B2779" s="75"/>
      <c r="C2779" s="132" t="s">
        <v>255</v>
      </c>
      <c r="D2779" s="45"/>
      <c r="E2779" s="45"/>
      <c r="F2779" s="45"/>
      <c r="G2779" s="45"/>
      <c r="H2779" s="45">
        <f>+D2779</f>
        <v>0</v>
      </c>
      <c r="I2779" s="45"/>
      <c r="J2779" s="46" t="s">
        <v>35</v>
      </c>
    </row>
    <row r="2780" spans="2:10" x14ac:dyDescent="0.3">
      <c r="B2780" s="75"/>
      <c r="C2780" s="132" t="s">
        <v>256</v>
      </c>
      <c r="D2780" s="45"/>
      <c r="E2780" s="45"/>
      <c r="F2780" s="45"/>
      <c r="G2780" s="45"/>
      <c r="H2780" s="45">
        <f>+D2780</f>
        <v>0</v>
      </c>
      <c r="I2780" s="45"/>
      <c r="J2780" s="46" t="s">
        <v>35</v>
      </c>
    </row>
    <row r="2781" spans="2:10" x14ac:dyDescent="0.3">
      <c r="B2781" s="75"/>
      <c r="C2781" s="132" t="s">
        <v>257</v>
      </c>
      <c r="D2781" s="45"/>
      <c r="E2781" s="45"/>
      <c r="F2781" s="45"/>
      <c r="G2781" s="45"/>
      <c r="H2781" s="45">
        <f>+D2781</f>
        <v>0</v>
      </c>
      <c r="I2781" s="45"/>
      <c r="J2781" s="46" t="s">
        <v>35</v>
      </c>
    </row>
    <row r="2782" spans="2:10" x14ac:dyDescent="0.3">
      <c r="B2782" s="75" t="s">
        <v>272</v>
      </c>
      <c r="C2782" s="48" t="s">
        <v>676</v>
      </c>
      <c r="D2782" s="45"/>
      <c r="E2782" s="45"/>
      <c r="F2782" s="45"/>
      <c r="G2782" s="45"/>
      <c r="H2782" s="45"/>
      <c r="I2782" s="62">
        <f>SUM(H2783:H2785)*$E$120</f>
        <v>0</v>
      </c>
      <c r="J2782" s="63" t="str">
        <f>+J2783</f>
        <v>und</v>
      </c>
    </row>
    <row r="2783" spans="2:10" x14ac:dyDescent="0.3">
      <c r="B2783" s="75"/>
      <c r="C2783" s="132" t="s">
        <v>255</v>
      </c>
      <c r="D2783" s="45"/>
      <c r="E2783" s="45"/>
      <c r="F2783" s="45"/>
      <c r="G2783" s="45"/>
      <c r="H2783" s="45">
        <f>+D2783</f>
        <v>0</v>
      </c>
      <c r="I2783" s="45"/>
      <c r="J2783" s="46" t="s">
        <v>35</v>
      </c>
    </row>
    <row r="2784" spans="2:10" x14ac:dyDescent="0.3">
      <c r="B2784" s="75"/>
      <c r="C2784" s="132" t="s">
        <v>256</v>
      </c>
      <c r="D2784" s="45"/>
      <c r="E2784" s="45"/>
      <c r="F2784" s="45"/>
      <c r="G2784" s="45"/>
      <c r="H2784" s="45">
        <f t="shared" ref="H2784:H2785" si="173">+D2784</f>
        <v>0</v>
      </c>
      <c r="I2784" s="45"/>
      <c r="J2784" s="46" t="s">
        <v>35</v>
      </c>
    </row>
    <row r="2785" spans="2:10" x14ac:dyDescent="0.3">
      <c r="B2785" s="75"/>
      <c r="C2785" s="132" t="s">
        <v>257</v>
      </c>
      <c r="D2785" s="45"/>
      <c r="E2785" s="45"/>
      <c r="F2785" s="45"/>
      <c r="G2785" s="45"/>
      <c r="H2785" s="45">
        <f t="shared" si="173"/>
        <v>0</v>
      </c>
      <c r="I2785" s="45"/>
      <c r="J2785" s="46" t="s">
        <v>35</v>
      </c>
    </row>
    <row r="2786" spans="2:10" x14ac:dyDescent="0.3">
      <c r="B2786" s="75" t="s">
        <v>273</v>
      </c>
      <c r="C2786" s="48" t="s">
        <v>677</v>
      </c>
      <c r="D2786" s="45"/>
      <c r="E2786" s="45"/>
      <c r="F2786" s="45"/>
      <c r="G2786" s="45"/>
      <c r="H2786" s="45"/>
      <c r="I2786" s="62">
        <f>SUM(H2787:H2789)*$E$120</f>
        <v>0</v>
      </c>
      <c r="J2786" s="63" t="str">
        <f>+J2787</f>
        <v>und</v>
      </c>
    </row>
    <row r="2787" spans="2:10" x14ac:dyDescent="0.3">
      <c r="B2787" s="75"/>
      <c r="C2787" s="132" t="s">
        <v>255</v>
      </c>
      <c r="D2787" s="45"/>
      <c r="E2787" s="45"/>
      <c r="F2787" s="45"/>
      <c r="G2787" s="45"/>
      <c r="H2787" s="45">
        <f>+D2787</f>
        <v>0</v>
      </c>
      <c r="I2787" s="45"/>
      <c r="J2787" s="46" t="s">
        <v>35</v>
      </c>
    </row>
    <row r="2788" spans="2:10" x14ac:dyDescent="0.3">
      <c r="B2788" s="75"/>
      <c r="C2788" s="132" t="s">
        <v>256</v>
      </c>
      <c r="D2788" s="45"/>
      <c r="E2788" s="45"/>
      <c r="F2788" s="45"/>
      <c r="G2788" s="45"/>
      <c r="H2788" s="45">
        <f t="shared" ref="H2788:H2789" si="174">+D2788</f>
        <v>0</v>
      </c>
      <c r="I2788" s="45"/>
      <c r="J2788" s="46" t="s">
        <v>35</v>
      </c>
    </row>
    <row r="2789" spans="2:10" x14ac:dyDescent="0.3">
      <c r="B2789" s="75"/>
      <c r="C2789" s="132" t="s">
        <v>257</v>
      </c>
      <c r="D2789" s="45"/>
      <c r="E2789" s="45"/>
      <c r="F2789" s="45"/>
      <c r="G2789" s="45"/>
      <c r="H2789" s="45">
        <f t="shared" si="174"/>
        <v>0</v>
      </c>
      <c r="I2789" s="45"/>
      <c r="J2789" s="46" t="s">
        <v>35</v>
      </c>
    </row>
    <row r="2790" spans="2:10" x14ac:dyDescent="0.3">
      <c r="B2790" s="75" t="s">
        <v>274</v>
      </c>
      <c r="C2790" s="48" t="s">
        <v>371</v>
      </c>
      <c r="D2790" s="45"/>
      <c r="E2790" s="45"/>
      <c r="F2790" s="45"/>
      <c r="G2790" s="45"/>
      <c r="H2790" s="45"/>
      <c r="I2790" s="62">
        <f>SUM(H2791:H2794)*$E$120</f>
        <v>1</v>
      </c>
      <c r="J2790" s="63" t="str">
        <f>+J2793</f>
        <v>und</v>
      </c>
    </row>
    <row r="2791" spans="2:10" x14ac:dyDescent="0.3">
      <c r="B2791" s="75"/>
      <c r="C2791" s="132" t="s">
        <v>679</v>
      </c>
      <c r="D2791" s="45">
        <v>1</v>
      </c>
      <c r="E2791" s="45"/>
      <c r="F2791" s="45"/>
      <c r="G2791" s="45"/>
      <c r="H2791" s="45">
        <f t="shared" ref="H2791:H2794" si="175">+D2791</f>
        <v>1</v>
      </c>
      <c r="I2791" s="45"/>
      <c r="J2791" s="46" t="s">
        <v>35</v>
      </c>
    </row>
    <row r="2792" spans="2:10" x14ac:dyDescent="0.3">
      <c r="B2792" s="75"/>
      <c r="C2792" s="132" t="s">
        <v>663</v>
      </c>
      <c r="D2792" s="45"/>
      <c r="E2792" s="45"/>
      <c r="F2792" s="45"/>
      <c r="G2792" s="45"/>
      <c r="H2792" s="45">
        <f t="shared" si="175"/>
        <v>0</v>
      </c>
      <c r="I2792" s="45"/>
      <c r="J2792" s="46" t="s">
        <v>35</v>
      </c>
    </row>
    <row r="2793" spans="2:10" x14ac:dyDescent="0.3">
      <c r="B2793" s="75"/>
      <c r="C2793" s="132" t="s">
        <v>664</v>
      </c>
      <c r="D2793" s="45"/>
      <c r="E2793" s="45"/>
      <c r="F2793" s="45"/>
      <c r="G2793" s="45"/>
      <c r="H2793" s="45">
        <f t="shared" si="175"/>
        <v>0</v>
      </c>
      <c r="I2793" s="45"/>
      <c r="J2793" s="46" t="s">
        <v>35</v>
      </c>
    </row>
    <row r="2794" spans="2:10" x14ac:dyDescent="0.3">
      <c r="B2794" s="75"/>
      <c r="C2794" s="132" t="s">
        <v>665</v>
      </c>
      <c r="D2794" s="45"/>
      <c r="E2794" s="45"/>
      <c r="F2794" s="45"/>
      <c r="G2794" s="45"/>
      <c r="H2794" s="45">
        <f t="shared" si="175"/>
        <v>0</v>
      </c>
      <c r="I2794" s="45"/>
      <c r="J2794" s="46" t="s">
        <v>35</v>
      </c>
    </row>
    <row r="2795" spans="2:10" x14ac:dyDescent="0.3">
      <c r="B2795" s="75" t="s">
        <v>276</v>
      </c>
      <c r="C2795" s="48" t="s">
        <v>373</v>
      </c>
      <c r="D2795" s="45"/>
      <c r="E2795" s="45"/>
      <c r="F2795" s="45"/>
      <c r="G2795" s="45"/>
      <c r="H2795" s="45"/>
      <c r="I2795" s="62">
        <f>SUM(H2796:H2798)*$E$120</f>
        <v>0</v>
      </c>
      <c r="J2795" s="63" t="str">
        <f>+J2796</f>
        <v>und</v>
      </c>
    </row>
    <row r="2796" spans="2:10" x14ac:dyDescent="0.3">
      <c r="B2796" s="75"/>
      <c r="C2796" s="44" t="s">
        <v>368</v>
      </c>
      <c r="D2796" s="45"/>
      <c r="E2796" s="45"/>
      <c r="F2796" s="45"/>
      <c r="G2796" s="45"/>
      <c r="H2796" s="45">
        <f>+D2796</f>
        <v>0</v>
      </c>
      <c r="I2796" s="45"/>
      <c r="J2796" s="46" t="s">
        <v>35</v>
      </c>
    </row>
    <row r="2797" spans="2:10" x14ac:dyDescent="0.3">
      <c r="B2797" s="75"/>
      <c r="C2797" s="44" t="s">
        <v>256</v>
      </c>
      <c r="D2797" s="45"/>
      <c r="E2797" s="45"/>
      <c r="F2797" s="45"/>
      <c r="G2797" s="45"/>
      <c r="H2797" s="45">
        <f>+D2797</f>
        <v>0</v>
      </c>
      <c r="I2797" s="45"/>
      <c r="J2797" s="46" t="s">
        <v>35</v>
      </c>
    </row>
    <row r="2798" spans="2:10" x14ac:dyDescent="0.3">
      <c r="B2798" s="75"/>
      <c r="C2798" s="44" t="s">
        <v>257</v>
      </c>
      <c r="D2798" s="45"/>
      <c r="E2798" s="45"/>
      <c r="F2798" s="45"/>
      <c r="G2798" s="45"/>
      <c r="H2798" s="45">
        <f>+D2798</f>
        <v>0</v>
      </c>
      <c r="I2798" s="45"/>
      <c r="J2798" s="46" t="s">
        <v>35</v>
      </c>
    </row>
    <row r="2799" spans="2:10" x14ac:dyDescent="0.3">
      <c r="B2799" s="75" t="s">
        <v>278</v>
      </c>
      <c r="C2799" s="48" t="s">
        <v>374</v>
      </c>
      <c r="D2799" s="45"/>
      <c r="E2799" s="45"/>
      <c r="F2799" s="45"/>
      <c r="G2799" s="45"/>
      <c r="H2799" s="45"/>
      <c r="I2799" s="62">
        <f>SUM(H2800:H2802)*$E$120</f>
        <v>0</v>
      </c>
      <c r="J2799" s="63" t="str">
        <f>+J2800</f>
        <v>und</v>
      </c>
    </row>
    <row r="2800" spans="2:10" x14ac:dyDescent="0.3">
      <c r="B2800" s="75"/>
      <c r="C2800" s="44" t="s">
        <v>255</v>
      </c>
      <c r="D2800" s="45"/>
      <c r="E2800" s="45"/>
      <c r="F2800" s="45"/>
      <c r="G2800" s="45"/>
      <c r="H2800" s="45">
        <f>+D2800</f>
        <v>0</v>
      </c>
      <c r="I2800" s="45"/>
      <c r="J2800" s="46" t="s">
        <v>35</v>
      </c>
    </row>
    <row r="2801" spans="2:10" x14ac:dyDescent="0.3">
      <c r="B2801" s="75"/>
      <c r="C2801" s="44" t="s">
        <v>256</v>
      </c>
      <c r="D2801" s="45"/>
      <c r="E2801" s="45"/>
      <c r="F2801" s="45"/>
      <c r="G2801" s="45"/>
      <c r="H2801" s="45">
        <f>+D2801</f>
        <v>0</v>
      </c>
      <c r="I2801" s="45"/>
      <c r="J2801" s="46" t="s">
        <v>35</v>
      </c>
    </row>
    <row r="2802" spans="2:10" x14ac:dyDescent="0.3">
      <c r="B2802" s="75"/>
      <c r="C2802" s="44" t="s">
        <v>257</v>
      </c>
      <c r="D2802" s="45"/>
      <c r="E2802" s="45"/>
      <c r="F2802" s="45"/>
      <c r="G2802" s="45"/>
      <c r="H2802" s="45">
        <f>+D2802</f>
        <v>0</v>
      </c>
      <c r="I2802" s="45"/>
      <c r="J2802" s="46" t="s">
        <v>35</v>
      </c>
    </row>
    <row r="2803" spans="2:10" x14ac:dyDescent="0.3">
      <c r="B2803" s="75" t="s">
        <v>280</v>
      </c>
      <c r="C2803" s="48" t="s">
        <v>375</v>
      </c>
      <c r="D2803" s="45"/>
      <c r="E2803" s="45"/>
      <c r="F2803" s="45"/>
      <c r="G2803" s="45"/>
      <c r="H2803" s="45"/>
      <c r="I2803" s="62">
        <f>SUM(H2804:H2806)*$E$120</f>
        <v>0</v>
      </c>
      <c r="J2803" s="63" t="str">
        <f>+J2804</f>
        <v>und</v>
      </c>
    </row>
    <row r="2804" spans="2:10" x14ac:dyDescent="0.3">
      <c r="B2804" s="75"/>
      <c r="C2804" s="44" t="s">
        <v>255</v>
      </c>
      <c r="D2804" s="45"/>
      <c r="E2804" s="45"/>
      <c r="F2804" s="45"/>
      <c r="G2804" s="45"/>
      <c r="H2804" s="45">
        <f>+D2804</f>
        <v>0</v>
      </c>
      <c r="I2804" s="45"/>
      <c r="J2804" s="46" t="s">
        <v>35</v>
      </c>
    </row>
    <row r="2805" spans="2:10" x14ac:dyDescent="0.3">
      <c r="B2805" s="75"/>
      <c r="C2805" s="44" t="s">
        <v>256</v>
      </c>
      <c r="D2805" s="45"/>
      <c r="E2805" s="45"/>
      <c r="F2805" s="45"/>
      <c r="G2805" s="45"/>
      <c r="H2805" s="45">
        <f>+D2805</f>
        <v>0</v>
      </c>
      <c r="I2805" s="45"/>
      <c r="J2805" s="46" t="s">
        <v>35</v>
      </c>
    </row>
    <row r="2806" spans="2:10" x14ac:dyDescent="0.3">
      <c r="B2806" s="75"/>
      <c r="C2806" s="44" t="s">
        <v>257</v>
      </c>
      <c r="D2806" s="45"/>
      <c r="E2806" s="45"/>
      <c r="F2806" s="45"/>
      <c r="G2806" s="45"/>
      <c r="H2806" s="45">
        <f>+D2806</f>
        <v>0</v>
      </c>
      <c r="I2806" s="45"/>
      <c r="J2806" s="46" t="s">
        <v>35</v>
      </c>
    </row>
    <row r="2807" spans="2:10" x14ac:dyDescent="0.3">
      <c r="B2807" s="75" t="s">
        <v>284</v>
      </c>
      <c r="C2807" s="48" t="s">
        <v>269</v>
      </c>
      <c r="D2807" s="45"/>
      <c r="E2807" s="45"/>
      <c r="F2807" s="45"/>
      <c r="G2807" s="45"/>
      <c r="H2807" s="45"/>
      <c r="I2807" s="62">
        <f>SUM(H2808:H2810)*$E$120</f>
        <v>1</v>
      </c>
      <c r="J2807" s="63" t="str">
        <f>+J2808</f>
        <v>und</v>
      </c>
    </row>
    <row r="2808" spans="2:10" x14ac:dyDescent="0.3">
      <c r="B2808" s="75"/>
      <c r="C2808" s="44" t="s">
        <v>367</v>
      </c>
      <c r="D2808" s="45">
        <v>1</v>
      </c>
      <c r="E2808" s="45"/>
      <c r="F2808" s="45"/>
      <c r="G2808" s="45"/>
      <c r="H2808" s="45">
        <f>+D2808</f>
        <v>1</v>
      </c>
      <c r="I2808" s="45"/>
      <c r="J2808" s="46" t="s">
        <v>35</v>
      </c>
    </row>
    <row r="2809" spans="2:10" x14ac:dyDescent="0.3">
      <c r="B2809" s="75"/>
      <c r="C2809" s="44" t="s">
        <v>256</v>
      </c>
      <c r="D2809" s="45"/>
      <c r="E2809" s="45"/>
      <c r="F2809" s="45"/>
      <c r="G2809" s="45"/>
      <c r="H2809" s="45">
        <f>+D2809</f>
        <v>0</v>
      </c>
      <c r="I2809" s="45"/>
      <c r="J2809" s="46" t="s">
        <v>35</v>
      </c>
    </row>
    <row r="2810" spans="2:10" x14ac:dyDescent="0.3">
      <c r="B2810" s="75"/>
      <c r="C2810" s="44" t="s">
        <v>257</v>
      </c>
      <c r="D2810" s="45"/>
      <c r="E2810" s="45"/>
      <c r="F2810" s="45"/>
      <c r="G2810" s="45"/>
      <c r="H2810" s="45">
        <f>+D2810</f>
        <v>0</v>
      </c>
      <c r="I2810" s="45"/>
      <c r="J2810" s="46" t="s">
        <v>35</v>
      </c>
    </row>
    <row r="2811" spans="2:10" x14ac:dyDescent="0.3">
      <c r="B2811" s="75" t="s">
        <v>282</v>
      </c>
      <c r="C2811" s="48" t="s">
        <v>271</v>
      </c>
      <c r="D2811" s="45"/>
      <c r="E2811" s="45"/>
      <c r="F2811" s="45"/>
      <c r="G2811" s="45"/>
      <c r="H2811" s="45"/>
      <c r="I2811" s="62">
        <f>SUM(H2812:H2814)*$E$120</f>
        <v>1</v>
      </c>
      <c r="J2811" s="63" t="str">
        <f>+J2812</f>
        <v>und</v>
      </c>
    </row>
    <row r="2812" spans="2:10" x14ac:dyDescent="0.3">
      <c r="B2812" s="75"/>
      <c r="C2812" s="44" t="s">
        <v>255</v>
      </c>
      <c r="D2812" s="45">
        <v>1</v>
      </c>
      <c r="E2812" s="45"/>
      <c r="F2812" s="45"/>
      <c r="G2812" s="45"/>
      <c r="H2812" s="45">
        <f>+D2812</f>
        <v>1</v>
      </c>
      <c r="I2812" s="45"/>
      <c r="J2812" s="46" t="s">
        <v>35</v>
      </c>
    </row>
    <row r="2813" spans="2:10" x14ac:dyDescent="0.3">
      <c r="B2813" s="75"/>
      <c r="C2813" s="44" t="s">
        <v>256</v>
      </c>
      <c r="D2813" s="45"/>
      <c r="E2813" s="45"/>
      <c r="F2813" s="45"/>
      <c r="G2813" s="45"/>
      <c r="H2813" s="45">
        <f>+D2813</f>
        <v>0</v>
      </c>
      <c r="I2813" s="45"/>
      <c r="J2813" s="46" t="s">
        <v>35</v>
      </c>
    </row>
    <row r="2814" spans="2:10" x14ac:dyDescent="0.3">
      <c r="B2814" s="75"/>
      <c r="C2814" s="44" t="s">
        <v>257</v>
      </c>
      <c r="D2814" s="45"/>
      <c r="E2814" s="45"/>
      <c r="F2814" s="45"/>
      <c r="G2814" s="45"/>
      <c r="H2814" s="45">
        <f>+D2814</f>
        <v>0</v>
      </c>
      <c r="I2814" s="45"/>
      <c r="J2814" s="46" t="s">
        <v>35</v>
      </c>
    </row>
    <row r="2815" spans="2:10" x14ac:dyDescent="0.3">
      <c r="B2815" s="75" t="s">
        <v>286</v>
      </c>
      <c r="C2815" s="48" t="s">
        <v>380</v>
      </c>
      <c r="D2815" s="45"/>
      <c r="E2815" s="45"/>
      <c r="F2815" s="45"/>
      <c r="G2815" s="45"/>
      <c r="H2815" s="45"/>
      <c r="I2815" s="62">
        <f>SUM(H2816:H2818)*$E$120</f>
        <v>0</v>
      </c>
      <c r="J2815" s="63" t="str">
        <f>+J2816</f>
        <v>und</v>
      </c>
    </row>
    <row r="2816" spans="2:10" x14ac:dyDescent="0.3">
      <c r="B2816" s="75"/>
      <c r="C2816" s="44" t="s">
        <v>255</v>
      </c>
      <c r="D2816" s="45"/>
      <c r="E2816" s="45"/>
      <c r="F2816" s="45"/>
      <c r="G2816" s="45"/>
      <c r="H2816" s="45">
        <f>+D2816</f>
        <v>0</v>
      </c>
      <c r="I2816" s="45"/>
      <c r="J2816" s="46" t="s">
        <v>35</v>
      </c>
    </row>
    <row r="2817" spans="2:10" x14ac:dyDescent="0.3">
      <c r="B2817" s="75"/>
      <c r="C2817" s="44" t="s">
        <v>256</v>
      </c>
      <c r="D2817" s="45"/>
      <c r="E2817" s="45"/>
      <c r="F2817" s="45"/>
      <c r="G2817" s="45"/>
      <c r="H2817" s="45">
        <f>+D2817</f>
        <v>0</v>
      </c>
      <c r="I2817" s="45"/>
      <c r="J2817" s="46" t="s">
        <v>35</v>
      </c>
    </row>
    <row r="2818" spans="2:10" x14ac:dyDescent="0.3">
      <c r="B2818" s="75"/>
      <c r="C2818" s="44" t="s">
        <v>257</v>
      </c>
      <c r="D2818" s="45"/>
      <c r="E2818" s="45"/>
      <c r="F2818" s="45"/>
      <c r="G2818" s="45"/>
      <c r="H2818" s="45">
        <f>+D2818</f>
        <v>0</v>
      </c>
      <c r="I2818" s="45"/>
      <c r="J2818" s="46" t="s">
        <v>35</v>
      </c>
    </row>
    <row r="2819" spans="2:10" x14ac:dyDescent="0.3">
      <c r="B2819" s="75" t="s">
        <v>290</v>
      </c>
      <c r="C2819" s="48" t="s">
        <v>379</v>
      </c>
      <c r="D2819" s="45"/>
      <c r="E2819" s="45"/>
      <c r="F2819" s="45"/>
      <c r="G2819" s="45"/>
      <c r="H2819" s="45"/>
      <c r="I2819" s="62">
        <f>SUM(H2820:H2822)*$E$120</f>
        <v>1</v>
      </c>
      <c r="J2819" s="63" t="str">
        <f>+J2820</f>
        <v>und</v>
      </c>
    </row>
    <row r="2820" spans="2:10" x14ac:dyDescent="0.3">
      <c r="B2820" s="75"/>
      <c r="C2820" s="44" t="s">
        <v>376</v>
      </c>
      <c r="D2820" s="45">
        <v>1</v>
      </c>
      <c r="E2820" s="45"/>
      <c r="F2820" s="45"/>
      <c r="G2820" s="45"/>
      <c r="H2820" s="45">
        <f>+D2820</f>
        <v>1</v>
      </c>
      <c r="I2820" s="45"/>
      <c r="J2820" s="46" t="s">
        <v>35</v>
      </c>
    </row>
    <row r="2821" spans="2:10" x14ac:dyDescent="0.3">
      <c r="B2821" s="75"/>
      <c r="C2821" s="44" t="s">
        <v>655</v>
      </c>
      <c r="D2821" s="45"/>
      <c r="E2821" s="45"/>
      <c r="F2821" s="45"/>
      <c r="G2821" s="45"/>
      <c r="H2821" s="45">
        <f>+D2821</f>
        <v>0</v>
      </c>
      <c r="I2821" s="45"/>
      <c r="J2821" s="46" t="s">
        <v>35</v>
      </c>
    </row>
    <row r="2822" spans="2:10" x14ac:dyDescent="0.3">
      <c r="B2822" s="75"/>
      <c r="C2822" s="44" t="s">
        <v>656</v>
      </c>
      <c r="D2822" s="45"/>
      <c r="E2822" s="45"/>
      <c r="F2822" s="45"/>
      <c r="G2822" s="45"/>
      <c r="H2822" s="45">
        <f>+D2822</f>
        <v>0</v>
      </c>
      <c r="I2822" s="45"/>
      <c r="J2822" s="46" t="s">
        <v>35</v>
      </c>
    </row>
    <row r="2823" spans="2:10" x14ac:dyDescent="0.3">
      <c r="B2823" s="75" t="s">
        <v>383</v>
      </c>
      <c r="C2823" s="48" t="s">
        <v>275</v>
      </c>
      <c r="D2823" s="45"/>
      <c r="E2823" s="45"/>
      <c r="F2823" s="45"/>
      <c r="G2823" s="45"/>
      <c r="H2823" s="45"/>
      <c r="I2823" s="62">
        <f>SUM(H2824:H2826)*$E$120</f>
        <v>0</v>
      </c>
      <c r="J2823" s="63" t="str">
        <f>+J2824</f>
        <v>und</v>
      </c>
    </row>
    <row r="2824" spans="2:10" x14ac:dyDescent="0.3">
      <c r="B2824" s="75"/>
      <c r="C2824" s="44" t="s">
        <v>255</v>
      </c>
      <c r="D2824" s="45"/>
      <c r="E2824" s="45"/>
      <c r="F2824" s="45"/>
      <c r="G2824" s="45"/>
      <c r="H2824" s="45">
        <f>+D2824</f>
        <v>0</v>
      </c>
      <c r="I2824" s="45"/>
      <c r="J2824" s="46" t="s">
        <v>35</v>
      </c>
    </row>
    <row r="2825" spans="2:10" x14ac:dyDescent="0.3">
      <c r="B2825" s="75"/>
      <c r="C2825" s="44" t="s">
        <v>256</v>
      </c>
      <c r="D2825" s="45"/>
      <c r="E2825" s="45"/>
      <c r="F2825" s="45"/>
      <c r="G2825" s="45"/>
      <c r="H2825" s="45">
        <f>+D2825</f>
        <v>0</v>
      </c>
      <c r="I2825" s="45"/>
      <c r="J2825" s="46" t="s">
        <v>35</v>
      </c>
    </row>
    <row r="2826" spans="2:10" x14ac:dyDescent="0.3">
      <c r="B2826" s="75"/>
      <c r="C2826" s="44" t="s">
        <v>257</v>
      </c>
      <c r="D2826" s="45"/>
      <c r="E2826" s="45"/>
      <c r="F2826" s="45"/>
      <c r="G2826" s="45"/>
      <c r="H2826" s="45">
        <f>+D2826</f>
        <v>0</v>
      </c>
      <c r="I2826" s="45"/>
      <c r="J2826" s="46" t="s">
        <v>35</v>
      </c>
    </row>
    <row r="2827" spans="2:10" x14ac:dyDescent="0.3">
      <c r="B2827" s="75" t="s">
        <v>384</v>
      </c>
      <c r="C2827" s="48" t="s">
        <v>277</v>
      </c>
      <c r="D2827" s="45"/>
      <c r="E2827" s="45"/>
      <c r="F2827" s="45"/>
      <c r="G2827" s="45"/>
      <c r="H2827" s="45"/>
      <c r="I2827" s="62">
        <f>SUM(H2828:H2830)*$E$120</f>
        <v>1</v>
      </c>
      <c r="J2827" s="63" t="str">
        <f>+J2828</f>
        <v>und</v>
      </c>
    </row>
    <row r="2828" spans="2:10" x14ac:dyDescent="0.3">
      <c r="B2828" s="75"/>
      <c r="C2828" s="44" t="s">
        <v>255</v>
      </c>
      <c r="D2828" s="45">
        <v>1</v>
      </c>
      <c r="E2828" s="45"/>
      <c r="F2828" s="45"/>
      <c r="G2828" s="45"/>
      <c r="H2828" s="45">
        <f>+D2828</f>
        <v>1</v>
      </c>
      <c r="I2828" s="45"/>
      <c r="J2828" s="46" t="s">
        <v>35</v>
      </c>
    </row>
    <row r="2829" spans="2:10" x14ac:dyDescent="0.3">
      <c r="B2829" s="75"/>
      <c r="C2829" s="44" t="s">
        <v>256</v>
      </c>
      <c r="D2829" s="45"/>
      <c r="E2829" s="45"/>
      <c r="F2829" s="45"/>
      <c r="G2829" s="45"/>
      <c r="H2829" s="45">
        <f>+D2829</f>
        <v>0</v>
      </c>
      <c r="I2829" s="45"/>
      <c r="J2829" s="46" t="s">
        <v>35</v>
      </c>
    </row>
    <row r="2830" spans="2:10" x14ac:dyDescent="0.3">
      <c r="B2830" s="75"/>
      <c r="C2830" s="44" t="s">
        <v>257</v>
      </c>
      <c r="D2830" s="45"/>
      <c r="E2830" s="45"/>
      <c r="F2830" s="45"/>
      <c r="G2830" s="45"/>
      <c r="H2830" s="45">
        <f>+D2830</f>
        <v>0</v>
      </c>
      <c r="I2830" s="45"/>
      <c r="J2830" s="46" t="s">
        <v>35</v>
      </c>
    </row>
    <row r="2831" spans="2:10" x14ac:dyDescent="0.3">
      <c r="B2831" s="75" t="s">
        <v>385</v>
      </c>
      <c r="C2831" s="48" t="s">
        <v>279</v>
      </c>
      <c r="D2831" s="45"/>
      <c r="E2831" s="45"/>
      <c r="F2831" s="45"/>
      <c r="G2831" s="45"/>
      <c r="H2831" s="45"/>
      <c r="I2831" s="62">
        <f>SUM(H2832:H2834)*$E$120</f>
        <v>0</v>
      </c>
      <c r="J2831" s="63" t="str">
        <f>+J2832</f>
        <v>und</v>
      </c>
    </row>
    <row r="2832" spans="2:10" x14ac:dyDescent="0.3">
      <c r="B2832" s="75"/>
      <c r="C2832" s="44" t="s">
        <v>376</v>
      </c>
      <c r="D2832" s="45"/>
      <c r="E2832" s="45"/>
      <c r="F2832" s="45"/>
      <c r="G2832" s="45"/>
      <c r="H2832" s="45">
        <f>+D2832</f>
        <v>0</v>
      </c>
      <c r="I2832" s="45"/>
      <c r="J2832" s="46" t="s">
        <v>35</v>
      </c>
    </row>
    <row r="2833" spans="2:10" x14ac:dyDescent="0.3">
      <c r="B2833" s="75"/>
      <c r="C2833" s="44" t="s">
        <v>655</v>
      </c>
      <c r="D2833" s="45"/>
      <c r="E2833" s="45"/>
      <c r="F2833" s="45"/>
      <c r="G2833" s="45"/>
      <c r="H2833" s="45">
        <f>+D2833</f>
        <v>0</v>
      </c>
      <c r="I2833" s="45"/>
      <c r="J2833" s="46" t="s">
        <v>35</v>
      </c>
    </row>
    <row r="2834" spans="2:10" x14ac:dyDescent="0.3">
      <c r="B2834" s="75"/>
      <c r="C2834" s="44" t="s">
        <v>656</v>
      </c>
      <c r="D2834" s="45"/>
      <c r="E2834" s="45"/>
      <c r="F2834" s="45"/>
      <c r="G2834" s="45"/>
      <c r="H2834" s="45">
        <f>+D2834</f>
        <v>0</v>
      </c>
      <c r="I2834" s="45"/>
      <c r="J2834" s="46" t="s">
        <v>35</v>
      </c>
    </row>
    <row r="2835" spans="2:10" x14ac:dyDescent="0.3">
      <c r="B2835" s="75" t="s">
        <v>386</v>
      </c>
      <c r="C2835" s="48" t="s">
        <v>281</v>
      </c>
      <c r="D2835" s="45"/>
      <c r="E2835" s="45"/>
      <c r="F2835" s="45"/>
      <c r="G2835" s="45"/>
      <c r="H2835" s="45"/>
      <c r="I2835" s="62">
        <f>SUM(H2836:H2838)*$E$120</f>
        <v>1</v>
      </c>
      <c r="J2835" s="63" t="str">
        <f>+J2836</f>
        <v>und</v>
      </c>
    </row>
    <row r="2836" spans="2:10" x14ac:dyDescent="0.3">
      <c r="B2836" s="75"/>
      <c r="C2836" s="44" t="s">
        <v>367</v>
      </c>
      <c r="D2836" s="45">
        <v>1</v>
      </c>
      <c r="E2836" s="45"/>
      <c r="F2836" s="45"/>
      <c r="G2836" s="45"/>
      <c r="H2836" s="45">
        <f>+D2836</f>
        <v>1</v>
      </c>
      <c r="I2836" s="45"/>
      <c r="J2836" s="46" t="s">
        <v>35</v>
      </c>
    </row>
    <row r="2837" spans="2:10" x14ac:dyDescent="0.3">
      <c r="B2837" s="75"/>
      <c r="C2837" s="44" t="s">
        <v>256</v>
      </c>
      <c r="D2837" s="45"/>
      <c r="E2837" s="45"/>
      <c r="F2837" s="45"/>
      <c r="G2837" s="45"/>
      <c r="H2837" s="45">
        <f>+D2837</f>
        <v>0</v>
      </c>
      <c r="I2837" s="45"/>
      <c r="J2837" s="46" t="s">
        <v>35</v>
      </c>
    </row>
    <row r="2838" spans="2:10" x14ac:dyDescent="0.3">
      <c r="B2838" s="75"/>
      <c r="C2838" s="44" t="s">
        <v>257</v>
      </c>
      <c r="D2838" s="45"/>
      <c r="E2838" s="45"/>
      <c r="F2838" s="45"/>
      <c r="G2838" s="45"/>
      <c r="H2838" s="45">
        <f>+D2838</f>
        <v>0</v>
      </c>
      <c r="I2838" s="45"/>
      <c r="J2838" s="46" t="s">
        <v>35</v>
      </c>
    </row>
    <row r="2839" spans="2:10" x14ac:dyDescent="0.3">
      <c r="B2839" s="75" t="s">
        <v>387</v>
      </c>
      <c r="C2839" s="48" t="s">
        <v>285</v>
      </c>
      <c r="D2839" s="45"/>
      <c r="E2839" s="45"/>
      <c r="F2839" s="45"/>
      <c r="G2839" s="45"/>
      <c r="H2839" s="45"/>
      <c r="I2839" s="62">
        <f>SUM(H2840:H2842)*$E$120</f>
        <v>0</v>
      </c>
      <c r="J2839" s="63" t="str">
        <f>+J2840</f>
        <v>und</v>
      </c>
    </row>
    <row r="2840" spans="2:10" x14ac:dyDescent="0.3">
      <c r="B2840" s="75"/>
      <c r="C2840" s="44" t="s">
        <v>657</v>
      </c>
      <c r="D2840" s="45"/>
      <c r="E2840" s="45"/>
      <c r="F2840" s="45"/>
      <c r="G2840" s="45"/>
      <c r="H2840" s="45">
        <f>+D2840</f>
        <v>0</v>
      </c>
      <c r="I2840" s="45"/>
      <c r="J2840" s="46" t="s">
        <v>35</v>
      </c>
    </row>
    <row r="2841" spans="2:10" x14ac:dyDescent="0.3">
      <c r="B2841" s="75"/>
      <c r="C2841" s="44" t="s">
        <v>658</v>
      </c>
      <c r="D2841" s="45"/>
      <c r="E2841" s="45"/>
      <c r="F2841" s="45"/>
      <c r="G2841" s="45"/>
      <c r="H2841" s="45">
        <f>+D2841</f>
        <v>0</v>
      </c>
      <c r="I2841" s="45"/>
      <c r="J2841" s="46" t="s">
        <v>35</v>
      </c>
    </row>
    <row r="2842" spans="2:10" x14ac:dyDescent="0.3">
      <c r="B2842" s="75"/>
      <c r="C2842" s="44" t="s">
        <v>659</v>
      </c>
      <c r="D2842" s="45"/>
      <c r="E2842" s="45"/>
      <c r="F2842" s="45"/>
      <c r="G2842" s="45"/>
      <c r="H2842" s="45">
        <f>+D2842</f>
        <v>0</v>
      </c>
      <c r="I2842" s="45"/>
      <c r="J2842" s="46" t="s">
        <v>35</v>
      </c>
    </row>
    <row r="2843" spans="2:10" x14ac:dyDescent="0.3">
      <c r="B2843" s="75" t="s">
        <v>388</v>
      </c>
      <c r="C2843" s="48" t="s">
        <v>283</v>
      </c>
      <c r="D2843" s="45"/>
      <c r="E2843" s="45"/>
      <c r="F2843" s="45"/>
      <c r="G2843" s="45"/>
      <c r="H2843" s="45"/>
      <c r="I2843" s="62">
        <f>SUM(H2844:H2846)*$E$120</f>
        <v>0</v>
      </c>
      <c r="J2843" s="63" t="str">
        <f>+J2844</f>
        <v>und</v>
      </c>
    </row>
    <row r="2844" spans="2:10" x14ac:dyDescent="0.3">
      <c r="B2844" s="75"/>
      <c r="C2844" s="44" t="s">
        <v>255</v>
      </c>
      <c r="D2844" s="45"/>
      <c r="E2844" s="45"/>
      <c r="F2844" s="45"/>
      <c r="G2844" s="45"/>
      <c r="H2844" s="45">
        <f>+D2844</f>
        <v>0</v>
      </c>
      <c r="I2844" s="45"/>
      <c r="J2844" s="46" t="s">
        <v>35</v>
      </c>
    </row>
    <row r="2845" spans="2:10" x14ac:dyDescent="0.3">
      <c r="B2845" s="75"/>
      <c r="C2845" s="44" t="s">
        <v>256</v>
      </c>
      <c r="D2845" s="45"/>
      <c r="E2845" s="45"/>
      <c r="F2845" s="45"/>
      <c r="G2845" s="45"/>
      <c r="H2845" s="45">
        <f>+D2845</f>
        <v>0</v>
      </c>
      <c r="I2845" s="45"/>
      <c r="J2845" s="46" t="s">
        <v>35</v>
      </c>
    </row>
    <row r="2846" spans="2:10" x14ac:dyDescent="0.3">
      <c r="B2846" s="75"/>
      <c r="C2846" s="44" t="s">
        <v>257</v>
      </c>
      <c r="D2846" s="45"/>
      <c r="E2846" s="45"/>
      <c r="F2846" s="45"/>
      <c r="G2846" s="45"/>
      <c r="H2846" s="45">
        <f>+D2846</f>
        <v>0</v>
      </c>
      <c r="I2846" s="45"/>
      <c r="J2846" s="46" t="s">
        <v>35</v>
      </c>
    </row>
    <row r="2847" spans="2:10" x14ac:dyDescent="0.3">
      <c r="B2847" s="75" t="s">
        <v>389</v>
      </c>
      <c r="C2847" s="48" t="s">
        <v>287</v>
      </c>
      <c r="D2847" s="45"/>
      <c r="E2847" s="45"/>
      <c r="F2847" s="45"/>
      <c r="G2847" s="45"/>
      <c r="H2847" s="45"/>
      <c r="I2847" s="62">
        <f>SUM(H2848:H2850)*$E$120</f>
        <v>0</v>
      </c>
      <c r="J2847" s="63" t="str">
        <f>+J2848</f>
        <v>und</v>
      </c>
    </row>
    <row r="2848" spans="2:10" x14ac:dyDescent="0.3">
      <c r="B2848" s="75"/>
      <c r="C2848" s="44" t="s">
        <v>255</v>
      </c>
      <c r="D2848" s="45"/>
      <c r="E2848" s="45"/>
      <c r="F2848" s="45"/>
      <c r="G2848" s="45"/>
      <c r="H2848" s="45">
        <f>+D2848</f>
        <v>0</v>
      </c>
      <c r="I2848" s="45"/>
      <c r="J2848" s="46" t="s">
        <v>35</v>
      </c>
    </row>
    <row r="2849" spans="2:10" x14ac:dyDescent="0.3">
      <c r="B2849" s="75"/>
      <c r="C2849" s="44" t="s">
        <v>256</v>
      </c>
      <c r="D2849" s="45"/>
      <c r="E2849" s="45"/>
      <c r="F2849" s="45"/>
      <c r="G2849" s="45"/>
      <c r="H2849" s="45">
        <f>+D2849</f>
        <v>0</v>
      </c>
      <c r="I2849" s="45"/>
      <c r="J2849" s="46" t="s">
        <v>35</v>
      </c>
    </row>
    <row r="2850" spans="2:10" x14ac:dyDescent="0.3">
      <c r="B2850" s="75"/>
      <c r="C2850" s="44" t="s">
        <v>257</v>
      </c>
      <c r="D2850" s="45"/>
      <c r="E2850" s="45"/>
      <c r="F2850" s="45"/>
      <c r="G2850" s="45"/>
      <c r="H2850" s="45">
        <f>+D2850</f>
        <v>0</v>
      </c>
      <c r="I2850" s="45"/>
      <c r="J2850" s="46" t="s">
        <v>35</v>
      </c>
    </row>
    <row r="2851" spans="2:10" x14ac:dyDescent="0.3">
      <c r="B2851" s="75" t="s">
        <v>648</v>
      </c>
      <c r="C2851" s="48" t="s">
        <v>291</v>
      </c>
      <c r="D2851" s="45"/>
      <c r="E2851" s="45"/>
      <c r="F2851" s="45"/>
      <c r="G2851" s="45"/>
      <c r="H2851" s="45"/>
      <c r="I2851" s="62">
        <f>SUM(H2852:H2854)*$E$120</f>
        <v>0</v>
      </c>
      <c r="J2851" s="63" t="str">
        <f>+J2852</f>
        <v>und</v>
      </c>
    </row>
    <row r="2852" spans="2:10" x14ac:dyDescent="0.3">
      <c r="B2852" s="75"/>
      <c r="C2852" s="44" t="s">
        <v>255</v>
      </c>
      <c r="D2852" s="45"/>
      <c r="E2852" s="45"/>
      <c r="F2852" s="45"/>
      <c r="G2852" s="45"/>
      <c r="H2852" s="45">
        <f>+D2852</f>
        <v>0</v>
      </c>
      <c r="I2852" s="45"/>
      <c r="J2852" s="46" t="s">
        <v>35</v>
      </c>
    </row>
    <row r="2853" spans="2:10" x14ac:dyDescent="0.3">
      <c r="B2853" s="75"/>
      <c r="C2853" s="44" t="s">
        <v>256</v>
      </c>
      <c r="D2853" s="45"/>
      <c r="E2853" s="45"/>
      <c r="F2853" s="45"/>
      <c r="G2853" s="45"/>
      <c r="H2853" s="45">
        <f>+D2853</f>
        <v>0</v>
      </c>
      <c r="I2853" s="45"/>
      <c r="J2853" s="46" t="s">
        <v>35</v>
      </c>
    </row>
    <row r="2854" spans="2:10" x14ac:dyDescent="0.3">
      <c r="B2854" s="75"/>
      <c r="C2854" s="44" t="s">
        <v>257</v>
      </c>
      <c r="D2854" s="45"/>
      <c r="E2854" s="45"/>
      <c r="F2854" s="45"/>
      <c r="G2854" s="45"/>
      <c r="H2854" s="45">
        <f>+D2854</f>
        <v>0</v>
      </c>
      <c r="I2854" s="45"/>
      <c r="J2854" s="46" t="s">
        <v>35</v>
      </c>
    </row>
    <row r="2855" spans="2:10" x14ac:dyDescent="0.3">
      <c r="B2855" s="100" t="s">
        <v>297</v>
      </c>
      <c r="C2855" s="101" t="s">
        <v>296</v>
      </c>
      <c r="D2855" s="103"/>
      <c r="E2855" s="45"/>
      <c r="F2855" s="45"/>
      <c r="G2855" s="45"/>
      <c r="H2855" s="45"/>
      <c r="I2855" s="62"/>
      <c r="J2855" s="63"/>
    </row>
    <row r="2856" spans="2:10" x14ac:dyDescent="0.3">
      <c r="B2856" s="75" t="s">
        <v>295</v>
      </c>
      <c r="C2856" s="48" t="s">
        <v>298</v>
      </c>
      <c r="D2856" s="103"/>
      <c r="E2856" s="45"/>
      <c r="F2856" s="45"/>
      <c r="G2856" s="45"/>
      <c r="H2856" s="45"/>
      <c r="I2856" s="62">
        <f>SUM(H2857:H2859)*$E$120</f>
        <v>2</v>
      </c>
      <c r="J2856" s="63" t="str">
        <f>+J2857</f>
        <v>und</v>
      </c>
    </row>
    <row r="2857" spans="2:10" x14ac:dyDescent="0.3">
      <c r="B2857" s="75"/>
      <c r="C2857" s="44" t="s">
        <v>255</v>
      </c>
      <c r="D2857" s="45">
        <f>+D2738+D2744+D2749+D2756+D2762+D2766+D2770</f>
        <v>2</v>
      </c>
      <c r="E2857" s="45"/>
      <c r="F2857" s="45"/>
      <c r="G2857" s="45"/>
      <c r="H2857" s="45">
        <f>+D2857</f>
        <v>2</v>
      </c>
      <c r="I2857" s="45"/>
      <c r="J2857" s="46" t="s">
        <v>35</v>
      </c>
    </row>
    <row r="2858" spans="2:10" x14ac:dyDescent="0.3">
      <c r="B2858" s="75"/>
      <c r="C2858" s="44" t="s">
        <v>256</v>
      </c>
      <c r="D2858" s="45">
        <f>+D2740+D2745+D2751+D2758+D2763+D2771</f>
        <v>0</v>
      </c>
      <c r="E2858" s="45"/>
      <c r="F2858" s="45"/>
      <c r="G2858" s="45"/>
      <c r="H2858" s="45">
        <f>+D2858</f>
        <v>0</v>
      </c>
      <c r="I2858" s="45"/>
      <c r="J2858" s="46" t="s">
        <v>35</v>
      </c>
    </row>
    <row r="2859" spans="2:10" x14ac:dyDescent="0.3">
      <c r="B2859" s="75"/>
      <c r="C2859" s="44" t="s">
        <v>257</v>
      </c>
      <c r="D2859" s="45">
        <f>+D2742+D2753+D2760+D2764+D2772</f>
        <v>0</v>
      </c>
      <c r="E2859" s="45"/>
      <c r="F2859" s="45"/>
      <c r="G2859" s="45"/>
      <c r="H2859" s="45">
        <f>+D2859</f>
        <v>0</v>
      </c>
      <c r="I2859" s="45"/>
      <c r="J2859" s="46" t="s">
        <v>35</v>
      </c>
    </row>
    <row r="2860" spans="2:10" x14ac:dyDescent="0.3">
      <c r="B2860" s="100" t="s">
        <v>299</v>
      </c>
      <c r="C2860" s="101" t="s">
        <v>300</v>
      </c>
      <c r="D2860" s="103"/>
      <c r="E2860" s="45"/>
      <c r="F2860" s="45"/>
      <c r="G2860" s="45"/>
      <c r="H2860" s="45"/>
      <c r="I2860" s="62"/>
      <c r="J2860" s="63"/>
    </row>
    <row r="2861" spans="2:10" x14ac:dyDescent="0.3">
      <c r="B2861" s="75" t="s">
        <v>497</v>
      </c>
      <c r="C2861" s="48" t="s">
        <v>301</v>
      </c>
      <c r="D2861" s="103"/>
      <c r="E2861" s="45"/>
      <c r="F2861" s="45"/>
      <c r="G2861" s="45"/>
      <c r="H2861" s="45"/>
      <c r="I2861" s="62">
        <f>SUM(H2862:H2864)*$E$120</f>
        <v>7</v>
      </c>
      <c r="J2861" s="63" t="str">
        <f>+J2862</f>
        <v>und</v>
      </c>
    </row>
    <row r="2862" spans="2:10" x14ac:dyDescent="0.3">
      <c r="B2862" s="75"/>
      <c r="C2862" s="44" t="s">
        <v>255</v>
      </c>
      <c r="D2862" s="45">
        <f>+D2775+D2779+D2783+D2787+D2791+D2796+D2800+D2804+D2808+D2812+D2816+D2820+D2824+D2828+D2832+D2836+D2840+D2844+D2848+D2852</f>
        <v>7</v>
      </c>
      <c r="E2862" s="45"/>
      <c r="F2862" s="45"/>
      <c r="G2862" s="45"/>
      <c r="H2862" s="45">
        <f>+D2862</f>
        <v>7</v>
      </c>
      <c r="I2862" s="45"/>
      <c r="J2862" s="46" t="s">
        <v>35</v>
      </c>
    </row>
    <row r="2863" spans="2:10" x14ac:dyDescent="0.3">
      <c r="B2863" s="75"/>
      <c r="C2863" s="44" t="s">
        <v>256</v>
      </c>
      <c r="D2863" s="45">
        <f>+D2776+D2780+D2784+D2788+D2793+D2797+D2801+D2805+D2809+D2813+D2817+D2821+D2825+D2829+D2833+D2837+D2841+D2845+D2849+D2853</f>
        <v>0</v>
      </c>
      <c r="E2863" s="45"/>
      <c r="F2863" s="45"/>
      <c r="G2863" s="45"/>
      <c r="H2863" s="45">
        <f>+D2863</f>
        <v>0</v>
      </c>
      <c r="I2863" s="45"/>
      <c r="J2863" s="46" t="s">
        <v>35</v>
      </c>
    </row>
    <row r="2864" spans="2:10" x14ac:dyDescent="0.3">
      <c r="B2864" s="75"/>
      <c r="C2864" s="44" t="s">
        <v>257</v>
      </c>
      <c r="D2864" s="45">
        <f>+D2777+D2781+D2785+D2789+D2794+D2798+D2802+D2806+D2810+D2814+D2818+D2822+D2826+D2830+D2834+D2838+D2842+D2846+D2850+D2854</f>
        <v>0</v>
      </c>
      <c r="E2864" s="45"/>
      <c r="F2864" s="45"/>
      <c r="G2864" s="45"/>
      <c r="H2864" s="45">
        <f>+D2864</f>
        <v>0</v>
      </c>
      <c r="I2864" s="45"/>
      <c r="J2864" s="46" t="s">
        <v>35</v>
      </c>
    </row>
    <row r="2865" spans="2:10" x14ac:dyDescent="0.3">
      <c r="B2865" s="96" t="s">
        <v>302</v>
      </c>
      <c r="C2865" s="97" t="s">
        <v>303</v>
      </c>
      <c r="D2865" s="103"/>
      <c r="E2865" s="45"/>
      <c r="F2865" s="45"/>
      <c r="G2865" s="45"/>
      <c r="H2865" s="45"/>
      <c r="I2865" s="45"/>
      <c r="J2865" s="46"/>
    </row>
    <row r="2866" spans="2:10" x14ac:dyDescent="0.3">
      <c r="B2866" s="100" t="s">
        <v>304</v>
      </c>
      <c r="C2866" s="101" t="s">
        <v>307</v>
      </c>
      <c r="D2866" s="103"/>
      <c r="E2866" s="45"/>
      <c r="F2866" s="45"/>
      <c r="G2866" s="45"/>
      <c r="H2866" s="45"/>
      <c r="I2866" s="45"/>
      <c r="J2866" s="46"/>
    </row>
    <row r="2867" spans="2:10" x14ac:dyDescent="0.3">
      <c r="B2867" s="75" t="s">
        <v>308</v>
      </c>
      <c r="C2867" s="48" t="s">
        <v>356</v>
      </c>
      <c r="D2867" s="103"/>
      <c r="E2867" s="45"/>
      <c r="F2867" s="45"/>
      <c r="G2867" s="45"/>
      <c r="H2867" s="45"/>
      <c r="I2867" s="62">
        <f>SUM(H2869:H2880)*$E$120</f>
        <v>3</v>
      </c>
      <c r="J2867" s="63" t="str">
        <f>+J2869</f>
        <v>Pto</v>
      </c>
    </row>
    <row r="2868" spans="2:10" x14ac:dyDescent="0.3">
      <c r="B2868" s="75"/>
      <c r="C2868" s="132" t="s">
        <v>255</v>
      </c>
      <c r="D2868" s="45"/>
      <c r="E2868" s="45"/>
      <c r="F2868" s="45"/>
      <c r="G2868" s="45"/>
      <c r="H2868" s="45"/>
      <c r="I2868" s="45"/>
      <c r="J2868" s="46"/>
    </row>
    <row r="2869" spans="2:10" x14ac:dyDescent="0.3">
      <c r="B2869" s="75"/>
      <c r="C2869" s="44" t="s">
        <v>629</v>
      </c>
      <c r="D2869" s="45">
        <v>1</v>
      </c>
      <c r="E2869" s="45"/>
      <c r="F2869" s="45"/>
      <c r="G2869" s="45"/>
      <c r="H2869" s="45">
        <f t="shared" ref="H2869:H2870" si="176">+D2869</f>
        <v>1</v>
      </c>
      <c r="I2869" s="45"/>
      <c r="J2869" s="46" t="s">
        <v>305</v>
      </c>
    </row>
    <row r="2870" spans="2:10" x14ac:dyDescent="0.3">
      <c r="B2870" s="75"/>
      <c r="C2870" s="44" t="s">
        <v>630</v>
      </c>
      <c r="D2870" s="45">
        <v>1</v>
      </c>
      <c r="E2870" s="45"/>
      <c r="F2870" s="45"/>
      <c r="G2870" s="45"/>
      <c r="H2870" s="45">
        <f t="shared" si="176"/>
        <v>1</v>
      </c>
      <c r="I2870" s="45"/>
      <c r="J2870" s="46" t="s">
        <v>305</v>
      </c>
    </row>
    <row r="2871" spans="2:10" x14ac:dyDescent="0.3">
      <c r="B2871" s="75"/>
      <c r="C2871" s="44" t="s">
        <v>631</v>
      </c>
      <c r="D2871" s="45">
        <v>1</v>
      </c>
      <c r="E2871" s="45"/>
      <c r="F2871" s="45"/>
      <c r="G2871" s="45"/>
      <c r="H2871" s="45">
        <f>+D2871</f>
        <v>1</v>
      </c>
      <c r="I2871" s="45"/>
      <c r="J2871" s="46" t="s">
        <v>305</v>
      </c>
    </row>
    <row r="2872" spans="2:10" x14ac:dyDescent="0.3">
      <c r="B2872" s="75"/>
      <c r="C2872" s="132" t="s">
        <v>256</v>
      </c>
      <c r="D2872" s="45"/>
      <c r="E2872" s="45"/>
      <c r="F2872" s="45"/>
      <c r="G2872" s="45"/>
      <c r="H2872" s="45"/>
      <c r="I2872" s="45"/>
      <c r="J2872" s="46"/>
    </row>
    <row r="2873" spans="2:10" x14ac:dyDescent="0.3">
      <c r="B2873" s="75"/>
      <c r="C2873" s="44" t="s">
        <v>629</v>
      </c>
      <c r="D2873" s="45"/>
      <c r="E2873" s="45"/>
      <c r="F2873" s="45"/>
      <c r="G2873" s="45"/>
      <c r="H2873" s="45">
        <f t="shared" ref="H2873:H2874" si="177">+D2873</f>
        <v>0</v>
      </c>
      <c r="I2873" s="45"/>
      <c r="J2873" s="46" t="s">
        <v>305</v>
      </c>
    </row>
    <row r="2874" spans="2:10" x14ac:dyDescent="0.3">
      <c r="B2874" s="75"/>
      <c r="C2874" s="44" t="s">
        <v>630</v>
      </c>
      <c r="D2874" s="45"/>
      <c r="E2874" s="45"/>
      <c r="F2874" s="45"/>
      <c r="G2874" s="45"/>
      <c r="H2874" s="45">
        <f t="shared" si="177"/>
        <v>0</v>
      </c>
      <c r="I2874" s="45"/>
      <c r="J2874" s="46" t="s">
        <v>305</v>
      </c>
    </row>
    <row r="2875" spans="2:10" x14ac:dyDescent="0.3">
      <c r="B2875" s="75"/>
      <c r="C2875" s="44" t="s">
        <v>631</v>
      </c>
      <c r="D2875" s="45"/>
      <c r="E2875" s="45"/>
      <c r="F2875" s="45"/>
      <c r="G2875" s="45"/>
      <c r="H2875" s="45">
        <f>+D2875</f>
        <v>0</v>
      </c>
      <c r="I2875" s="45"/>
      <c r="J2875" s="46" t="s">
        <v>305</v>
      </c>
    </row>
    <row r="2876" spans="2:10" x14ac:dyDescent="0.3">
      <c r="B2876" s="75"/>
      <c r="C2876" s="132" t="s">
        <v>257</v>
      </c>
      <c r="D2876" s="45"/>
      <c r="E2876" s="45"/>
      <c r="F2876" s="45"/>
      <c r="G2876" s="45"/>
      <c r="H2876" s="45"/>
      <c r="I2876" s="45"/>
      <c r="J2876" s="46"/>
    </row>
    <row r="2877" spans="2:10" x14ac:dyDescent="0.3">
      <c r="B2877" s="75"/>
      <c r="C2877" s="44" t="s">
        <v>629</v>
      </c>
      <c r="D2877" s="45"/>
      <c r="E2877" s="45"/>
      <c r="F2877" s="45"/>
      <c r="G2877" s="45"/>
      <c r="H2877" s="45">
        <f t="shared" ref="H2877:H2878" si="178">+D2877</f>
        <v>0</v>
      </c>
      <c r="I2877" s="45"/>
      <c r="J2877" s="46" t="s">
        <v>305</v>
      </c>
    </row>
    <row r="2878" spans="2:10" x14ac:dyDescent="0.3">
      <c r="B2878" s="75"/>
      <c r="C2878" s="44" t="s">
        <v>630</v>
      </c>
      <c r="D2878" s="45"/>
      <c r="E2878" s="45"/>
      <c r="F2878" s="45"/>
      <c r="G2878" s="45"/>
      <c r="H2878" s="45">
        <f t="shared" si="178"/>
        <v>0</v>
      </c>
      <c r="I2878" s="45"/>
      <c r="J2878" s="46" t="s">
        <v>305</v>
      </c>
    </row>
    <row r="2879" spans="2:10" x14ac:dyDescent="0.3">
      <c r="B2879" s="75"/>
      <c r="C2879" s="44" t="s">
        <v>685</v>
      </c>
      <c r="D2879" s="45"/>
      <c r="E2879" s="45"/>
      <c r="F2879" s="45"/>
      <c r="G2879" s="45"/>
      <c r="H2879" s="45">
        <f>+D2879</f>
        <v>0</v>
      </c>
      <c r="I2879" s="45"/>
      <c r="J2879" s="46" t="s">
        <v>305</v>
      </c>
    </row>
    <row r="2880" spans="2:10" x14ac:dyDescent="0.3">
      <c r="B2880" s="75"/>
      <c r="C2880" s="44" t="s">
        <v>631</v>
      </c>
      <c r="D2880" s="45"/>
      <c r="E2880" s="45"/>
      <c r="F2880" s="45"/>
      <c r="G2880" s="45"/>
      <c r="H2880" s="45">
        <f t="shared" ref="H2880" si="179">+D2880</f>
        <v>0</v>
      </c>
      <c r="I2880" s="45"/>
      <c r="J2880" s="46" t="s">
        <v>305</v>
      </c>
    </row>
    <row r="2881" spans="2:10" x14ac:dyDescent="0.3">
      <c r="B2881" s="75" t="s">
        <v>309</v>
      </c>
      <c r="C2881" s="48" t="s">
        <v>357</v>
      </c>
      <c r="D2881" s="103"/>
      <c r="E2881" s="45"/>
      <c r="F2881" s="45"/>
      <c r="G2881" s="45"/>
      <c r="H2881" s="45"/>
      <c r="I2881" s="62">
        <f>SUM(H2882:H2884)*$E$120</f>
        <v>0</v>
      </c>
      <c r="J2881" s="63" t="str">
        <f>+J2882</f>
        <v>Pto</v>
      </c>
    </row>
    <row r="2882" spans="2:10" x14ac:dyDescent="0.3">
      <c r="B2882" s="75"/>
      <c r="C2882" s="44" t="s">
        <v>653</v>
      </c>
      <c r="D2882" s="45"/>
      <c r="E2882" s="45"/>
      <c r="F2882" s="45"/>
      <c r="G2882" s="45"/>
      <c r="H2882" s="45">
        <f>+D2882</f>
        <v>0</v>
      </c>
      <c r="I2882" s="45"/>
      <c r="J2882" s="46" t="s">
        <v>305</v>
      </c>
    </row>
    <row r="2883" spans="2:10" x14ac:dyDescent="0.3">
      <c r="B2883" s="75"/>
      <c r="C2883" s="44" t="s">
        <v>256</v>
      </c>
      <c r="D2883" s="45"/>
      <c r="E2883" s="45"/>
      <c r="F2883" s="45"/>
      <c r="G2883" s="45"/>
      <c r="H2883" s="45">
        <f>+D2883</f>
        <v>0</v>
      </c>
      <c r="I2883" s="45"/>
      <c r="J2883" s="46" t="s">
        <v>305</v>
      </c>
    </row>
    <row r="2884" spans="2:10" x14ac:dyDescent="0.3">
      <c r="B2884" s="75"/>
      <c r="C2884" s="44" t="s">
        <v>257</v>
      </c>
      <c r="D2884" s="45"/>
      <c r="E2884" s="45"/>
      <c r="F2884" s="45"/>
      <c r="G2884" s="45"/>
      <c r="H2884" s="45">
        <f>+D2884</f>
        <v>0</v>
      </c>
      <c r="I2884" s="45"/>
      <c r="J2884" s="46" t="s">
        <v>305</v>
      </c>
    </row>
    <row r="2885" spans="2:10" x14ac:dyDescent="0.3">
      <c r="B2885" s="100" t="s">
        <v>306</v>
      </c>
      <c r="C2885" s="101" t="s">
        <v>310</v>
      </c>
      <c r="D2885" s="103"/>
      <c r="E2885" s="45"/>
      <c r="F2885" s="45"/>
      <c r="G2885" s="45"/>
      <c r="H2885" s="45"/>
      <c r="I2885" s="45"/>
      <c r="J2885" s="46"/>
    </row>
    <row r="2886" spans="2:10" x14ac:dyDescent="0.3">
      <c r="B2886" s="75" t="s">
        <v>311</v>
      </c>
      <c r="C2886" s="48" t="s">
        <v>358</v>
      </c>
      <c r="D2886" s="103"/>
      <c r="E2886" s="45"/>
      <c r="F2886" s="45"/>
      <c r="G2886" s="45"/>
      <c r="H2886" s="45"/>
      <c r="I2886" s="62">
        <f>SUM(H2887:H2896)*$E$120</f>
        <v>31.2</v>
      </c>
      <c r="J2886" s="63" t="str">
        <f>+J2889</f>
        <v>ml</v>
      </c>
    </row>
    <row r="2887" spans="2:10" x14ac:dyDescent="0.3">
      <c r="B2887" s="75"/>
      <c r="C2887" s="133" t="s">
        <v>255</v>
      </c>
      <c r="D2887" s="45"/>
      <c r="E2887" s="45"/>
      <c r="F2887" s="45"/>
      <c r="G2887" s="45"/>
      <c r="H2887" s="45"/>
      <c r="I2887" s="45"/>
      <c r="J2887" s="46"/>
    </row>
    <row r="2888" spans="2:10" x14ac:dyDescent="0.3">
      <c r="B2888" s="75"/>
      <c r="C2888" s="44" t="s">
        <v>678</v>
      </c>
      <c r="D2888" s="45">
        <v>1</v>
      </c>
      <c r="E2888" s="45">
        <v>25</v>
      </c>
      <c r="F2888" s="45"/>
      <c r="G2888" s="45"/>
      <c r="H2888" s="45">
        <f t="shared" ref="H2888:H2890" si="180">IF(AND(F2888=0,G2888=0),D2888*E2888,IF(AND(E2888=0,G2888=0),D2888*F2888,IF(AND(E2888=0,F2888=0),D2888*G2888,IF(AND(E2888=0),D2888*F2888*G2888,IF(AND(F2888=0),D2888*E2888*G2888,IF(AND(G2888=0),D2888*E2888*F2888,D2888*E2888*F2888*G2888))))))</f>
        <v>25</v>
      </c>
      <c r="I2888" s="45"/>
      <c r="J2888" s="46" t="str">
        <f t="shared" ref="J2888:J2890" si="181">IF(AND(E2888=0,F2888&lt;&gt;0,G2888&lt;&gt;0),"m2",IF(AND(F2888=0,E2888&lt;&gt;0,G2888&lt;&gt;0),"m2",IF(AND(G2888=0,E2888&lt;&gt;0,F2888&lt;&gt;0),"m2",IF(AND(F2888=0,G2888=0),"ml",IF(AND(E2888=0,G2888=0),"ml",IF(AND(E2888=0,F2888=0),"ml",IF(AND(E2888&lt;&gt;0,F2888&lt;&gt;0,G2888&lt;&gt;0),"m3",0)))))))</f>
        <v>ml</v>
      </c>
    </row>
    <row r="2889" spans="2:10" x14ac:dyDescent="0.3">
      <c r="B2889" s="75"/>
      <c r="C2889" s="44" t="s">
        <v>667</v>
      </c>
      <c r="D2889" s="45">
        <v>1</v>
      </c>
      <c r="E2889" s="45">
        <v>5.2</v>
      </c>
      <c r="F2889" s="45"/>
      <c r="G2889" s="45"/>
      <c r="H2889" s="45">
        <f t="shared" si="180"/>
        <v>5.2</v>
      </c>
      <c r="I2889" s="45"/>
      <c r="J2889" s="46" t="str">
        <f t="shared" si="181"/>
        <v>ml</v>
      </c>
    </row>
    <row r="2890" spans="2:10" x14ac:dyDescent="0.3">
      <c r="B2890" s="75"/>
      <c r="C2890" s="44" t="s">
        <v>630</v>
      </c>
      <c r="D2890" s="45">
        <v>1</v>
      </c>
      <c r="E2890" s="45">
        <v>1</v>
      </c>
      <c r="F2890" s="45"/>
      <c r="G2890" s="45"/>
      <c r="H2890" s="45">
        <f t="shared" si="180"/>
        <v>1</v>
      </c>
      <c r="I2890" s="45"/>
      <c r="J2890" s="46" t="str">
        <f t="shared" si="181"/>
        <v>ml</v>
      </c>
    </row>
    <row r="2891" spans="2:10" x14ac:dyDescent="0.3">
      <c r="B2891" s="75"/>
      <c r="C2891" s="133" t="s">
        <v>256</v>
      </c>
      <c r="D2891" s="45"/>
      <c r="E2891" s="45"/>
      <c r="F2891" s="45"/>
      <c r="G2891" s="45"/>
      <c r="H2891" s="45"/>
      <c r="I2891" s="45"/>
      <c r="J2891" s="46" t="str">
        <f>IF(AND(E2891=0,F2891&lt;&gt;0,G2891&lt;&gt;0),"m2",IF(AND(F2891=0,E2891&lt;&gt;0,G2891&lt;&gt;0),"m2",IF(AND(G2891=0,E2891&lt;&gt;0,F2891&lt;&gt;0),"m2",IF(AND(F2891=0,G2891=0),"ml",IF(AND(E2891=0,G2891=0),"ml",IF(AND(E2891=0,F2891=0),"ml",IF(AND(E2891&lt;&gt;0,F2891&lt;&gt;0,G2891&lt;&gt;0),"m3",0)))))))</f>
        <v>ml</v>
      </c>
    </row>
    <row r="2892" spans="2:10" x14ac:dyDescent="0.3">
      <c r="B2892" s="75"/>
      <c r="C2892" s="44" t="s">
        <v>668</v>
      </c>
      <c r="D2892" s="45"/>
      <c r="E2892" s="45"/>
      <c r="F2892" s="45"/>
      <c r="G2892" s="45"/>
      <c r="H2892" s="45">
        <f t="shared" ref="H2892:H2893" si="182">IF(AND(F2892=0,G2892=0),D2892*E2892,IF(AND(E2892=0,G2892=0),D2892*F2892,IF(AND(E2892=0,F2892=0),D2892*G2892,IF(AND(E2892=0),D2892*F2892*G2892,IF(AND(F2892=0),D2892*E2892*G2892,IF(AND(G2892=0),D2892*E2892*F2892,D2892*E2892*F2892*G2892))))))</f>
        <v>0</v>
      </c>
      <c r="I2892" s="45"/>
      <c r="J2892" s="46" t="str">
        <f t="shared" ref="J2892:J2893" si="183">IF(AND(E2892=0,F2892&lt;&gt;0,G2892&lt;&gt;0),"m2",IF(AND(F2892=0,E2892&lt;&gt;0,G2892&lt;&gt;0),"m2",IF(AND(G2892=0,E2892&lt;&gt;0,F2892&lt;&gt;0),"m2",IF(AND(F2892=0,G2892=0),"ml",IF(AND(E2892=0,G2892=0),"ml",IF(AND(E2892=0,F2892=0),"ml",IF(AND(E2892&lt;&gt;0,F2892&lt;&gt;0,G2892&lt;&gt;0),"m3",0)))))))</f>
        <v>ml</v>
      </c>
    </row>
    <row r="2893" spans="2:10" x14ac:dyDescent="0.3">
      <c r="B2893" s="75"/>
      <c r="C2893" s="44" t="s">
        <v>692</v>
      </c>
      <c r="D2893" s="45"/>
      <c r="E2893" s="45"/>
      <c r="F2893" s="45"/>
      <c r="G2893" s="45"/>
      <c r="H2893" s="45">
        <f t="shared" si="182"/>
        <v>0</v>
      </c>
      <c r="I2893" s="45"/>
      <c r="J2893" s="46" t="str">
        <f t="shared" si="183"/>
        <v>ml</v>
      </c>
    </row>
    <row r="2894" spans="2:10" x14ac:dyDescent="0.3">
      <c r="B2894" s="75"/>
      <c r="C2894" s="133" t="s">
        <v>257</v>
      </c>
      <c r="D2894" s="45"/>
      <c r="E2894" s="45"/>
      <c r="F2894" s="45"/>
      <c r="G2894" s="45"/>
      <c r="H2894" s="45"/>
      <c r="I2894" s="45"/>
      <c r="J2894" s="46" t="str">
        <f>IF(AND(E2894=0,F2894&lt;&gt;0,G2894&lt;&gt;0),"m2",IF(AND(F2894=0,E2894&lt;&gt;0,G2894&lt;&gt;0),"m2",IF(AND(G2894=0,E2894&lt;&gt;0,F2894&lt;&gt;0),"m2",IF(AND(F2894=0,G2894=0),"ml",IF(AND(E2894=0,G2894=0),"ml",IF(AND(E2894=0,F2894=0),"ml",IF(AND(E2894&lt;&gt;0,F2894&lt;&gt;0,G2894&lt;&gt;0),"m3",0)))))))</f>
        <v>ml</v>
      </c>
    </row>
    <row r="2895" spans="2:10" x14ac:dyDescent="0.3">
      <c r="B2895" s="75"/>
      <c r="C2895" s="44" t="s">
        <v>667</v>
      </c>
      <c r="D2895" s="45"/>
      <c r="E2895" s="45"/>
      <c r="F2895" s="45"/>
      <c r="G2895" s="45"/>
      <c r="H2895" s="45">
        <f t="shared" ref="H2895:H2896" si="184">IF(AND(F2895=0,G2895=0),D2895*E2895,IF(AND(E2895=0,G2895=0),D2895*F2895,IF(AND(E2895=0,F2895=0),D2895*G2895,IF(AND(E2895=0),D2895*F2895*G2895,IF(AND(F2895=0),D2895*E2895*G2895,IF(AND(G2895=0),D2895*E2895*F2895,D2895*E2895*F2895*G2895))))))</f>
        <v>0</v>
      </c>
      <c r="I2895" s="45"/>
      <c r="J2895" s="46" t="str">
        <f t="shared" ref="J2895:J2896" si="185">IF(AND(E2895=0,F2895&lt;&gt;0,G2895&lt;&gt;0),"m2",IF(AND(F2895=0,E2895&lt;&gt;0,G2895&lt;&gt;0),"m2",IF(AND(G2895=0,E2895&lt;&gt;0,F2895&lt;&gt;0),"m2",IF(AND(F2895=0,G2895=0),"ml",IF(AND(E2895=0,G2895=0),"ml",IF(AND(E2895=0,F2895=0),"ml",IF(AND(E2895&lt;&gt;0,F2895&lt;&gt;0,G2895&lt;&gt;0),"m3",0)))))))</f>
        <v>ml</v>
      </c>
    </row>
    <row r="2896" spans="2:10" x14ac:dyDescent="0.3">
      <c r="B2896" s="75"/>
      <c r="C2896" s="44" t="s">
        <v>668</v>
      </c>
      <c r="D2896" s="45"/>
      <c r="E2896" s="45"/>
      <c r="F2896" s="45"/>
      <c r="G2896" s="45"/>
      <c r="H2896" s="45">
        <f t="shared" si="184"/>
        <v>0</v>
      </c>
      <c r="I2896" s="45"/>
      <c r="J2896" s="46" t="str">
        <f t="shared" si="185"/>
        <v>ml</v>
      </c>
    </row>
    <row r="2897" spans="2:10" x14ac:dyDescent="0.3">
      <c r="B2897" s="75" t="s">
        <v>312</v>
      </c>
      <c r="C2897" s="48" t="s">
        <v>359</v>
      </c>
      <c r="D2897" s="103"/>
      <c r="E2897" s="45"/>
      <c r="F2897" s="45"/>
      <c r="G2897" s="45"/>
      <c r="H2897" s="45"/>
      <c r="I2897" s="62">
        <f>SUM(H2898:H2903)*$E$120</f>
        <v>0</v>
      </c>
      <c r="J2897" s="63" t="str">
        <f>+J2899</f>
        <v>ml</v>
      </c>
    </row>
    <row r="2898" spans="2:10" x14ac:dyDescent="0.3">
      <c r="B2898" s="75"/>
      <c r="C2898" s="133" t="s">
        <v>255</v>
      </c>
      <c r="D2898" s="45"/>
      <c r="E2898" s="45"/>
      <c r="F2898" s="45"/>
      <c r="G2898" s="45"/>
      <c r="H2898" s="45"/>
      <c r="I2898" s="45"/>
      <c r="J2898" s="46"/>
    </row>
    <row r="2899" spans="2:10" x14ac:dyDescent="0.3">
      <c r="B2899" s="75"/>
      <c r="C2899" s="44" t="s">
        <v>668</v>
      </c>
      <c r="D2899" s="45"/>
      <c r="E2899" s="45"/>
      <c r="F2899" s="45"/>
      <c r="G2899" s="45"/>
      <c r="H2899" s="45">
        <f>IF(AND(F2899=0,G2899=0),D2899*E2899,IF(AND(E2899=0,G2899=0),D2899*F2899,IF(AND(E2899=0,F2899=0),D2899*G2899,IF(AND(E2899=0),D2899*F2899*G2899,IF(AND(F2899=0),D2899*E2899*G2899,IF(AND(G2899=0),D2899*E2899*F2899,D2899*E2899*F2899*G2899))))))</f>
        <v>0</v>
      </c>
      <c r="I2899" s="45"/>
      <c r="J2899" s="46" t="str">
        <f>IF(AND(E2899=0,F2899&lt;&gt;0,G2899&lt;&gt;0),"m2",IF(AND(F2899=0,E2899&lt;&gt;0,G2899&lt;&gt;0),"m2",IF(AND(G2899=0,E2899&lt;&gt;0,F2899&lt;&gt;0),"m2",IF(AND(F2899=0,G2899=0),"ml",IF(AND(E2899=0,G2899=0),"ml",IF(AND(E2899=0,F2899=0),"ml",IF(AND(E2899&lt;&gt;0,F2899&lt;&gt;0,G2899&lt;&gt;0),"m3",0)))))))</f>
        <v>ml</v>
      </c>
    </row>
    <row r="2900" spans="2:10" x14ac:dyDescent="0.3">
      <c r="B2900" s="75"/>
      <c r="C2900" s="133" t="s">
        <v>256</v>
      </c>
      <c r="D2900" s="45"/>
      <c r="E2900" s="45"/>
      <c r="F2900" s="45"/>
      <c r="G2900" s="45"/>
      <c r="H2900" s="45">
        <f>IF(AND(F2900=0,G2900=0),D2900*E2900,IF(AND(E2900=0,G2900=0),D2900*F2900,IF(AND(E2900=0,F2900=0),D2900*G2900,IF(AND(E2900=0),D2900*F2900*G2900,IF(AND(F2900=0),D2900*E2900*G2900,IF(AND(G2900=0),D2900*E2900*F2900,D2900*E2900*F2900*G2900))))))</f>
        <v>0</v>
      </c>
      <c r="I2900" s="45"/>
      <c r="J2900" s="46" t="str">
        <f>IF(AND(E2900=0,F2900&lt;&gt;0,G2900&lt;&gt;0),"m2",IF(AND(F2900=0,E2900&lt;&gt;0,G2900&lt;&gt;0),"m2",IF(AND(G2900=0,E2900&lt;&gt;0,F2900&lt;&gt;0),"m2",IF(AND(F2900=0,G2900=0),"ml",IF(AND(E2900=0,G2900=0),"ml",IF(AND(E2900=0,F2900=0),"ml",IF(AND(E2900&lt;&gt;0,F2900&lt;&gt;0,G2900&lt;&gt;0),"m3",0)))))))</f>
        <v>ml</v>
      </c>
    </row>
    <row r="2901" spans="2:10" x14ac:dyDescent="0.3">
      <c r="B2901" s="75"/>
      <c r="C2901" s="44" t="s">
        <v>668</v>
      </c>
      <c r="D2901" s="45"/>
      <c r="E2901" s="45"/>
      <c r="F2901" s="45"/>
      <c r="G2901" s="45"/>
      <c r="H2901" s="45">
        <f>IF(AND(F2901=0,G2901=0),D2901*E2901,IF(AND(E2901=0,G2901=0),D2901*F2901,IF(AND(E2901=0,F2901=0),D2901*G2901,IF(AND(E2901=0),D2901*F2901*G2901,IF(AND(F2901=0),D2901*E2901*G2901,IF(AND(G2901=0),D2901*E2901*F2901,D2901*E2901*F2901*G2901))))))</f>
        <v>0</v>
      </c>
      <c r="I2901" s="45"/>
      <c r="J2901" s="46" t="str">
        <f>IF(AND(E2901=0,F2901&lt;&gt;0,G2901&lt;&gt;0),"m2",IF(AND(F2901=0,E2901&lt;&gt;0,G2901&lt;&gt;0),"m2",IF(AND(G2901=0,E2901&lt;&gt;0,F2901&lt;&gt;0),"m2",IF(AND(F2901=0,G2901=0),"ml",IF(AND(E2901=0,G2901=0),"ml",IF(AND(E2901=0,F2901=0),"ml",IF(AND(E2901&lt;&gt;0,F2901&lt;&gt;0,G2901&lt;&gt;0),"m3",0)))))))</f>
        <v>ml</v>
      </c>
    </row>
    <row r="2902" spans="2:10" x14ac:dyDescent="0.3">
      <c r="B2902" s="75"/>
      <c r="C2902" s="133" t="s">
        <v>257</v>
      </c>
      <c r="D2902" s="45"/>
      <c r="E2902" s="45"/>
      <c r="F2902" s="45"/>
      <c r="G2902" s="45"/>
      <c r="H2902" s="45">
        <f>IF(AND(F2902=0,G2902=0),D2902*E2902,IF(AND(E2902=0,G2902=0),D2902*F2902,IF(AND(E2902=0,F2902=0),D2902*G2902,IF(AND(E2902=0),D2902*F2902*G2902,IF(AND(F2902=0),D2902*E2902*G2902,IF(AND(G2902=0),D2902*E2902*F2902,D2902*E2902*F2902*G2902))))))</f>
        <v>0</v>
      </c>
      <c r="I2902" s="45"/>
      <c r="J2902" s="46" t="str">
        <f>IF(AND(E2902=0,F2902&lt;&gt;0,G2902&lt;&gt;0),"m2",IF(AND(F2902=0,E2902&lt;&gt;0,G2902&lt;&gt;0),"m2",IF(AND(G2902=0,E2902&lt;&gt;0,F2902&lt;&gt;0),"m2",IF(AND(F2902=0,G2902=0),"ml",IF(AND(E2902=0,G2902=0),"ml",IF(AND(E2902=0,F2902=0),"ml",IF(AND(E2902&lt;&gt;0,F2902&lt;&gt;0,G2902&lt;&gt;0),"m3",0)))))))</f>
        <v>ml</v>
      </c>
    </row>
    <row r="2903" spans="2:10" x14ac:dyDescent="0.3">
      <c r="B2903" s="75"/>
      <c r="C2903" s="44" t="s">
        <v>668</v>
      </c>
      <c r="D2903" s="45"/>
      <c r="E2903" s="45"/>
      <c r="F2903" s="45"/>
      <c r="G2903" s="45"/>
      <c r="H2903" s="45">
        <f>IF(AND(F2903=0,G2903=0),D2903*E2903,IF(AND(E2903=0,G2903=0),D2903*F2903,IF(AND(E2903=0,F2903=0),D2903*G2903,IF(AND(E2903=0),D2903*F2903*G2903,IF(AND(F2903=0),D2903*E2903*G2903,IF(AND(G2903=0),D2903*E2903*F2903,D2903*E2903*F2903*G2903))))))</f>
        <v>0</v>
      </c>
      <c r="I2903" s="45"/>
      <c r="J2903" s="46" t="str">
        <f>IF(AND(E2903=0,F2903&lt;&gt;0,G2903&lt;&gt;0),"m2",IF(AND(F2903=0,E2903&lt;&gt;0,G2903&lt;&gt;0),"m2",IF(AND(G2903=0,E2903&lt;&gt;0,F2903&lt;&gt;0),"m2",IF(AND(F2903=0,G2903=0),"ml",IF(AND(E2903=0,G2903=0),"ml",IF(AND(E2903=0,F2903=0),"ml",IF(AND(E2903&lt;&gt;0,F2903&lt;&gt;0,G2903&lt;&gt;0),"m3",0)))))))</f>
        <v>ml</v>
      </c>
    </row>
    <row r="2904" spans="2:10" x14ac:dyDescent="0.3">
      <c r="B2904" s="75" t="s">
        <v>313</v>
      </c>
      <c r="C2904" s="48" t="s">
        <v>360</v>
      </c>
      <c r="D2904" s="103"/>
      <c r="E2904" s="45"/>
      <c r="F2904" s="45"/>
      <c r="G2904" s="45"/>
      <c r="H2904" s="45"/>
      <c r="I2904" s="62">
        <f>SUM(H2905:H2910)*$E$120</f>
        <v>0</v>
      </c>
      <c r="J2904" s="63" t="str">
        <f>+J2906</f>
        <v>ml</v>
      </c>
    </row>
    <row r="2905" spans="2:10" x14ac:dyDescent="0.3">
      <c r="B2905" s="75"/>
      <c r="C2905" s="133" t="s">
        <v>255</v>
      </c>
      <c r="D2905" s="45"/>
      <c r="E2905" s="45"/>
      <c r="F2905" s="45"/>
      <c r="G2905" s="45"/>
      <c r="H2905" s="45"/>
      <c r="I2905" s="45"/>
      <c r="J2905" s="46"/>
    </row>
    <row r="2906" spans="2:10" x14ac:dyDescent="0.3">
      <c r="B2906" s="75"/>
      <c r="C2906" s="44" t="s">
        <v>667</v>
      </c>
      <c r="D2906" s="45"/>
      <c r="E2906" s="45"/>
      <c r="F2906" s="45"/>
      <c r="G2906" s="45"/>
      <c r="H2906" s="45">
        <f t="shared" ref="H2906:H2910" si="186">IF(AND(F2906=0,G2906=0),D2906*E2906,IF(AND(E2906=0,G2906=0),D2906*F2906,IF(AND(E2906=0,F2906=0),D2906*G2906,IF(AND(E2906=0),D2906*F2906*G2906,IF(AND(F2906=0),D2906*E2906*G2906,IF(AND(G2906=0),D2906*E2906*F2906,D2906*E2906*F2906*G2906))))))</f>
        <v>0</v>
      </c>
      <c r="I2906" s="45"/>
      <c r="J2906" s="46" t="str">
        <f t="shared" ref="J2906:J2910" si="187">IF(AND(E2906=0,F2906&lt;&gt;0,G2906&lt;&gt;0),"m2",IF(AND(F2906=0,E2906&lt;&gt;0,G2906&lt;&gt;0),"m2",IF(AND(G2906=0,E2906&lt;&gt;0,F2906&lt;&gt;0),"m2",IF(AND(F2906=0,G2906=0),"ml",IF(AND(E2906=0,G2906=0),"ml",IF(AND(E2906=0,F2906=0),"ml",IF(AND(E2906&lt;&gt;0,F2906&lt;&gt;0,G2906&lt;&gt;0),"m3",0)))))))</f>
        <v>ml</v>
      </c>
    </row>
    <row r="2907" spans="2:10" x14ac:dyDescent="0.3">
      <c r="B2907" s="75"/>
      <c r="C2907" s="133" t="s">
        <v>256</v>
      </c>
      <c r="D2907" s="45"/>
      <c r="E2907" s="45"/>
      <c r="F2907" s="45"/>
      <c r="G2907" s="45"/>
      <c r="H2907" s="45">
        <f t="shared" si="186"/>
        <v>0</v>
      </c>
      <c r="I2907" s="45"/>
      <c r="J2907" s="46" t="str">
        <f t="shared" si="187"/>
        <v>ml</v>
      </c>
    </row>
    <row r="2908" spans="2:10" x14ac:dyDescent="0.3">
      <c r="B2908" s="75"/>
      <c r="C2908" s="44" t="s">
        <v>667</v>
      </c>
      <c r="D2908" s="45"/>
      <c r="E2908" s="45"/>
      <c r="F2908" s="45"/>
      <c r="G2908" s="45"/>
      <c r="H2908" s="45">
        <f t="shared" si="186"/>
        <v>0</v>
      </c>
      <c r="I2908" s="45"/>
      <c r="J2908" s="46" t="str">
        <f t="shared" si="187"/>
        <v>ml</v>
      </c>
    </row>
    <row r="2909" spans="2:10" x14ac:dyDescent="0.3">
      <c r="B2909" s="75"/>
      <c r="C2909" s="133" t="s">
        <v>257</v>
      </c>
      <c r="D2909" s="45"/>
      <c r="E2909" s="45"/>
      <c r="F2909" s="45"/>
      <c r="G2909" s="45"/>
      <c r="H2909" s="45">
        <f t="shared" si="186"/>
        <v>0</v>
      </c>
      <c r="I2909" s="45"/>
      <c r="J2909" s="46" t="str">
        <f t="shared" si="187"/>
        <v>ml</v>
      </c>
    </row>
    <row r="2910" spans="2:10" x14ac:dyDescent="0.3">
      <c r="B2910" s="75"/>
      <c r="C2910" s="44" t="s">
        <v>667</v>
      </c>
      <c r="D2910" s="45"/>
      <c r="E2910" s="45"/>
      <c r="F2910" s="45"/>
      <c r="G2910" s="45"/>
      <c r="H2910" s="45">
        <f t="shared" si="186"/>
        <v>0</v>
      </c>
      <c r="I2910" s="45"/>
      <c r="J2910" s="46" t="str">
        <f t="shared" si="187"/>
        <v>ml</v>
      </c>
    </row>
    <row r="2911" spans="2:10" x14ac:dyDescent="0.3">
      <c r="B2911" s="75" t="s">
        <v>315</v>
      </c>
      <c r="C2911" s="48" t="s">
        <v>361</v>
      </c>
      <c r="D2911" s="103"/>
      <c r="E2911" s="45"/>
      <c r="F2911" s="45"/>
      <c r="G2911" s="45"/>
      <c r="H2911" s="45"/>
      <c r="I2911" s="62">
        <f>SUM(H2912:H2917)*$E$120</f>
        <v>0</v>
      </c>
      <c r="J2911" s="63" t="str">
        <f>+J2912</f>
        <v>ml</v>
      </c>
    </row>
    <row r="2912" spans="2:10" x14ac:dyDescent="0.3">
      <c r="B2912" s="75"/>
      <c r="C2912" s="133" t="s">
        <v>255</v>
      </c>
      <c r="D2912" s="45"/>
      <c r="E2912" s="45"/>
      <c r="F2912" s="45"/>
      <c r="G2912" s="45"/>
      <c r="H2912" s="45"/>
      <c r="I2912" s="45"/>
      <c r="J2912" s="46" t="str">
        <f>IF(AND(E2912=0,F2912&lt;&gt;0,G2912&lt;&gt;0),"m2",IF(AND(F2912=0,E2912&lt;&gt;0,G2912&lt;&gt;0),"m2",IF(AND(G2912=0,E2912&lt;&gt;0,F2912&lt;&gt;0),"m2",IF(AND(F2912=0,G2912=0),"ml",IF(AND(E2912=0,G2912=0),"ml",IF(AND(E2912=0,F2912=0),"ml",IF(AND(E2912&lt;&gt;0,F2912&lt;&gt;0,G2912&lt;&gt;0),"m3",0)))))))</f>
        <v>ml</v>
      </c>
    </row>
    <row r="2913" spans="2:10" x14ac:dyDescent="0.3">
      <c r="B2913" s="75"/>
      <c r="C2913" s="44" t="s">
        <v>697</v>
      </c>
      <c r="D2913" s="45"/>
      <c r="E2913" s="45"/>
      <c r="F2913" s="45"/>
      <c r="G2913" s="45"/>
      <c r="H2913" s="45">
        <f>IF(AND(F2913=0,G2913=0),D2913*E2913,IF(AND(E2913=0,G2913=0),D2913*F2913,IF(AND(E2913=0,F2913=0),D2913*G2913,IF(AND(E2913=0),D2913*F2913*G2913,IF(AND(F2913=0),D2913*E2913*G2913,IF(AND(G2913=0),D2913*E2913*F2913,D2913*E2913*F2913*G2913))))))</f>
        <v>0</v>
      </c>
      <c r="I2913" s="45"/>
      <c r="J2913" s="46" t="str">
        <f>IF(AND(E2913=0,F2913&lt;&gt;0,G2913&lt;&gt;0),"m2",IF(AND(F2913=0,E2913&lt;&gt;0,G2913&lt;&gt;0),"m2",IF(AND(G2913=0,E2913&lt;&gt;0,F2913&lt;&gt;0),"m2",IF(AND(F2913=0,G2913=0),"ml",IF(AND(E2913=0,G2913=0),"ml",IF(AND(E2913=0,F2913=0),"ml",IF(AND(E2913&lt;&gt;0,F2913&lt;&gt;0,G2913&lt;&gt;0),"m3",0)))))))</f>
        <v>ml</v>
      </c>
    </row>
    <row r="2914" spans="2:10" x14ac:dyDescent="0.3">
      <c r="B2914" s="75"/>
      <c r="C2914" s="133" t="s">
        <v>256</v>
      </c>
      <c r="D2914" s="45"/>
      <c r="E2914" s="45"/>
      <c r="F2914" s="45"/>
      <c r="G2914" s="45"/>
      <c r="H2914" s="45"/>
      <c r="I2914" s="45"/>
      <c r="J2914" s="46"/>
    </row>
    <row r="2915" spans="2:10" x14ac:dyDescent="0.3">
      <c r="B2915" s="75"/>
      <c r="C2915" s="44" t="s">
        <v>556</v>
      </c>
      <c r="D2915" s="45"/>
      <c r="E2915" s="45"/>
      <c r="F2915" s="45"/>
      <c r="G2915" s="45"/>
      <c r="H2915" s="45">
        <f>IF(AND(F2915=0,G2915=0),D2915*E2915,IF(AND(E2915=0,G2915=0),D2915*F2915,IF(AND(E2915=0,F2915=0),D2915*G2915,IF(AND(E2915=0),D2915*F2915*G2915,IF(AND(F2915=0),D2915*E2915*G2915,IF(AND(G2915=0),D2915*E2915*F2915,D2915*E2915*F2915*G2915))))))</f>
        <v>0</v>
      </c>
      <c r="I2915" s="45"/>
      <c r="J2915" s="46" t="str">
        <f>IF(AND(E2915=0,F2915&lt;&gt;0,G2915&lt;&gt;0),"m2",IF(AND(F2915=0,E2915&lt;&gt;0,G2915&lt;&gt;0),"m2",IF(AND(G2915=0,E2915&lt;&gt;0,F2915&lt;&gt;0),"m2",IF(AND(F2915=0,G2915=0),"ml",IF(AND(E2915=0,G2915=0),"ml",IF(AND(E2915=0,F2915=0),"ml",IF(AND(E2915&lt;&gt;0,F2915&lt;&gt;0,G2915&lt;&gt;0),"m3",0)))))))</f>
        <v>ml</v>
      </c>
    </row>
    <row r="2916" spans="2:10" x14ac:dyDescent="0.3">
      <c r="B2916" s="75"/>
      <c r="C2916" s="133" t="s">
        <v>257</v>
      </c>
      <c r="D2916" s="45"/>
      <c r="E2916" s="45"/>
      <c r="F2916" s="45"/>
      <c r="G2916" s="45"/>
      <c r="H2916" s="45"/>
      <c r="I2916" s="45"/>
      <c r="J2916" s="46"/>
    </row>
    <row r="2917" spans="2:10" x14ac:dyDescent="0.3">
      <c r="C2917" s="44" t="s">
        <v>556</v>
      </c>
      <c r="D2917" s="45"/>
      <c r="E2917" s="45"/>
      <c r="F2917" s="45"/>
      <c r="G2917" s="45"/>
      <c r="H2917" s="45">
        <f>IF(AND(F2917=0,G2917=0),D2917*E2917,IF(AND(E2917=0,G2917=0),D2917*F2917,IF(AND(E2917=0,F2917=0),D2917*G2917,IF(AND(E2917=0),D2917*F2917*G2917,IF(AND(F2917=0),D2917*E2917*G2917,IF(AND(G2917=0),D2917*E2917*F2917,D2917*E2917*F2917*G2917))))))</f>
        <v>0</v>
      </c>
      <c r="I2917" s="45"/>
      <c r="J2917" s="46" t="str">
        <f>IF(AND(E2917=0,F2917&lt;&gt;0,G2917&lt;&gt;0),"m2",IF(AND(F2917=0,E2917&lt;&gt;0,G2917&lt;&gt;0),"m2",IF(AND(G2917=0,E2917&lt;&gt;0,F2917&lt;&gt;0),"m2",IF(AND(F2917=0,G2917=0),"ml",IF(AND(E2917=0,G2917=0),"ml",IF(AND(E2917=0,F2917=0),"ml",IF(AND(E2917&lt;&gt;0,F2917&lt;&gt;0,G2917&lt;&gt;0),"m3",0)))))))</f>
        <v>ml</v>
      </c>
    </row>
    <row r="2918" spans="2:10" x14ac:dyDescent="0.3">
      <c r="B2918" s="75" t="s">
        <v>316</v>
      </c>
      <c r="C2918" s="48" t="s">
        <v>362</v>
      </c>
      <c r="D2918" s="103"/>
      <c r="E2918" s="45"/>
      <c r="F2918" s="45"/>
      <c r="G2918" s="45"/>
      <c r="H2918" s="45"/>
      <c r="I2918" s="62">
        <f>SUM(H2919:H2921)*$E$120</f>
        <v>0</v>
      </c>
      <c r="J2918" s="63" t="str">
        <f>+J2919</f>
        <v>ml</v>
      </c>
    </row>
    <row r="2919" spans="2:10" x14ac:dyDescent="0.3">
      <c r="B2919" s="75"/>
      <c r="C2919" s="133" t="s">
        <v>255</v>
      </c>
      <c r="D2919" s="45"/>
      <c r="E2919" s="45"/>
      <c r="F2919" s="45"/>
      <c r="G2919" s="45"/>
      <c r="H2919" s="45">
        <f>IF(AND(F2919=0,G2919=0),D2919*E2919,IF(AND(E2919=0,G2919=0),D2919*F2919,IF(AND(E2919=0,F2919=0),D2919*G2919,IF(AND(E2919=0),D2919*F2919*G2919,IF(AND(F2919=0),D2919*E2919*G2919,IF(AND(G2919=0),D2919*E2919*F2919,D2919*E2919*F2919*G2919))))))</f>
        <v>0</v>
      </c>
      <c r="I2919" s="45"/>
      <c r="J2919" s="46" t="str">
        <f>IF(AND(E2919=0,F2919&lt;&gt;0,G2919&lt;&gt;0),"m2",IF(AND(F2919=0,E2919&lt;&gt;0,G2919&lt;&gt;0),"m2",IF(AND(G2919=0,E2919&lt;&gt;0,F2919&lt;&gt;0),"m2",IF(AND(F2919=0,G2919=0),"ml",IF(AND(E2919=0,G2919=0),"ml",IF(AND(E2919=0,F2919=0),"ml",IF(AND(E2919&lt;&gt;0,F2919&lt;&gt;0,G2919&lt;&gt;0),"m3",0)))))))</f>
        <v>ml</v>
      </c>
    </row>
    <row r="2920" spans="2:10" x14ac:dyDescent="0.3">
      <c r="B2920" s="75"/>
      <c r="C2920" s="133" t="s">
        <v>256</v>
      </c>
      <c r="D2920" s="45"/>
      <c r="E2920" s="45"/>
      <c r="F2920" s="45"/>
      <c r="G2920" s="45"/>
      <c r="H2920" s="45">
        <f>IF(AND(F2920=0,G2920=0),D2920*E2920,IF(AND(E2920=0,G2920=0),D2920*F2920,IF(AND(E2920=0,F2920=0),D2920*G2920,IF(AND(E2920=0),D2920*F2920*G2920,IF(AND(F2920=0),D2920*E2920*G2920,IF(AND(G2920=0),D2920*E2920*F2920,D2920*E2920*F2920*G2920))))))</f>
        <v>0</v>
      </c>
      <c r="I2920" s="45"/>
      <c r="J2920" s="46" t="str">
        <f>IF(AND(E2920=0,F2920&lt;&gt;0,G2920&lt;&gt;0),"m2",IF(AND(F2920=0,E2920&lt;&gt;0,G2920&lt;&gt;0),"m2",IF(AND(G2920=0,E2920&lt;&gt;0,F2920&lt;&gt;0),"m2",IF(AND(F2920=0,G2920=0),"ml",IF(AND(E2920=0,G2920=0),"ml",IF(AND(E2920=0,F2920=0),"ml",IF(AND(E2920&lt;&gt;0,F2920&lt;&gt;0,G2920&lt;&gt;0),"m3",0)))))))</f>
        <v>ml</v>
      </c>
    </row>
    <row r="2921" spans="2:10" x14ac:dyDescent="0.3">
      <c r="B2921" s="75"/>
      <c r="C2921" s="133" t="s">
        <v>257</v>
      </c>
      <c r="D2921" s="45"/>
      <c r="E2921" s="45"/>
      <c r="F2921" s="45"/>
      <c r="G2921" s="45"/>
      <c r="H2921" s="45">
        <f>IF(AND(F2921=0,G2921=0),D2921*E2921,IF(AND(E2921=0,G2921=0),D2921*F2921,IF(AND(E2921=0,F2921=0),D2921*G2921,IF(AND(E2921=0),D2921*F2921*G2921,IF(AND(F2921=0),D2921*E2921*G2921,IF(AND(G2921=0),D2921*E2921*F2921,D2921*E2921*F2921*G2921))))))</f>
        <v>0</v>
      </c>
      <c r="I2921" s="45"/>
      <c r="J2921" s="46" t="str">
        <f>IF(AND(E2921=0,F2921&lt;&gt;0,G2921&lt;&gt;0),"m2",IF(AND(F2921=0,E2921&lt;&gt;0,G2921&lt;&gt;0),"m2",IF(AND(G2921=0,E2921&lt;&gt;0,F2921&lt;&gt;0),"m2",IF(AND(F2921=0,G2921=0),"ml",IF(AND(E2921=0,G2921=0),"ml",IF(AND(E2921=0,F2921=0),"ml",IF(AND(E2921&lt;&gt;0,F2921&lt;&gt;0,G2921&lt;&gt;0),"m3",0)))))))</f>
        <v>ml</v>
      </c>
    </row>
    <row r="2922" spans="2:10" x14ac:dyDescent="0.3">
      <c r="B2922" s="75" t="s">
        <v>318</v>
      </c>
      <c r="C2922" s="48" t="s">
        <v>319</v>
      </c>
      <c r="D2922" s="103"/>
      <c r="E2922" s="45"/>
      <c r="F2922" s="45"/>
      <c r="G2922" s="45"/>
      <c r="H2922" s="45"/>
      <c r="I2922" s="62">
        <f>SUM(H2923:H2925)*$E$120</f>
        <v>0</v>
      </c>
      <c r="J2922" s="63" t="str">
        <f>+J2923</f>
        <v>ml</v>
      </c>
    </row>
    <row r="2923" spans="2:10" x14ac:dyDescent="0.3">
      <c r="B2923" s="75"/>
      <c r="C2923" s="133" t="s">
        <v>255</v>
      </c>
      <c r="D2923" s="45"/>
      <c r="E2923" s="45"/>
      <c r="F2923" s="45"/>
      <c r="G2923" s="45"/>
      <c r="H2923" s="45">
        <f>IF(AND(F2923=0,G2923=0),D2923*E2923,IF(AND(E2923=0,G2923=0),D2923*F2923,IF(AND(E2923=0,F2923=0),D2923*G2923,IF(AND(E2923=0),D2923*F2923*G2923,IF(AND(F2923=0),D2923*E2923*G2923,IF(AND(G2923=0),D2923*E2923*F2923,D2923*E2923*F2923*G2923))))))</f>
        <v>0</v>
      </c>
      <c r="I2923" s="45"/>
      <c r="J2923" s="46" t="str">
        <f>IF(AND(E2923=0,F2923&lt;&gt;0,G2923&lt;&gt;0),"m2",IF(AND(F2923=0,E2923&lt;&gt;0,G2923&lt;&gt;0),"m2",IF(AND(G2923=0,E2923&lt;&gt;0,F2923&lt;&gt;0),"m2",IF(AND(F2923=0,G2923=0),"ml",IF(AND(E2923=0,G2923=0),"ml",IF(AND(E2923=0,F2923=0),"ml",IF(AND(E2923&lt;&gt;0,F2923&lt;&gt;0,G2923&lt;&gt;0),"m3",0)))))))</f>
        <v>ml</v>
      </c>
    </row>
    <row r="2924" spans="2:10" x14ac:dyDescent="0.3">
      <c r="B2924" s="75"/>
      <c r="C2924" s="133" t="s">
        <v>256</v>
      </c>
      <c r="D2924" s="45"/>
      <c r="E2924" s="45"/>
      <c r="F2924" s="45"/>
      <c r="G2924" s="45"/>
      <c r="H2924" s="45">
        <f>IF(AND(F2924=0,G2924=0),D2924*E2924,IF(AND(E2924=0,G2924=0),D2924*F2924,IF(AND(E2924=0,F2924=0),D2924*G2924,IF(AND(E2924=0),D2924*F2924*G2924,IF(AND(F2924=0),D2924*E2924*G2924,IF(AND(G2924=0),D2924*E2924*F2924,D2924*E2924*F2924*G2924))))))</f>
        <v>0</v>
      </c>
      <c r="I2924" s="45"/>
      <c r="J2924" s="46" t="str">
        <f>IF(AND(E2924=0,F2924&lt;&gt;0,G2924&lt;&gt;0),"m2",IF(AND(F2924=0,E2924&lt;&gt;0,G2924&lt;&gt;0),"m2",IF(AND(G2924=0,E2924&lt;&gt;0,F2924&lt;&gt;0),"m2",IF(AND(F2924=0,G2924=0),"ml",IF(AND(E2924=0,G2924=0),"ml",IF(AND(E2924=0,F2924=0),"ml",IF(AND(E2924&lt;&gt;0,F2924&lt;&gt;0,G2924&lt;&gt;0),"m3",0)))))))</f>
        <v>ml</v>
      </c>
    </row>
    <row r="2925" spans="2:10" x14ac:dyDescent="0.3">
      <c r="B2925" s="75"/>
      <c r="C2925" s="133" t="s">
        <v>670</v>
      </c>
      <c r="D2925" s="45"/>
      <c r="E2925" s="45"/>
      <c r="F2925" s="45"/>
      <c r="G2925" s="45"/>
      <c r="H2925" s="45">
        <f>IF(AND(F2925=0,G2925=0),D2925*E2925,IF(AND(E2925=0,G2925=0),D2925*F2925,IF(AND(E2925=0,F2925=0),D2925*G2925,IF(AND(E2925=0),D2925*F2925*G2925,IF(AND(F2925=0),D2925*E2925*G2925,IF(AND(G2925=0),D2925*E2925*F2925,D2925*E2925*F2925*G2925))))))</f>
        <v>0</v>
      </c>
      <c r="I2925" s="45"/>
      <c r="J2925" s="46" t="str">
        <f>IF(AND(E2925=0,F2925&lt;&gt;0,G2925&lt;&gt;0),"m2",IF(AND(F2925=0,E2925&lt;&gt;0,G2925&lt;&gt;0),"m2",IF(AND(G2925=0,E2925&lt;&gt;0,F2925&lt;&gt;0),"m2",IF(AND(F2925=0,G2925=0),"ml",IF(AND(E2925=0,G2925=0),"ml",IF(AND(E2925=0,F2925=0),"ml",IF(AND(E2925&lt;&gt;0,F2925&lt;&gt;0,G2925&lt;&gt;0),"m3",0)))))))</f>
        <v>ml</v>
      </c>
    </row>
    <row r="2926" spans="2:10" x14ac:dyDescent="0.3">
      <c r="B2926" s="100" t="s">
        <v>320</v>
      </c>
      <c r="C2926" s="101" t="s">
        <v>321</v>
      </c>
      <c r="D2926" s="103"/>
      <c r="E2926" s="45"/>
      <c r="F2926" s="45"/>
      <c r="G2926" s="45"/>
      <c r="H2926" s="45"/>
      <c r="I2926" s="45"/>
      <c r="J2926" s="46"/>
    </row>
    <row r="2927" spans="2:10" x14ac:dyDescent="0.3">
      <c r="B2927" s="75" t="s">
        <v>322</v>
      </c>
      <c r="C2927" s="48" t="s">
        <v>672</v>
      </c>
      <c r="D2927" s="103"/>
      <c r="E2927" s="45"/>
      <c r="F2927" s="45"/>
      <c r="G2927" s="45"/>
      <c r="H2927" s="45"/>
      <c r="I2927" s="62">
        <f>SUM(H2928:H2931)*$E$120</f>
        <v>5</v>
      </c>
      <c r="J2927" s="63" t="str">
        <f>+J2928</f>
        <v>ml</v>
      </c>
    </row>
    <row r="2928" spans="2:10" x14ac:dyDescent="0.3">
      <c r="B2928" s="75"/>
      <c r="C2928" s="133" t="s">
        <v>255</v>
      </c>
      <c r="D2928" s="45"/>
      <c r="E2928" s="45"/>
      <c r="F2928" s="45"/>
      <c r="G2928" s="45"/>
      <c r="H2928" s="45">
        <f>IF(AND(F2928=0,G2928=0),D2928*E2928,IF(AND(E2928=0,G2928=0),D2928*F2928,IF(AND(E2928=0,F2928=0),D2928*G2928,IF(AND(E2928=0),D2928*F2928*G2928,IF(AND(F2928=0),D2928*E2928*G2928,IF(AND(G2928=0),D2928*E2928*F2928,D2928*E2928*F2928*G2928))))))</f>
        <v>0</v>
      </c>
      <c r="I2928" s="45"/>
      <c r="J2928" s="46" t="str">
        <f>IF(AND(E2928=0,F2928&lt;&gt;0,G2928&lt;&gt;0),"m2",IF(AND(F2928=0,E2928&lt;&gt;0,G2928&lt;&gt;0),"m2",IF(AND(G2928=0,E2928&lt;&gt;0,F2928&lt;&gt;0),"m2",IF(AND(F2928=0,G2928=0),"ml",IF(AND(E2928=0,G2928=0),"ml",IF(AND(E2928=0,F2928=0),"ml",IF(AND(E2928&lt;&gt;0,F2928&lt;&gt;0,G2928&lt;&gt;0),"m3",0)))))))</f>
        <v>ml</v>
      </c>
    </row>
    <row r="2929" spans="2:10" x14ac:dyDescent="0.3">
      <c r="B2929" s="75"/>
      <c r="C2929" s="44" t="s">
        <v>701</v>
      </c>
      <c r="D2929" s="45">
        <v>1</v>
      </c>
      <c r="E2929" s="45">
        <v>5</v>
      </c>
      <c r="F2929" s="45"/>
      <c r="G2929" s="45"/>
      <c r="H2929" s="45">
        <f>IF(AND(F2929=0,G2929=0),D2929*E2929,IF(AND(E2929=0,G2929=0),D2929*F2929,IF(AND(E2929=0,F2929=0),D2929*G2929,IF(AND(E2929=0),D2929*F2929*G2929,IF(AND(F2929=0),D2929*E2929*G2929,IF(AND(G2929=0),D2929*E2929*F2929,D2929*E2929*F2929*G2929))))))</f>
        <v>5</v>
      </c>
      <c r="I2929" s="45"/>
      <c r="J2929" s="46" t="str">
        <f>IF(AND(E2929=0,F2929&lt;&gt;0,G2929&lt;&gt;0),"m2",IF(AND(F2929=0,E2929&lt;&gt;0,G2929&lt;&gt;0),"m2",IF(AND(G2929=0,E2929&lt;&gt;0,F2929&lt;&gt;0),"m2",IF(AND(F2929=0,G2929=0),"ml",IF(AND(E2929=0,G2929=0),"ml",IF(AND(E2929=0,F2929=0),"ml",IF(AND(E2929&lt;&gt;0,F2929&lt;&gt;0,G2929&lt;&gt;0),"m3",0)))))))</f>
        <v>ml</v>
      </c>
    </row>
    <row r="2930" spans="2:10" x14ac:dyDescent="0.3">
      <c r="B2930" s="75"/>
      <c r="C2930" s="133" t="s">
        <v>256</v>
      </c>
      <c r="D2930" s="45"/>
      <c r="E2930" s="45"/>
      <c r="F2930" s="45"/>
      <c r="G2930" s="45"/>
      <c r="H2930" s="45">
        <f>IF(AND(F2930=0,G2930=0),D2930*E2930,IF(AND(E2930=0,G2930=0),D2930*F2930,IF(AND(E2930=0,F2930=0),D2930*G2930,IF(AND(E2930=0),D2930*F2930*G2930,IF(AND(F2930=0),D2930*E2930*G2930,IF(AND(G2930=0),D2930*E2930*F2930,D2930*E2930*F2930*G2930))))))</f>
        <v>0</v>
      </c>
      <c r="I2930" s="45"/>
      <c r="J2930" s="46" t="str">
        <f>IF(AND(E2930=0,F2930&lt;&gt;0,G2930&lt;&gt;0),"m2",IF(AND(F2930=0,E2930&lt;&gt;0,G2930&lt;&gt;0),"m2",IF(AND(G2930=0,E2930&lt;&gt;0,F2930&lt;&gt;0),"m2",IF(AND(F2930=0,G2930=0),"ml",IF(AND(E2930=0,G2930=0),"ml",IF(AND(E2930=0,F2930=0),"ml",IF(AND(E2930&lt;&gt;0,F2930&lt;&gt;0,G2930&lt;&gt;0),"m3",0)))))))</f>
        <v>ml</v>
      </c>
    </row>
    <row r="2931" spans="2:10" x14ac:dyDescent="0.3">
      <c r="B2931" s="75"/>
      <c r="C2931" s="133" t="s">
        <v>257</v>
      </c>
      <c r="D2931" s="45"/>
      <c r="E2931" s="45"/>
      <c r="F2931" s="45"/>
      <c r="G2931" s="45"/>
      <c r="H2931" s="45">
        <f>IF(AND(F2931=0,G2931=0),D2931*E2931,IF(AND(E2931=0,G2931=0),D2931*F2931,IF(AND(E2931=0,F2931=0),D2931*G2931,IF(AND(E2931=0),D2931*F2931*G2931,IF(AND(F2931=0),D2931*E2931*G2931,IF(AND(G2931=0),D2931*E2931*F2931,D2931*E2931*F2931*G2931))))))</f>
        <v>0</v>
      </c>
      <c r="I2931" s="45"/>
      <c r="J2931" s="46" t="str">
        <f>IF(AND(E2931=0,F2931&lt;&gt;0,G2931&lt;&gt;0),"m2",IF(AND(F2931=0,E2931&lt;&gt;0,G2931&lt;&gt;0),"m2",IF(AND(G2931=0,E2931&lt;&gt;0,F2931&lt;&gt;0),"m2",IF(AND(F2931=0,G2931=0),"ml",IF(AND(E2931=0,G2931=0),"ml",IF(AND(E2931=0,F2931=0),"ml",IF(AND(E2931&lt;&gt;0,F2931&lt;&gt;0,G2931&lt;&gt;0),"m3",0)))))))</f>
        <v>ml</v>
      </c>
    </row>
    <row r="2932" spans="2:10" x14ac:dyDescent="0.3">
      <c r="B2932" s="75" t="s">
        <v>673</v>
      </c>
      <c r="C2932" s="48" t="s">
        <v>317</v>
      </c>
      <c r="D2932" s="103"/>
      <c r="E2932" s="45"/>
      <c r="F2932" s="45"/>
      <c r="G2932" s="45"/>
      <c r="H2932" s="45"/>
      <c r="I2932" s="62">
        <f>SUM(H2933:H2935)*$E$120</f>
        <v>0</v>
      </c>
      <c r="J2932" s="63" t="str">
        <f>+J2933</f>
        <v>ml</v>
      </c>
    </row>
    <row r="2933" spans="2:10" x14ac:dyDescent="0.3">
      <c r="B2933" s="75"/>
      <c r="C2933" s="133" t="s">
        <v>255</v>
      </c>
      <c r="D2933" s="45"/>
      <c r="E2933" s="45"/>
      <c r="F2933" s="45"/>
      <c r="G2933" s="45"/>
      <c r="H2933" s="45">
        <f>IF(AND(F2933=0,G2933=0),D2933*E2933,IF(AND(E2933=0,G2933=0),D2933*F2933,IF(AND(E2933=0,F2933=0),D2933*G2933,IF(AND(E2933=0),D2933*F2933*G2933,IF(AND(F2933=0),D2933*E2933*G2933,IF(AND(G2933=0),D2933*E2933*F2933,D2933*E2933*F2933*G2933))))))</f>
        <v>0</v>
      </c>
      <c r="I2933" s="45"/>
      <c r="J2933" s="46" t="str">
        <f>IF(AND(E2933=0,F2933&lt;&gt;0,G2933&lt;&gt;0),"m2",IF(AND(F2933=0,E2933&lt;&gt;0,G2933&lt;&gt;0),"m2",IF(AND(G2933=0,E2933&lt;&gt;0,F2933&lt;&gt;0),"m2",IF(AND(F2933=0,G2933=0),"ml",IF(AND(E2933=0,G2933=0),"ml",IF(AND(E2933=0,F2933=0),"ml",IF(AND(E2933&lt;&gt;0,F2933&lt;&gt;0,G2933&lt;&gt;0),"m3",0)))))))</f>
        <v>ml</v>
      </c>
    </row>
    <row r="2934" spans="2:10" x14ac:dyDescent="0.3">
      <c r="B2934" s="75"/>
      <c r="C2934" s="133" t="s">
        <v>256</v>
      </c>
      <c r="D2934" s="45"/>
      <c r="E2934" s="45"/>
      <c r="F2934" s="45"/>
      <c r="G2934" s="45"/>
      <c r="H2934" s="45">
        <f>IF(AND(F2934=0,G2934=0),D2934*E2934,IF(AND(E2934=0,G2934=0),D2934*F2934,IF(AND(E2934=0,F2934=0),D2934*G2934,IF(AND(E2934=0),D2934*F2934*G2934,IF(AND(F2934=0),D2934*E2934*G2934,IF(AND(G2934=0),D2934*E2934*F2934,D2934*E2934*F2934*G2934))))))</f>
        <v>0</v>
      </c>
      <c r="I2934" s="45"/>
      <c r="J2934" s="46" t="str">
        <f>IF(AND(E2934=0,F2934&lt;&gt;0,G2934&lt;&gt;0),"m2",IF(AND(F2934=0,E2934&lt;&gt;0,G2934&lt;&gt;0),"m2",IF(AND(G2934=0,E2934&lt;&gt;0,F2934&lt;&gt;0),"m2",IF(AND(F2934=0,G2934=0),"ml",IF(AND(E2934=0,G2934=0),"ml",IF(AND(E2934=0,F2934=0),"ml",IF(AND(E2934&lt;&gt;0,F2934&lt;&gt;0,G2934&lt;&gt;0),"m3",0)))))))</f>
        <v>ml</v>
      </c>
    </row>
    <row r="2935" spans="2:10" x14ac:dyDescent="0.3">
      <c r="B2935" s="75"/>
      <c r="C2935" s="133" t="s">
        <v>257</v>
      </c>
      <c r="D2935" s="45"/>
      <c r="E2935" s="45"/>
      <c r="F2935" s="45"/>
      <c r="G2935" s="45"/>
      <c r="H2935" s="45">
        <f>IF(AND(F2935=0,G2935=0),D2935*E2935,IF(AND(E2935=0,G2935=0),D2935*F2935,IF(AND(E2935=0,F2935=0),D2935*G2935,IF(AND(E2935=0),D2935*F2935*G2935,IF(AND(F2935=0),D2935*E2935*G2935,IF(AND(G2935=0),D2935*E2935*F2935,D2935*E2935*F2935*G2935))))))</f>
        <v>0</v>
      </c>
      <c r="I2935" s="45"/>
      <c r="J2935" s="46" t="str">
        <f>IF(AND(E2935=0,F2935&lt;&gt;0,G2935&lt;&gt;0),"m2",IF(AND(F2935=0,E2935&lt;&gt;0,G2935&lt;&gt;0),"m2",IF(AND(G2935=0,E2935&lt;&gt;0,F2935&lt;&gt;0),"m2",IF(AND(F2935=0,G2935=0),"ml",IF(AND(E2935=0,G2935=0),"ml",IF(AND(E2935=0,F2935=0),"ml",IF(AND(E2935&lt;&gt;0,F2935&lt;&gt;0,G2935&lt;&gt;0),"m3",0)))))))</f>
        <v>ml</v>
      </c>
    </row>
    <row r="2936" spans="2:10" x14ac:dyDescent="0.3">
      <c r="B2936" s="100" t="s">
        <v>323</v>
      </c>
      <c r="C2936" s="101" t="s">
        <v>324</v>
      </c>
      <c r="D2936" s="103"/>
      <c r="E2936" s="45"/>
      <c r="F2936" s="45"/>
      <c r="G2936" s="45"/>
      <c r="H2936" s="45"/>
      <c r="I2936" s="45"/>
      <c r="J2936" s="46"/>
    </row>
    <row r="2937" spans="2:10" x14ac:dyDescent="0.3">
      <c r="B2937" s="75" t="s">
        <v>325</v>
      </c>
      <c r="C2937" s="48" t="s">
        <v>326</v>
      </c>
      <c r="D2937" s="103"/>
      <c r="E2937" s="45"/>
      <c r="F2937" s="45"/>
      <c r="G2937" s="45"/>
      <c r="H2937" s="45"/>
      <c r="I2937" s="62">
        <f>SUM(H2938:H2940)*$E$120</f>
        <v>3</v>
      </c>
      <c r="J2937" s="63" t="str">
        <f>+J2938</f>
        <v>und</v>
      </c>
    </row>
    <row r="2938" spans="2:10" x14ac:dyDescent="0.3">
      <c r="B2938" s="75"/>
      <c r="C2938" s="133" t="s">
        <v>255</v>
      </c>
      <c r="D2938" s="45">
        <v>3</v>
      </c>
      <c r="E2938" s="45"/>
      <c r="F2938" s="45"/>
      <c r="G2938" s="45"/>
      <c r="H2938" s="45">
        <f>+D2938</f>
        <v>3</v>
      </c>
      <c r="I2938" s="45"/>
      <c r="J2938" s="46" t="s">
        <v>35</v>
      </c>
    </row>
    <row r="2939" spans="2:10" x14ac:dyDescent="0.3">
      <c r="B2939" s="75"/>
      <c r="C2939" s="133" t="s">
        <v>256</v>
      </c>
      <c r="D2939" s="45"/>
      <c r="E2939" s="45"/>
      <c r="F2939" s="45"/>
      <c r="G2939" s="45"/>
      <c r="H2939" s="45">
        <f>+D2939</f>
        <v>0</v>
      </c>
      <c r="I2939" s="45"/>
      <c r="J2939" s="46" t="s">
        <v>35</v>
      </c>
    </row>
    <row r="2940" spans="2:10" x14ac:dyDescent="0.3">
      <c r="B2940" s="75"/>
      <c r="C2940" s="133" t="s">
        <v>257</v>
      </c>
      <c r="D2940" s="45"/>
      <c r="E2940" s="45"/>
      <c r="F2940" s="45"/>
      <c r="G2940" s="45"/>
      <c r="H2940" s="45">
        <f>+D2940</f>
        <v>0</v>
      </c>
      <c r="I2940" s="45"/>
      <c r="J2940" s="46" t="s">
        <v>35</v>
      </c>
    </row>
    <row r="2941" spans="2:10" x14ac:dyDescent="0.3">
      <c r="B2941" s="75" t="s">
        <v>327</v>
      </c>
      <c r="C2941" s="48" t="s">
        <v>328</v>
      </c>
      <c r="D2941" s="103"/>
      <c r="E2941" s="45"/>
      <c r="F2941" s="45"/>
      <c r="G2941" s="45"/>
      <c r="H2941" s="45"/>
      <c r="I2941" s="62">
        <f>SUM(H2942:H2944)*$E$120</f>
        <v>0</v>
      </c>
      <c r="J2941" s="63" t="str">
        <f>+J2942</f>
        <v>und</v>
      </c>
    </row>
    <row r="2942" spans="2:10" x14ac:dyDescent="0.3">
      <c r="B2942" s="75"/>
      <c r="C2942" s="133" t="s">
        <v>255</v>
      </c>
      <c r="D2942" s="45"/>
      <c r="E2942" s="45"/>
      <c r="F2942" s="45"/>
      <c r="G2942" s="45"/>
      <c r="H2942" s="45">
        <f>+D2942</f>
        <v>0</v>
      </c>
      <c r="I2942" s="45"/>
      <c r="J2942" s="46" t="s">
        <v>35</v>
      </c>
    </row>
    <row r="2943" spans="2:10" x14ac:dyDescent="0.3">
      <c r="B2943" s="75"/>
      <c r="C2943" s="133" t="s">
        <v>256</v>
      </c>
      <c r="D2943" s="45"/>
      <c r="E2943" s="45"/>
      <c r="F2943" s="45"/>
      <c r="G2943" s="45"/>
      <c r="H2943" s="45">
        <f>+D2943</f>
        <v>0</v>
      </c>
      <c r="I2943" s="45"/>
      <c r="J2943" s="46" t="s">
        <v>35</v>
      </c>
    </row>
    <row r="2944" spans="2:10" x14ac:dyDescent="0.3">
      <c r="B2944" s="75"/>
      <c r="C2944" s="133" t="s">
        <v>257</v>
      </c>
      <c r="D2944" s="45"/>
      <c r="E2944" s="45"/>
      <c r="F2944" s="45"/>
      <c r="G2944" s="45"/>
      <c r="H2944" s="45">
        <f>+D2944</f>
        <v>0</v>
      </c>
      <c r="I2944" s="45"/>
      <c r="J2944" s="46" t="s">
        <v>35</v>
      </c>
    </row>
    <row r="2945" spans="2:10" x14ac:dyDescent="0.3">
      <c r="B2945" s="75" t="s">
        <v>329</v>
      </c>
      <c r="C2945" s="48" t="s">
        <v>330</v>
      </c>
      <c r="D2945" s="103"/>
      <c r="E2945" s="45"/>
      <c r="F2945" s="45"/>
      <c r="G2945" s="45"/>
      <c r="H2945" s="45"/>
      <c r="I2945" s="62">
        <f>SUM(H2946:H2948)*$E$120</f>
        <v>0</v>
      </c>
      <c r="J2945" s="63" t="str">
        <f>+J2946</f>
        <v>und</v>
      </c>
    </row>
    <row r="2946" spans="2:10" x14ac:dyDescent="0.3">
      <c r="B2946" s="75"/>
      <c r="C2946" s="133" t="s">
        <v>255</v>
      </c>
      <c r="D2946" s="45"/>
      <c r="E2946" s="45"/>
      <c r="F2946" s="45"/>
      <c r="G2946" s="45"/>
      <c r="H2946" s="45">
        <f>+D2946</f>
        <v>0</v>
      </c>
      <c r="I2946" s="45"/>
      <c r="J2946" s="46" t="s">
        <v>35</v>
      </c>
    </row>
    <row r="2947" spans="2:10" x14ac:dyDescent="0.3">
      <c r="B2947" s="75"/>
      <c r="C2947" s="133" t="s">
        <v>256</v>
      </c>
      <c r="D2947" s="45"/>
      <c r="E2947" s="45"/>
      <c r="F2947" s="45"/>
      <c r="G2947" s="45"/>
      <c r="H2947" s="45">
        <f>+D2947</f>
        <v>0</v>
      </c>
      <c r="I2947" s="45"/>
      <c r="J2947" s="46" t="s">
        <v>35</v>
      </c>
    </row>
    <row r="2948" spans="2:10" x14ac:dyDescent="0.3">
      <c r="B2948" s="75"/>
      <c r="C2948" s="133" t="s">
        <v>257</v>
      </c>
      <c r="D2948" s="45"/>
      <c r="E2948" s="45"/>
      <c r="F2948" s="45"/>
      <c r="G2948" s="45"/>
      <c r="H2948" s="45">
        <f>+D2948</f>
        <v>0</v>
      </c>
      <c r="I2948" s="45"/>
      <c r="J2948" s="46" t="s">
        <v>35</v>
      </c>
    </row>
    <row r="2949" spans="2:10" x14ac:dyDescent="0.3">
      <c r="B2949" s="75" t="s">
        <v>331</v>
      </c>
      <c r="C2949" s="48" t="s">
        <v>332</v>
      </c>
      <c r="D2949" s="103"/>
      <c r="E2949" s="45"/>
      <c r="F2949" s="45"/>
      <c r="G2949" s="45"/>
      <c r="H2949" s="45"/>
      <c r="I2949" s="62">
        <f>SUM(H2950:H2953)*$E$120</f>
        <v>3</v>
      </c>
      <c r="J2949" s="63" t="str">
        <f>+J2950</f>
        <v>und</v>
      </c>
    </row>
    <row r="2950" spans="2:10" x14ac:dyDescent="0.3">
      <c r="B2950" s="75"/>
      <c r="C2950" s="133" t="s">
        <v>255</v>
      </c>
      <c r="D2950" s="45">
        <v>3</v>
      </c>
      <c r="E2950" s="45"/>
      <c r="F2950" s="45"/>
      <c r="G2950" s="45"/>
      <c r="H2950" s="45">
        <f>+D2950</f>
        <v>3</v>
      </c>
      <c r="I2950" s="45"/>
      <c r="J2950" s="46" t="s">
        <v>35</v>
      </c>
    </row>
    <row r="2951" spans="2:10" x14ac:dyDescent="0.3">
      <c r="B2951" s="75"/>
      <c r="C2951" s="133" t="s">
        <v>256</v>
      </c>
      <c r="D2951" s="45"/>
      <c r="E2951" s="45"/>
      <c r="F2951" s="45"/>
      <c r="G2951" s="45"/>
      <c r="H2951" s="45">
        <f>+D2951</f>
        <v>0</v>
      </c>
      <c r="I2951" s="45"/>
      <c r="J2951" s="46" t="s">
        <v>35</v>
      </c>
    </row>
    <row r="2952" spans="2:10" x14ac:dyDescent="0.3">
      <c r="B2952" s="75"/>
      <c r="C2952" s="133" t="s">
        <v>257</v>
      </c>
      <c r="D2952" s="45"/>
      <c r="E2952" s="45"/>
      <c r="F2952" s="45"/>
      <c r="G2952" s="45"/>
      <c r="H2952" s="45">
        <f>+D2952</f>
        <v>0</v>
      </c>
      <c r="I2952" s="45"/>
      <c r="J2952" s="46" t="s">
        <v>35</v>
      </c>
    </row>
    <row r="2953" spans="2:10" x14ac:dyDescent="0.3">
      <c r="B2953" s="75"/>
      <c r="C2953" s="133" t="s">
        <v>674</v>
      </c>
      <c r="D2953" s="45"/>
      <c r="E2953" s="45"/>
      <c r="F2953" s="45"/>
      <c r="G2953" s="45"/>
      <c r="H2953" s="45">
        <f>+D2953</f>
        <v>0</v>
      </c>
      <c r="I2953" s="45"/>
      <c r="J2953" s="46" t="s">
        <v>35</v>
      </c>
    </row>
    <row r="2954" spans="2:10" x14ac:dyDescent="0.3">
      <c r="B2954" s="75" t="s">
        <v>333</v>
      </c>
      <c r="C2954" s="48" t="s">
        <v>334</v>
      </c>
      <c r="D2954" s="103"/>
      <c r="E2954" s="45"/>
      <c r="F2954" s="45"/>
      <c r="G2954" s="45"/>
      <c r="H2954" s="45"/>
      <c r="I2954" s="62">
        <f>SUM(H2955:H2957)*$E$120</f>
        <v>0</v>
      </c>
      <c r="J2954" s="63" t="str">
        <f>+J2955</f>
        <v>und</v>
      </c>
    </row>
    <row r="2955" spans="2:10" x14ac:dyDescent="0.3">
      <c r="B2955" s="75"/>
      <c r="C2955" s="133" t="s">
        <v>255</v>
      </c>
      <c r="D2955" s="45"/>
      <c r="E2955" s="45"/>
      <c r="F2955" s="45"/>
      <c r="G2955" s="45"/>
      <c r="H2955" s="45">
        <f>+D2955</f>
        <v>0</v>
      </c>
      <c r="I2955" s="45"/>
      <c r="J2955" s="46" t="s">
        <v>35</v>
      </c>
    </row>
    <row r="2956" spans="2:10" x14ac:dyDescent="0.3">
      <c r="B2956" s="75"/>
      <c r="C2956" s="133" t="s">
        <v>256</v>
      </c>
      <c r="D2956" s="45"/>
      <c r="E2956" s="45"/>
      <c r="F2956" s="45"/>
      <c r="G2956" s="45"/>
      <c r="H2956" s="45">
        <f>+D2956</f>
        <v>0</v>
      </c>
      <c r="I2956" s="45"/>
      <c r="J2956" s="46" t="s">
        <v>35</v>
      </c>
    </row>
    <row r="2957" spans="2:10" x14ac:dyDescent="0.3">
      <c r="B2957" s="75"/>
      <c r="C2957" s="133" t="s">
        <v>257</v>
      </c>
      <c r="D2957" s="45"/>
      <c r="E2957" s="45"/>
      <c r="F2957" s="45"/>
      <c r="G2957" s="45"/>
      <c r="H2957" s="45">
        <f>+D2957</f>
        <v>0</v>
      </c>
      <c r="I2957" s="45"/>
      <c r="J2957" s="46" t="s">
        <v>35</v>
      </c>
    </row>
    <row r="2958" spans="2:10" x14ac:dyDescent="0.3">
      <c r="B2958" s="75" t="s">
        <v>336</v>
      </c>
      <c r="C2958" s="48" t="s">
        <v>397</v>
      </c>
      <c r="D2958" s="103"/>
      <c r="E2958" s="45"/>
      <c r="F2958" s="45"/>
      <c r="G2958" s="45"/>
      <c r="H2958" s="45"/>
      <c r="I2958" s="62">
        <f>SUM(H2959:H2962)*$E$120</f>
        <v>0</v>
      </c>
      <c r="J2958" s="63" t="str">
        <f>+J2959</f>
        <v>und</v>
      </c>
    </row>
    <row r="2959" spans="2:10" x14ac:dyDescent="0.3">
      <c r="B2959" s="75"/>
      <c r="C2959" s="133" t="s">
        <v>255</v>
      </c>
      <c r="D2959" s="45"/>
      <c r="E2959" s="45"/>
      <c r="F2959" s="45"/>
      <c r="G2959" s="45"/>
      <c r="H2959" s="45">
        <f>+D2959</f>
        <v>0</v>
      </c>
      <c r="I2959" s="45"/>
      <c r="J2959" s="46" t="s">
        <v>35</v>
      </c>
    </row>
    <row r="2960" spans="2:10" x14ac:dyDescent="0.3">
      <c r="B2960" s="75"/>
      <c r="C2960" s="133" t="s">
        <v>256</v>
      </c>
      <c r="D2960" s="45"/>
      <c r="E2960" s="45"/>
      <c r="F2960" s="45"/>
      <c r="G2960" s="45"/>
      <c r="H2960" s="45">
        <f>+D2960</f>
        <v>0</v>
      </c>
      <c r="I2960" s="45"/>
      <c r="J2960" s="46" t="s">
        <v>35</v>
      </c>
    </row>
    <row r="2961" spans="2:10" x14ac:dyDescent="0.3">
      <c r="B2961" s="75"/>
      <c r="C2961" s="133" t="s">
        <v>257</v>
      </c>
      <c r="D2961" s="45"/>
      <c r="E2961" s="45"/>
      <c r="F2961" s="45"/>
      <c r="G2961" s="45"/>
      <c r="H2961" s="45">
        <f>+D2961</f>
        <v>0</v>
      </c>
      <c r="I2961" s="45"/>
      <c r="J2961" s="46" t="s">
        <v>35</v>
      </c>
    </row>
    <row r="2962" spans="2:10" x14ac:dyDescent="0.3">
      <c r="B2962" s="75"/>
      <c r="C2962" s="133" t="s">
        <v>674</v>
      </c>
      <c r="D2962" s="45"/>
      <c r="E2962" s="45"/>
      <c r="F2962" s="45"/>
      <c r="G2962" s="45"/>
      <c r="H2962" s="45">
        <f>+D2962</f>
        <v>0</v>
      </c>
      <c r="I2962" s="45"/>
      <c r="J2962" s="46" t="s">
        <v>35</v>
      </c>
    </row>
    <row r="2963" spans="2:10" x14ac:dyDescent="0.3">
      <c r="B2963" s="75" t="s">
        <v>341</v>
      </c>
      <c r="C2963" s="48" t="s">
        <v>337</v>
      </c>
      <c r="D2963" s="103"/>
      <c r="E2963" s="45"/>
      <c r="F2963" s="45"/>
      <c r="G2963" s="45"/>
      <c r="H2963" s="45"/>
      <c r="I2963" s="62">
        <f>SUM(H2964:H2966)*$E$120</f>
        <v>2</v>
      </c>
      <c r="J2963" s="63" t="str">
        <f>+J2964</f>
        <v>und</v>
      </c>
    </row>
    <row r="2964" spans="2:10" x14ac:dyDescent="0.3">
      <c r="B2964" s="75"/>
      <c r="C2964" s="133" t="s">
        <v>255</v>
      </c>
      <c r="D2964" s="45">
        <v>2</v>
      </c>
      <c r="E2964" s="45"/>
      <c r="F2964" s="45"/>
      <c r="G2964" s="45"/>
      <c r="H2964" s="45">
        <f>+D2964</f>
        <v>2</v>
      </c>
      <c r="I2964" s="45"/>
      <c r="J2964" s="46" t="s">
        <v>35</v>
      </c>
    </row>
    <row r="2965" spans="2:10" x14ac:dyDescent="0.3">
      <c r="B2965" s="75"/>
      <c r="C2965" s="133" t="s">
        <v>256</v>
      </c>
      <c r="D2965" s="45"/>
      <c r="E2965" s="45"/>
      <c r="F2965" s="45"/>
      <c r="G2965" s="45"/>
      <c r="H2965" s="45">
        <f>+D2965</f>
        <v>0</v>
      </c>
      <c r="I2965" s="45"/>
      <c r="J2965" s="46" t="s">
        <v>35</v>
      </c>
    </row>
    <row r="2966" spans="2:10" x14ac:dyDescent="0.3">
      <c r="B2966" s="75"/>
      <c r="C2966" s="133" t="s">
        <v>257</v>
      </c>
      <c r="D2966" s="45"/>
      <c r="E2966" s="45"/>
      <c r="F2966" s="45"/>
      <c r="G2966" s="45"/>
      <c r="H2966" s="45">
        <f>+D2966</f>
        <v>0</v>
      </c>
      <c r="I2966" s="45"/>
      <c r="J2966" s="46" t="s">
        <v>35</v>
      </c>
    </row>
    <row r="2967" spans="2:10" x14ac:dyDescent="0.3">
      <c r="B2967" s="75" t="s">
        <v>342</v>
      </c>
      <c r="C2967" s="48" t="s">
        <v>335</v>
      </c>
      <c r="D2967" s="103"/>
      <c r="E2967" s="45"/>
      <c r="F2967" s="45"/>
      <c r="G2967" s="45"/>
      <c r="H2967" s="45"/>
      <c r="I2967" s="62">
        <f>SUM(H2968:H2970)*$E$120</f>
        <v>0</v>
      </c>
      <c r="J2967" s="63" t="str">
        <f>+J2968</f>
        <v>und</v>
      </c>
    </row>
    <row r="2968" spans="2:10" x14ac:dyDescent="0.3">
      <c r="B2968" s="75"/>
      <c r="C2968" s="133" t="s">
        <v>255</v>
      </c>
      <c r="D2968" s="45"/>
      <c r="E2968" s="45"/>
      <c r="F2968" s="45"/>
      <c r="G2968" s="45"/>
      <c r="H2968" s="45">
        <f>+D2968</f>
        <v>0</v>
      </c>
      <c r="I2968" s="45"/>
      <c r="J2968" s="46" t="s">
        <v>35</v>
      </c>
    </row>
    <row r="2969" spans="2:10" x14ac:dyDescent="0.3">
      <c r="B2969" s="75"/>
      <c r="C2969" s="133" t="s">
        <v>256</v>
      </c>
      <c r="D2969" s="45"/>
      <c r="E2969" s="45"/>
      <c r="F2969" s="45"/>
      <c r="G2969" s="45"/>
      <c r="H2969" s="45">
        <f>+D2969</f>
        <v>0</v>
      </c>
      <c r="I2969" s="45"/>
      <c r="J2969" s="46" t="s">
        <v>35</v>
      </c>
    </row>
    <row r="2970" spans="2:10" x14ac:dyDescent="0.3">
      <c r="B2970" s="75"/>
      <c r="C2970" s="133" t="s">
        <v>257</v>
      </c>
      <c r="D2970" s="45"/>
      <c r="E2970" s="45"/>
      <c r="F2970" s="45"/>
      <c r="G2970" s="45"/>
      <c r="H2970" s="45">
        <f>+D2970</f>
        <v>0</v>
      </c>
      <c r="I2970" s="45"/>
      <c r="J2970" s="46" t="s">
        <v>35</v>
      </c>
    </row>
    <row r="2971" spans="2:10" x14ac:dyDescent="0.3">
      <c r="B2971" s="75" t="s">
        <v>343</v>
      </c>
      <c r="C2971" s="48" t="s">
        <v>338</v>
      </c>
      <c r="D2971" s="103"/>
      <c r="E2971" s="45"/>
      <c r="F2971" s="45"/>
      <c r="G2971" s="45"/>
      <c r="H2971" s="45"/>
      <c r="I2971" s="62">
        <f>SUM(H2972:H2974)*$E$120</f>
        <v>0</v>
      </c>
      <c r="J2971" s="63" t="str">
        <f>+J2972</f>
        <v>und</v>
      </c>
    </row>
    <row r="2972" spans="2:10" x14ac:dyDescent="0.3">
      <c r="B2972" s="75"/>
      <c r="C2972" s="133" t="s">
        <v>255</v>
      </c>
      <c r="D2972" s="45"/>
      <c r="E2972" s="45"/>
      <c r="F2972" s="45"/>
      <c r="G2972" s="45"/>
      <c r="H2972" s="45">
        <f>+D2972</f>
        <v>0</v>
      </c>
      <c r="I2972" s="45"/>
      <c r="J2972" s="46" t="s">
        <v>35</v>
      </c>
    </row>
    <row r="2973" spans="2:10" x14ac:dyDescent="0.3">
      <c r="B2973" s="75"/>
      <c r="C2973" s="133" t="s">
        <v>256</v>
      </c>
      <c r="D2973" s="45"/>
      <c r="E2973" s="45"/>
      <c r="F2973" s="45"/>
      <c r="G2973" s="45"/>
      <c r="H2973" s="45">
        <f>+D2973</f>
        <v>0</v>
      </c>
      <c r="I2973" s="45"/>
      <c r="J2973" s="46" t="s">
        <v>35</v>
      </c>
    </row>
    <row r="2974" spans="2:10" x14ac:dyDescent="0.3">
      <c r="B2974" s="75"/>
      <c r="C2974" s="133" t="s">
        <v>257</v>
      </c>
      <c r="D2974" s="45"/>
      <c r="E2974" s="45"/>
      <c r="F2974" s="45"/>
      <c r="G2974" s="45"/>
      <c r="H2974" s="45">
        <f>+D2974</f>
        <v>0</v>
      </c>
      <c r="I2974" s="45"/>
      <c r="J2974" s="46" t="s">
        <v>35</v>
      </c>
    </row>
    <row r="2975" spans="2:10" x14ac:dyDescent="0.3">
      <c r="B2975" s="75" t="s">
        <v>344</v>
      </c>
      <c r="C2975" s="48" t="s">
        <v>339</v>
      </c>
      <c r="D2975" s="103"/>
      <c r="E2975" s="45"/>
      <c r="F2975" s="45"/>
      <c r="G2975" s="45"/>
      <c r="H2975" s="45"/>
      <c r="I2975" s="62">
        <f>SUM(H2976:H2978)*$E$120</f>
        <v>2</v>
      </c>
      <c r="J2975" s="63" t="str">
        <f>+J2976</f>
        <v>und</v>
      </c>
    </row>
    <row r="2976" spans="2:10" x14ac:dyDescent="0.3">
      <c r="B2976" s="75"/>
      <c r="C2976" s="133" t="s">
        <v>255</v>
      </c>
      <c r="D2976" s="45">
        <v>2</v>
      </c>
      <c r="E2976" s="45"/>
      <c r="F2976" s="45"/>
      <c r="G2976" s="45"/>
      <c r="H2976" s="45">
        <f>+D2976</f>
        <v>2</v>
      </c>
      <c r="I2976" s="45"/>
      <c r="J2976" s="46" t="s">
        <v>35</v>
      </c>
    </row>
    <row r="2977" spans="2:10" x14ac:dyDescent="0.3">
      <c r="B2977" s="75"/>
      <c r="C2977" s="133" t="s">
        <v>256</v>
      </c>
      <c r="D2977" s="45"/>
      <c r="E2977" s="45"/>
      <c r="F2977" s="45"/>
      <c r="G2977" s="45"/>
      <c r="H2977" s="45">
        <f>+D2977</f>
        <v>0</v>
      </c>
      <c r="I2977" s="45"/>
      <c r="J2977" s="46" t="s">
        <v>35</v>
      </c>
    </row>
    <row r="2978" spans="2:10" x14ac:dyDescent="0.3">
      <c r="B2978" s="75"/>
      <c r="C2978" s="133" t="s">
        <v>257</v>
      </c>
      <c r="D2978" s="45"/>
      <c r="E2978" s="45"/>
      <c r="F2978" s="45"/>
      <c r="G2978" s="45"/>
      <c r="H2978" s="45">
        <f>+D2978</f>
        <v>0</v>
      </c>
      <c r="I2978" s="45"/>
      <c r="J2978" s="46" t="s">
        <v>35</v>
      </c>
    </row>
    <row r="2979" spans="2:10" x14ac:dyDescent="0.3">
      <c r="B2979" s="75" t="s">
        <v>345</v>
      </c>
      <c r="C2979" s="48" t="s">
        <v>340</v>
      </c>
      <c r="D2979" s="103"/>
      <c r="E2979" s="45"/>
      <c r="F2979" s="45"/>
      <c r="G2979" s="45"/>
      <c r="H2979" s="45"/>
      <c r="I2979" s="62">
        <f>SUM(H2980:H2983)*$E$120</f>
        <v>0</v>
      </c>
      <c r="J2979" s="63" t="str">
        <f>+J2980</f>
        <v>und</v>
      </c>
    </row>
    <row r="2980" spans="2:10" x14ac:dyDescent="0.3">
      <c r="B2980" s="75"/>
      <c r="C2980" s="133" t="s">
        <v>255</v>
      </c>
      <c r="D2980" s="45"/>
      <c r="E2980" s="45"/>
      <c r="F2980" s="45"/>
      <c r="G2980" s="45"/>
      <c r="H2980" s="45">
        <f>+D2980</f>
        <v>0</v>
      </c>
      <c r="I2980" s="45"/>
      <c r="J2980" s="46" t="s">
        <v>35</v>
      </c>
    </row>
    <row r="2981" spans="2:10" x14ac:dyDescent="0.3">
      <c r="B2981" s="75"/>
      <c r="C2981" s="133" t="s">
        <v>256</v>
      </c>
      <c r="D2981" s="45"/>
      <c r="E2981" s="45"/>
      <c r="F2981" s="45"/>
      <c r="G2981" s="45"/>
      <c r="H2981" s="45">
        <f>+D2981</f>
        <v>0</v>
      </c>
      <c r="I2981" s="45"/>
      <c r="J2981" s="46" t="s">
        <v>35</v>
      </c>
    </row>
    <row r="2982" spans="2:10" x14ac:dyDescent="0.3">
      <c r="B2982" s="75"/>
      <c r="C2982" s="133" t="s">
        <v>257</v>
      </c>
      <c r="D2982" s="45"/>
      <c r="E2982" s="45"/>
      <c r="F2982" s="45"/>
      <c r="G2982" s="45"/>
      <c r="H2982" s="45">
        <f>+D2982</f>
        <v>0</v>
      </c>
      <c r="I2982" s="45"/>
      <c r="J2982" s="46" t="s">
        <v>35</v>
      </c>
    </row>
    <row r="2983" spans="2:10" x14ac:dyDescent="0.3">
      <c r="B2983" s="75"/>
      <c r="C2983" s="133" t="s">
        <v>674</v>
      </c>
      <c r="D2983" s="45"/>
      <c r="E2983" s="45"/>
      <c r="F2983" s="45"/>
      <c r="G2983" s="45"/>
      <c r="H2983" s="45">
        <f>+D2983</f>
        <v>0</v>
      </c>
      <c r="I2983" s="45"/>
      <c r="J2983" s="46" t="s">
        <v>35</v>
      </c>
    </row>
    <row r="2984" spans="2:10" x14ac:dyDescent="0.3">
      <c r="B2984" s="75" t="s">
        <v>350</v>
      </c>
      <c r="C2984" s="48" t="s">
        <v>354</v>
      </c>
      <c r="D2984" s="103"/>
      <c r="E2984" s="45"/>
      <c r="F2984" s="45"/>
      <c r="G2984" s="45"/>
      <c r="H2984" s="45"/>
      <c r="I2984" s="62">
        <f>SUM(H2985:H2987)*$E$120</f>
        <v>0</v>
      </c>
      <c r="J2984" s="63" t="str">
        <f>+J2985</f>
        <v>und</v>
      </c>
    </row>
    <row r="2985" spans="2:10" x14ac:dyDescent="0.3">
      <c r="B2985" s="75"/>
      <c r="C2985" s="133" t="s">
        <v>255</v>
      </c>
      <c r="D2985" s="45"/>
      <c r="E2985" s="45"/>
      <c r="F2985" s="45"/>
      <c r="G2985" s="45"/>
      <c r="H2985" s="45">
        <f>+D2985</f>
        <v>0</v>
      </c>
      <c r="I2985" s="45"/>
      <c r="J2985" s="46" t="s">
        <v>35</v>
      </c>
    </row>
    <row r="2986" spans="2:10" x14ac:dyDescent="0.3">
      <c r="B2986" s="75"/>
      <c r="C2986" s="133" t="s">
        <v>256</v>
      </c>
      <c r="D2986" s="45"/>
      <c r="E2986" s="45"/>
      <c r="F2986" s="45"/>
      <c r="G2986" s="45"/>
      <c r="H2986" s="45">
        <f>+D2986</f>
        <v>0</v>
      </c>
      <c r="I2986" s="45"/>
      <c r="J2986" s="46" t="s">
        <v>35</v>
      </c>
    </row>
    <row r="2987" spans="2:10" x14ac:dyDescent="0.3">
      <c r="B2987" s="75"/>
      <c r="C2987" s="133" t="s">
        <v>257</v>
      </c>
      <c r="D2987" s="45"/>
      <c r="E2987" s="45"/>
      <c r="F2987" s="45"/>
      <c r="G2987" s="45"/>
      <c r="H2987" s="45">
        <f>+D2987</f>
        <v>0</v>
      </c>
      <c r="I2987" s="45"/>
      <c r="J2987" s="46" t="s">
        <v>35</v>
      </c>
    </row>
    <row r="2988" spans="2:10" x14ac:dyDescent="0.3">
      <c r="B2988" s="75" t="s">
        <v>351</v>
      </c>
      <c r="C2988" s="48" t="s">
        <v>346</v>
      </c>
      <c r="D2988" s="103"/>
      <c r="E2988" s="45"/>
      <c r="F2988" s="45"/>
      <c r="G2988" s="45"/>
      <c r="H2988" s="45"/>
      <c r="I2988" s="62">
        <f>SUM(H2989:H2991)*$E$120</f>
        <v>1</v>
      </c>
      <c r="J2988" s="63" t="str">
        <f>+J2989</f>
        <v>und</v>
      </c>
    </row>
    <row r="2989" spans="2:10" x14ac:dyDescent="0.3">
      <c r="B2989" s="75"/>
      <c r="C2989" s="133" t="s">
        <v>255</v>
      </c>
      <c r="D2989" s="45">
        <v>1</v>
      </c>
      <c r="E2989" s="45"/>
      <c r="F2989" s="45"/>
      <c r="G2989" s="45"/>
      <c r="H2989" s="45">
        <f>+D2989</f>
        <v>1</v>
      </c>
      <c r="I2989" s="45"/>
      <c r="J2989" s="46" t="s">
        <v>35</v>
      </c>
    </row>
    <row r="2990" spans="2:10" x14ac:dyDescent="0.3">
      <c r="B2990" s="75"/>
      <c r="C2990" s="133" t="s">
        <v>256</v>
      </c>
      <c r="D2990" s="45"/>
      <c r="E2990" s="45"/>
      <c r="F2990" s="45"/>
      <c r="G2990" s="45"/>
      <c r="H2990" s="45">
        <f>+D2990</f>
        <v>0</v>
      </c>
      <c r="I2990" s="45"/>
      <c r="J2990" s="46" t="s">
        <v>35</v>
      </c>
    </row>
    <row r="2991" spans="2:10" x14ac:dyDescent="0.3">
      <c r="B2991" s="75"/>
      <c r="C2991" s="133" t="s">
        <v>257</v>
      </c>
      <c r="D2991" s="45"/>
      <c r="E2991" s="45"/>
      <c r="F2991" s="45"/>
      <c r="G2991" s="45"/>
      <c r="H2991" s="45">
        <f>+D2991</f>
        <v>0</v>
      </c>
      <c r="I2991" s="45"/>
      <c r="J2991" s="46" t="s">
        <v>35</v>
      </c>
    </row>
    <row r="2992" spans="2:10" x14ac:dyDescent="0.3">
      <c r="B2992" s="75" t="s">
        <v>352</v>
      </c>
      <c r="C2992" s="48" t="s">
        <v>347</v>
      </c>
      <c r="D2992" s="103"/>
      <c r="E2992" s="45"/>
      <c r="F2992" s="45"/>
      <c r="G2992" s="45"/>
      <c r="H2992" s="45"/>
      <c r="I2992" s="62">
        <f>SUM(H2993:H2995)*$E$120</f>
        <v>0</v>
      </c>
      <c r="J2992" s="63" t="str">
        <f>+J2993</f>
        <v>und</v>
      </c>
    </row>
    <row r="2993" spans="2:10" x14ac:dyDescent="0.3">
      <c r="B2993" s="75"/>
      <c r="C2993" s="133" t="s">
        <v>255</v>
      </c>
      <c r="D2993" s="45"/>
      <c r="E2993" s="45"/>
      <c r="F2993" s="45"/>
      <c r="G2993" s="45"/>
      <c r="H2993" s="45">
        <f>+D2993</f>
        <v>0</v>
      </c>
      <c r="I2993" s="45"/>
      <c r="J2993" s="46" t="s">
        <v>35</v>
      </c>
    </row>
    <row r="2994" spans="2:10" x14ac:dyDescent="0.3">
      <c r="B2994" s="75"/>
      <c r="C2994" s="133" t="s">
        <v>256</v>
      </c>
      <c r="D2994" s="45"/>
      <c r="E2994" s="45"/>
      <c r="F2994" s="45"/>
      <c r="G2994" s="45"/>
      <c r="H2994" s="45">
        <f>+D2994</f>
        <v>0</v>
      </c>
      <c r="I2994" s="45"/>
      <c r="J2994" s="46" t="s">
        <v>35</v>
      </c>
    </row>
    <row r="2995" spans="2:10" x14ac:dyDescent="0.3">
      <c r="B2995" s="75"/>
      <c r="C2995" s="133" t="s">
        <v>257</v>
      </c>
      <c r="D2995" s="45"/>
      <c r="E2995" s="45"/>
      <c r="F2995" s="45"/>
      <c r="G2995" s="45"/>
      <c r="H2995" s="45">
        <f>+D2995</f>
        <v>0</v>
      </c>
      <c r="I2995" s="45"/>
      <c r="J2995" s="46" t="s">
        <v>35</v>
      </c>
    </row>
    <row r="2996" spans="2:10" x14ac:dyDescent="0.3">
      <c r="B2996" s="75" t="s">
        <v>353</v>
      </c>
      <c r="C2996" s="48" t="s">
        <v>348</v>
      </c>
      <c r="D2996" s="103"/>
      <c r="E2996" s="45"/>
      <c r="F2996" s="45"/>
      <c r="G2996" s="45"/>
      <c r="H2996" s="45"/>
      <c r="I2996" s="62">
        <f>SUM(H2997:H2999)*$E$120</f>
        <v>0</v>
      </c>
      <c r="J2996" s="63" t="str">
        <f>+J2997</f>
        <v>und</v>
      </c>
    </row>
    <row r="2997" spans="2:10" x14ac:dyDescent="0.3">
      <c r="B2997" s="75"/>
      <c r="C2997" s="133" t="s">
        <v>255</v>
      </c>
      <c r="D2997" s="45"/>
      <c r="E2997" s="45"/>
      <c r="F2997" s="45"/>
      <c r="G2997" s="45"/>
      <c r="H2997" s="45">
        <f>+D2997</f>
        <v>0</v>
      </c>
      <c r="I2997" s="45"/>
      <c r="J2997" s="46" t="s">
        <v>35</v>
      </c>
    </row>
    <row r="2998" spans="2:10" x14ac:dyDescent="0.3">
      <c r="B2998" s="75"/>
      <c r="C2998" s="133" t="s">
        <v>256</v>
      </c>
      <c r="D2998" s="45"/>
      <c r="E2998" s="45"/>
      <c r="F2998" s="45"/>
      <c r="G2998" s="45"/>
      <c r="H2998" s="45">
        <f>+D2998</f>
        <v>0</v>
      </c>
      <c r="I2998" s="45"/>
      <c r="J2998" s="46" t="s">
        <v>35</v>
      </c>
    </row>
    <row r="2999" spans="2:10" x14ac:dyDescent="0.3">
      <c r="B2999" s="75"/>
      <c r="C2999" s="133" t="s">
        <v>257</v>
      </c>
      <c r="D2999" s="45"/>
      <c r="E2999" s="45"/>
      <c r="F2999" s="45"/>
      <c r="G2999" s="45"/>
      <c r="H2999" s="45">
        <f>+D2999</f>
        <v>0</v>
      </c>
      <c r="I2999" s="45"/>
      <c r="J2999" s="46" t="s">
        <v>35</v>
      </c>
    </row>
    <row r="3000" spans="2:10" x14ac:dyDescent="0.3">
      <c r="B3000" s="75" t="s">
        <v>364</v>
      </c>
      <c r="C3000" s="48" t="s">
        <v>349</v>
      </c>
      <c r="D3000" s="103"/>
      <c r="E3000" s="45"/>
      <c r="F3000" s="45"/>
      <c r="G3000" s="45"/>
      <c r="H3000" s="45"/>
      <c r="I3000" s="62">
        <f>SUM(H3001:H3003)*$E$120</f>
        <v>1</v>
      </c>
      <c r="J3000" s="63" t="str">
        <f>+J3001</f>
        <v>und</v>
      </c>
    </row>
    <row r="3001" spans="2:10" x14ac:dyDescent="0.3">
      <c r="B3001" s="75"/>
      <c r="C3001" s="133" t="s">
        <v>255</v>
      </c>
      <c r="D3001" s="45">
        <v>1</v>
      </c>
      <c r="E3001" s="45"/>
      <c r="F3001" s="45"/>
      <c r="G3001" s="45"/>
      <c r="H3001" s="45">
        <f>+D3001</f>
        <v>1</v>
      </c>
      <c r="I3001" s="45"/>
      <c r="J3001" s="46" t="s">
        <v>35</v>
      </c>
    </row>
    <row r="3002" spans="2:10" x14ac:dyDescent="0.3">
      <c r="B3002" s="75"/>
      <c r="C3002" s="133" t="s">
        <v>256</v>
      </c>
      <c r="D3002" s="45"/>
      <c r="E3002" s="45"/>
      <c r="F3002" s="45"/>
      <c r="G3002" s="45"/>
      <c r="H3002" s="45">
        <f>+D3002</f>
        <v>0</v>
      </c>
      <c r="I3002" s="45"/>
      <c r="J3002" s="46" t="s">
        <v>35</v>
      </c>
    </row>
    <row r="3003" spans="2:10" x14ac:dyDescent="0.3">
      <c r="B3003" s="75"/>
      <c r="C3003" s="133" t="s">
        <v>257</v>
      </c>
      <c r="D3003" s="45"/>
      <c r="E3003" s="45"/>
      <c r="F3003" s="45"/>
      <c r="G3003" s="45"/>
      <c r="H3003" s="45">
        <f>+D3003</f>
        <v>0</v>
      </c>
      <c r="I3003" s="45"/>
      <c r="J3003" s="46" t="s">
        <v>35</v>
      </c>
    </row>
    <row r="3004" spans="2:10" x14ac:dyDescent="0.3">
      <c r="B3004" s="75" t="s">
        <v>399</v>
      </c>
      <c r="C3004" s="48" t="s">
        <v>363</v>
      </c>
      <c r="D3004" s="103"/>
      <c r="E3004" s="45"/>
      <c r="F3004" s="45"/>
      <c r="G3004" s="45"/>
      <c r="H3004" s="45"/>
      <c r="I3004" s="62">
        <f>SUM(H3005:H3007)*$E$120</f>
        <v>2</v>
      </c>
      <c r="J3004" s="63" t="str">
        <f>+J3005</f>
        <v>und</v>
      </c>
    </row>
    <row r="3005" spans="2:10" x14ac:dyDescent="0.3">
      <c r="B3005" s="75"/>
      <c r="C3005" s="133" t="s">
        <v>255</v>
      </c>
      <c r="D3005" s="45">
        <v>2</v>
      </c>
      <c r="E3005" s="45"/>
      <c r="F3005" s="45"/>
      <c r="G3005" s="45"/>
      <c r="H3005" s="45">
        <f>+D3005</f>
        <v>2</v>
      </c>
      <c r="I3005" s="45"/>
      <c r="J3005" s="46" t="s">
        <v>35</v>
      </c>
    </row>
    <row r="3006" spans="2:10" x14ac:dyDescent="0.3">
      <c r="B3006" s="75"/>
      <c r="C3006" s="133" t="s">
        <v>256</v>
      </c>
      <c r="D3006" s="45"/>
      <c r="E3006" s="45"/>
      <c r="F3006" s="45"/>
      <c r="G3006" s="45"/>
      <c r="H3006" s="45">
        <f>+D3006</f>
        <v>0</v>
      </c>
      <c r="I3006" s="45"/>
      <c r="J3006" s="46" t="s">
        <v>35</v>
      </c>
    </row>
    <row r="3007" spans="2:10" x14ac:dyDescent="0.3">
      <c r="B3007" s="75"/>
      <c r="C3007" s="133" t="s">
        <v>257</v>
      </c>
      <c r="D3007" s="45"/>
      <c r="E3007" s="45"/>
      <c r="F3007" s="45"/>
      <c r="G3007" s="45"/>
      <c r="H3007" s="45">
        <f>+D3007</f>
        <v>0</v>
      </c>
      <c r="I3007" s="45"/>
      <c r="J3007" s="46" t="s">
        <v>35</v>
      </c>
    </row>
    <row r="3008" spans="2:10" x14ac:dyDescent="0.3">
      <c r="B3008" s="75" t="s">
        <v>400</v>
      </c>
      <c r="C3008" s="48" t="s">
        <v>391</v>
      </c>
      <c r="D3008" s="103"/>
      <c r="E3008" s="45"/>
      <c r="F3008" s="45"/>
      <c r="G3008" s="45"/>
      <c r="H3008" s="45"/>
      <c r="I3008" s="62">
        <f>SUM(H3009:H3011)*$E$120</f>
        <v>0</v>
      </c>
      <c r="J3008" s="63" t="str">
        <f>+J3009</f>
        <v>und</v>
      </c>
    </row>
    <row r="3009" spans="2:10" x14ac:dyDescent="0.3">
      <c r="B3009" s="75"/>
      <c r="C3009" s="133" t="s">
        <v>255</v>
      </c>
      <c r="D3009" s="45"/>
      <c r="E3009" s="45"/>
      <c r="F3009" s="45"/>
      <c r="G3009" s="45"/>
      <c r="H3009" s="45">
        <f>+D3009</f>
        <v>0</v>
      </c>
      <c r="I3009" s="45"/>
      <c r="J3009" s="46" t="s">
        <v>35</v>
      </c>
    </row>
    <row r="3010" spans="2:10" x14ac:dyDescent="0.3">
      <c r="B3010" s="75"/>
      <c r="C3010" s="133" t="s">
        <v>256</v>
      </c>
      <c r="D3010" s="45"/>
      <c r="E3010" s="45"/>
      <c r="F3010" s="45"/>
      <c r="G3010" s="45"/>
      <c r="H3010" s="45">
        <f>+D3010</f>
        <v>0</v>
      </c>
      <c r="I3010" s="45"/>
      <c r="J3010" s="46" t="s">
        <v>35</v>
      </c>
    </row>
    <row r="3011" spans="2:10" x14ac:dyDescent="0.3">
      <c r="B3011" s="75"/>
      <c r="C3011" s="133" t="s">
        <v>257</v>
      </c>
      <c r="D3011" s="45"/>
      <c r="E3011" s="45"/>
      <c r="F3011" s="45"/>
      <c r="G3011" s="45"/>
      <c r="H3011" s="45">
        <f>+D3011</f>
        <v>0</v>
      </c>
      <c r="I3011" s="45"/>
      <c r="J3011" s="46" t="s">
        <v>35</v>
      </c>
    </row>
    <row r="3012" spans="2:10" x14ac:dyDescent="0.3">
      <c r="B3012" s="75" t="s">
        <v>401</v>
      </c>
      <c r="C3012" s="48" t="s">
        <v>392</v>
      </c>
      <c r="D3012" s="103"/>
      <c r="E3012" s="45"/>
      <c r="F3012" s="45"/>
      <c r="G3012" s="45"/>
      <c r="H3012" s="45"/>
      <c r="I3012" s="62">
        <f>SUM(H3013:H3015)*$E$120</f>
        <v>0</v>
      </c>
      <c r="J3012" s="63" t="str">
        <f>+J3013</f>
        <v>und</v>
      </c>
    </row>
    <row r="3013" spans="2:10" x14ac:dyDescent="0.3">
      <c r="B3013" s="75"/>
      <c r="C3013" s="133" t="s">
        <v>255</v>
      </c>
      <c r="D3013" s="45"/>
      <c r="E3013" s="45"/>
      <c r="F3013" s="45"/>
      <c r="G3013" s="45"/>
      <c r="H3013" s="45">
        <f>+D3013</f>
        <v>0</v>
      </c>
      <c r="I3013" s="45"/>
      <c r="J3013" s="46" t="s">
        <v>35</v>
      </c>
    </row>
    <row r="3014" spans="2:10" x14ac:dyDescent="0.3">
      <c r="B3014" s="75"/>
      <c r="C3014" s="133" t="s">
        <v>256</v>
      </c>
      <c r="D3014" s="45"/>
      <c r="E3014" s="45"/>
      <c r="F3014" s="45"/>
      <c r="G3014" s="45"/>
      <c r="H3014" s="45">
        <f>+D3014</f>
        <v>0</v>
      </c>
      <c r="I3014" s="45"/>
      <c r="J3014" s="46" t="s">
        <v>35</v>
      </c>
    </row>
    <row r="3015" spans="2:10" x14ac:dyDescent="0.3">
      <c r="B3015" s="75"/>
      <c r="C3015" s="133" t="s">
        <v>257</v>
      </c>
      <c r="D3015" s="45"/>
      <c r="E3015" s="45"/>
      <c r="F3015" s="45"/>
      <c r="G3015" s="45"/>
      <c r="H3015" s="45">
        <f>+D3015</f>
        <v>0</v>
      </c>
      <c r="I3015" s="45"/>
      <c r="J3015" s="46" t="s">
        <v>35</v>
      </c>
    </row>
    <row r="3016" spans="2:10" x14ac:dyDescent="0.3">
      <c r="B3016" s="75" t="s">
        <v>402</v>
      </c>
      <c r="C3016" s="48" t="s">
        <v>393</v>
      </c>
      <c r="D3016" s="103"/>
      <c r="E3016" s="45"/>
      <c r="F3016" s="45"/>
      <c r="G3016" s="45"/>
      <c r="H3016" s="45"/>
      <c r="I3016" s="62">
        <f>SUM(H3017:H3019)*$E$120</f>
        <v>1</v>
      </c>
      <c r="J3016" s="63" t="str">
        <f>+J3017</f>
        <v>und</v>
      </c>
    </row>
    <row r="3017" spans="2:10" x14ac:dyDescent="0.3">
      <c r="B3017" s="75"/>
      <c r="C3017" s="133" t="s">
        <v>255</v>
      </c>
      <c r="D3017" s="45">
        <v>1</v>
      </c>
      <c r="E3017" s="45"/>
      <c r="F3017" s="45"/>
      <c r="G3017" s="45"/>
      <c r="H3017" s="45">
        <f>+D3017</f>
        <v>1</v>
      </c>
      <c r="I3017" s="45"/>
      <c r="J3017" s="46" t="s">
        <v>35</v>
      </c>
    </row>
    <row r="3018" spans="2:10" x14ac:dyDescent="0.3">
      <c r="B3018" s="75"/>
      <c r="C3018" s="133" t="s">
        <v>256</v>
      </c>
      <c r="D3018" s="45"/>
      <c r="E3018" s="45"/>
      <c r="F3018" s="45"/>
      <c r="G3018" s="45"/>
      <c r="H3018" s="45">
        <f>+D3018</f>
        <v>0</v>
      </c>
      <c r="I3018" s="45"/>
      <c r="J3018" s="46" t="s">
        <v>35</v>
      </c>
    </row>
    <row r="3019" spans="2:10" x14ac:dyDescent="0.3">
      <c r="B3019" s="75"/>
      <c r="C3019" s="133" t="s">
        <v>257</v>
      </c>
      <c r="D3019" s="45"/>
      <c r="E3019" s="45"/>
      <c r="F3019" s="45"/>
      <c r="G3019" s="45"/>
      <c r="H3019" s="45">
        <f>+D3019</f>
        <v>0</v>
      </c>
      <c r="I3019" s="45"/>
      <c r="J3019" s="46" t="s">
        <v>35</v>
      </c>
    </row>
    <row r="3020" spans="2:10" x14ac:dyDescent="0.3">
      <c r="B3020" s="75" t="s">
        <v>403</v>
      </c>
      <c r="C3020" s="48" t="s">
        <v>394</v>
      </c>
      <c r="D3020" s="103"/>
      <c r="E3020" s="45"/>
      <c r="F3020" s="45"/>
      <c r="G3020" s="45"/>
      <c r="H3020" s="45"/>
      <c r="I3020" s="62">
        <f>SUM(H3021:H3023)*$E$120</f>
        <v>0</v>
      </c>
      <c r="J3020" s="63" t="str">
        <f>+J3021</f>
        <v>und</v>
      </c>
    </row>
    <row r="3021" spans="2:10" x14ac:dyDescent="0.3">
      <c r="B3021" s="75"/>
      <c r="C3021" s="133" t="s">
        <v>255</v>
      </c>
      <c r="D3021" s="45"/>
      <c r="E3021" s="45"/>
      <c r="F3021" s="45"/>
      <c r="G3021" s="45"/>
      <c r="H3021" s="45">
        <f>+D3021</f>
        <v>0</v>
      </c>
      <c r="I3021" s="45"/>
      <c r="J3021" s="46" t="s">
        <v>35</v>
      </c>
    </row>
    <row r="3022" spans="2:10" x14ac:dyDescent="0.3">
      <c r="B3022" s="75"/>
      <c r="C3022" s="133" t="s">
        <v>256</v>
      </c>
      <c r="D3022" s="45"/>
      <c r="E3022" s="45"/>
      <c r="F3022" s="45"/>
      <c r="G3022" s="45"/>
      <c r="H3022" s="45">
        <f>+D3022</f>
        <v>0</v>
      </c>
      <c r="I3022" s="45"/>
      <c r="J3022" s="46" t="s">
        <v>35</v>
      </c>
    </row>
    <row r="3023" spans="2:10" x14ac:dyDescent="0.3">
      <c r="B3023" s="75"/>
      <c r="C3023" s="133" t="s">
        <v>257</v>
      </c>
      <c r="D3023" s="45"/>
      <c r="E3023" s="45"/>
      <c r="F3023" s="45"/>
      <c r="G3023" s="45"/>
      <c r="H3023" s="45">
        <f>+D3023</f>
        <v>0</v>
      </c>
      <c r="I3023" s="45"/>
      <c r="J3023" s="46" t="s">
        <v>35</v>
      </c>
    </row>
    <row r="3024" spans="2:10" x14ac:dyDescent="0.3">
      <c r="B3024" s="100" t="s">
        <v>404</v>
      </c>
      <c r="C3024" s="101" t="s">
        <v>405</v>
      </c>
      <c r="D3024" s="103"/>
      <c r="E3024" s="45"/>
      <c r="F3024" s="45"/>
      <c r="G3024" s="45"/>
      <c r="H3024" s="45"/>
      <c r="I3024" s="45"/>
      <c r="J3024" s="46"/>
    </row>
    <row r="3025" spans="2:10" x14ac:dyDescent="0.3">
      <c r="B3025" s="75" t="s">
        <v>406</v>
      </c>
      <c r="C3025" s="48" t="s">
        <v>408</v>
      </c>
      <c r="D3025" s="103"/>
      <c r="E3025" s="45"/>
      <c r="F3025" s="45"/>
      <c r="G3025" s="45"/>
      <c r="H3025" s="45"/>
      <c r="I3025" s="62">
        <f>SUM(H3026:H3028)*$E$120</f>
        <v>1</v>
      </c>
      <c r="J3025" s="63" t="str">
        <f>+J3026</f>
        <v>und</v>
      </c>
    </row>
    <row r="3026" spans="2:10" x14ac:dyDescent="0.3">
      <c r="B3026" s="75"/>
      <c r="C3026" s="44" t="s">
        <v>255</v>
      </c>
      <c r="D3026" s="45">
        <v>1</v>
      </c>
      <c r="E3026" s="45"/>
      <c r="F3026" s="45"/>
      <c r="G3026" s="45"/>
      <c r="H3026" s="45">
        <f>+D3026</f>
        <v>1</v>
      </c>
      <c r="I3026" s="45"/>
      <c r="J3026" s="46" t="s">
        <v>35</v>
      </c>
    </row>
    <row r="3027" spans="2:10" x14ac:dyDescent="0.3">
      <c r="B3027" s="75"/>
      <c r="C3027" s="44" t="s">
        <v>256</v>
      </c>
      <c r="D3027" s="45"/>
      <c r="E3027" s="45"/>
      <c r="F3027" s="45"/>
      <c r="G3027" s="45"/>
      <c r="H3027" s="45">
        <f>+D3027</f>
        <v>0</v>
      </c>
      <c r="I3027" s="45"/>
      <c r="J3027" s="46" t="s">
        <v>35</v>
      </c>
    </row>
    <row r="3028" spans="2:10" x14ac:dyDescent="0.3">
      <c r="B3028" s="75"/>
      <c r="C3028" s="44" t="s">
        <v>257</v>
      </c>
      <c r="D3028" s="45"/>
      <c r="E3028" s="45"/>
      <c r="F3028" s="45"/>
      <c r="G3028" s="45"/>
      <c r="H3028" s="45">
        <f>+D3028</f>
        <v>0</v>
      </c>
      <c r="I3028" s="45"/>
      <c r="J3028" s="46" t="s">
        <v>35</v>
      </c>
    </row>
    <row r="3029" spans="2:10" x14ac:dyDescent="0.3">
      <c r="B3029" s="75" t="s">
        <v>409</v>
      </c>
      <c r="C3029" s="48" t="s">
        <v>407</v>
      </c>
      <c r="D3029" s="103"/>
      <c r="E3029" s="45"/>
      <c r="F3029" s="45"/>
      <c r="G3029" s="45"/>
      <c r="H3029" s="45"/>
      <c r="I3029" s="62">
        <f>SUM(H3030:H3032)*$E$120</f>
        <v>0</v>
      </c>
      <c r="J3029" s="63" t="str">
        <f>+J3030</f>
        <v>und</v>
      </c>
    </row>
    <row r="3030" spans="2:10" x14ac:dyDescent="0.3">
      <c r="B3030" s="75"/>
      <c r="C3030" s="44" t="s">
        <v>255</v>
      </c>
      <c r="D3030" s="45"/>
      <c r="E3030" s="45"/>
      <c r="F3030" s="45"/>
      <c r="G3030" s="45"/>
      <c r="H3030" s="45">
        <f>+D3030</f>
        <v>0</v>
      </c>
      <c r="I3030" s="45"/>
      <c r="J3030" s="46" t="s">
        <v>35</v>
      </c>
    </row>
    <row r="3031" spans="2:10" x14ac:dyDescent="0.3">
      <c r="B3031" s="75"/>
      <c r="C3031" s="44" t="s">
        <v>256</v>
      </c>
      <c r="D3031" s="45"/>
      <c r="E3031" s="45"/>
      <c r="F3031" s="45"/>
      <c r="G3031" s="45"/>
      <c r="H3031" s="45">
        <f>+D3031</f>
        <v>0</v>
      </c>
      <c r="I3031" s="45"/>
      <c r="J3031" s="46" t="s">
        <v>35</v>
      </c>
    </row>
    <row r="3032" spans="2:10" x14ac:dyDescent="0.3">
      <c r="B3032" s="75"/>
      <c r="C3032" s="44" t="s">
        <v>257</v>
      </c>
      <c r="D3032" s="45"/>
      <c r="E3032" s="45"/>
      <c r="F3032" s="45"/>
      <c r="G3032" s="45"/>
      <c r="H3032" s="45">
        <f>+D3032</f>
        <v>0</v>
      </c>
      <c r="I3032" s="45"/>
      <c r="J3032" s="46" t="s">
        <v>35</v>
      </c>
    </row>
    <row r="3033" spans="2:10" x14ac:dyDescent="0.3">
      <c r="B3033" s="75" t="s">
        <v>432</v>
      </c>
      <c r="C3033" s="48" t="s">
        <v>410</v>
      </c>
      <c r="D3033" s="103"/>
      <c r="E3033" s="45"/>
      <c r="F3033" s="45"/>
      <c r="G3033" s="45"/>
      <c r="H3033" s="45"/>
      <c r="I3033" s="62">
        <f>SUM(H3034:H3036)*$E$120</f>
        <v>0</v>
      </c>
      <c r="J3033" s="63" t="str">
        <f>+J3034</f>
        <v>und</v>
      </c>
    </row>
    <row r="3034" spans="2:10" x14ac:dyDescent="0.3">
      <c r="B3034" s="75"/>
      <c r="C3034" s="44" t="s">
        <v>255</v>
      </c>
      <c r="D3034" s="45"/>
      <c r="E3034" s="45"/>
      <c r="F3034" s="45"/>
      <c r="G3034" s="45"/>
      <c r="H3034" s="45">
        <f>+D3034</f>
        <v>0</v>
      </c>
      <c r="I3034" s="45"/>
      <c r="J3034" s="46" t="s">
        <v>35</v>
      </c>
    </row>
    <row r="3035" spans="2:10" x14ac:dyDescent="0.3">
      <c r="B3035" s="75"/>
      <c r="C3035" s="44" t="s">
        <v>256</v>
      </c>
      <c r="D3035" s="45"/>
      <c r="E3035" s="45"/>
      <c r="F3035" s="45"/>
      <c r="G3035" s="45"/>
      <c r="H3035" s="45">
        <f>+D3035</f>
        <v>0</v>
      </c>
      <c r="I3035" s="45"/>
      <c r="J3035" s="46" t="s">
        <v>35</v>
      </c>
    </row>
    <row r="3036" spans="2:10" x14ac:dyDescent="0.3">
      <c r="B3036" s="75"/>
      <c r="C3036" s="44" t="s">
        <v>257</v>
      </c>
      <c r="D3036" s="45"/>
      <c r="E3036" s="45"/>
      <c r="F3036" s="45"/>
      <c r="G3036" s="45"/>
      <c r="H3036" s="45">
        <f>+D3036</f>
        <v>0</v>
      </c>
      <c r="I3036" s="45"/>
      <c r="J3036" s="46" t="s">
        <v>35</v>
      </c>
    </row>
    <row r="3037" spans="2:10" x14ac:dyDescent="0.3">
      <c r="B3037" s="100" t="s">
        <v>411</v>
      </c>
      <c r="C3037" s="101" t="s">
        <v>412</v>
      </c>
      <c r="D3037" s="103"/>
      <c r="E3037" s="45"/>
      <c r="F3037" s="45"/>
      <c r="G3037" s="45"/>
      <c r="H3037" s="45"/>
      <c r="I3037" s="45"/>
      <c r="J3037" s="46"/>
    </row>
    <row r="3038" spans="2:10" x14ac:dyDescent="0.3">
      <c r="B3038" s="75" t="s">
        <v>413</v>
      </c>
      <c r="C3038" s="48" t="s">
        <v>414</v>
      </c>
      <c r="D3038" s="103"/>
      <c r="E3038" s="45"/>
      <c r="F3038" s="45"/>
      <c r="G3038" s="45"/>
      <c r="H3038" s="45"/>
      <c r="I3038" s="62">
        <f>SUM(H3039:H3040)*$E$120</f>
        <v>0</v>
      </c>
      <c r="J3038" s="63" t="str">
        <f>+J3039</f>
        <v>Glb</v>
      </c>
    </row>
    <row r="3039" spans="2:10" x14ac:dyDescent="0.3">
      <c r="B3039" s="75"/>
      <c r="C3039" s="44" t="s">
        <v>415</v>
      </c>
      <c r="D3039" s="45"/>
      <c r="E3039" s="45"/>
      <c r="F3039" s="45"/>
      <c r="G3039" s="45"/>
      <c r="H3039" s="45">
        <f>+D3039</f>
        <v>0</v>
      </c>
      <c r="I3039" s="45"/>
      <c r="J3039" s="46" t="s">
        <v>416</v>
      </c>
    </row>
    <row r="3040" spans="2:10" x14ac:dyDescent="0.3">
      <c r="B3040" s="75" t="s">
        <v>433</v>
      </c>
      <c r="C3040" s="48" t="s">
        <v>417</v>
      </c>
      <c r="D3040" s="103"/>
      <c r="E3040" s="45"/>
      <c r="F3040" s="45"/>
      <c r="G3040" s="45"/>
      <c r="H3040" s="45"/>
      <c r="I3040" s="62">
        <f>SUM(H3041:H3042)*$E$120</f>
        <v>1</v>
      </c>
      <c r="J3040" s="63" t="str">
        <f>+J3041</f>
        <v>Glb</v>
      </c>
    </row>
    <row r="3041" spans="2:10" x14ac:dyDescent="0.3">
      <c r="B3041" s="75"/>
      <c r="C3041" s="44" t="s">
        <v>418</v>
      </c>
      <c r="D3041" s="45">
        <v>1</v>
      </c>
      <c r="E3041" s="45"/>
      <c r="F3041" s="45"/>
      <c r="G3041" s="45"/>
      <c r="H3041" s="45">
        <f>+D3041</f>
        <v>1</v>
      </c>
      <c r="I3041" s="45"/>
      <c r="J3041" s="46" t="s">
        <v>416</v>
      </c>
    </row>
    <row r="3042" spans="2:10" x14ac:dyDescent="0.3">
      <c r="B3042" s="100" t="s">
        <v>419</v>
      </c>
      <c r="C3042" s="101" t="s">
        <v>420</v>
      </c>
      <c r="D3042" s="103"/>
      <c r="E3042" s="45"/>
      <c r="F3042" s="45"/>
      <c r="G3042" s="45"/>
      <c r="H3042" s="45"/>
      <c r="I3042" s="45"/>
      <c r="J3042" s="46"/>
    </row>
    <row r="3043" spans="2:10" x14ac:dyDescent="0.3">
      <c r="B3043" s="75" t="s">
        <v>422</v>
      </c>
      <c r="C3043" s="48" t="s">
        <v>421</v>
      </c>
      <c r="D3043" s="103"/>
      <c r="E3043" s="45"/>
      <c r="F3043" s="45"/>
      <c r="G3043" s="45"/>
      <c r="H3043" s="45"/>
      <c r="I3043" s="62">
        <f>SUM(H3044:H3045)*$E$120</f>
        <v>0</v>
      </c>
      <c r="J3043" s="63" t="str">
        <f>+J3044</f>
        <v>und</v>
      </c>
    </row>
    <row r="3044" spans="2:10" x14ac:dyDescent="0.3">
      <c r="B3044" s="75"/>
      <c r="C3044" s="44" t="s">
        <v>418</v>
      </c>
      <c r="D3044" s="45"/>
      <c r="E3044" s="45"/>
      <c r="F3044" s="45"/>
      <c r="G3044" s="45"/>
      <c r="H3044" s="45">
        <f>+D3044</f>
        <v>0</v>
      </c>
      <c r="I3044" s="45"/>
      <c r="J3044" s="46" t="s">
        <v>35</v>
      </c>
    </row>
    <row r="3045" spans="2:10" x14ac:dyDescent="0.3">
      <c r="B3045" s="75" t="s">
        <v>423</v>
      </c>
      <c r="C3045" s="48" t="s">
        <v>424</v>
      </c>
      <c r="D3045" s="103"/>
      <c r="E3045" s="45"/>
      <c r="F3045" s="45"/>
      <c r="G3045" s="45"/>
      <c r="H3045" s="45"/>
      <c r="I3045" s="62">
        <f>SUM(H3046:H3046)*$E$120</f>
        <v>1</v>
      </c>
      <c r="J3045" s="63" t="str">
        <f>+J3046</f>
        <v>Glb</v>
      </c>
    </row>
    <row r="3046" spans="2:10" x14ac:dyDescent="0.3">
      <c r="B3046" s="75"/>
      <c r="C3046" s="44" t="s">
        <v>418</v>
      </c>
      <c r="D3046" s="45">
        <v>1</v>
      </c>
      <c r="E3046" s="45"/>
      <c r="F3046" s="45"/>
      <c r="G3046" s="45"/>
      <c r="H3046" s="45">
        <f>+D3046</f>
        <v>1</v>
      </c>
      <c r="I3046" s="45"/>
      <c r="J3046" s="46" t="s">
        <v>416</v>
      </c>
    </row>
    <row r="3047" spans="2:10" x14ac:dyDescent="0.3">
      <c r="B3047" s="75"/>
      <c r="C3047" s="44"/>
      <c r="D3047" s="45"/>
      <c r="E3047" s="45"/>
      <c r="F3047" s="45"/>
      <c r="G3047" s="45"/>
      <c r="H3047" s="45"/>
      <c r="I3047" s="45"/>
      <c r="J3047" s="46"/>
    </row>
    <row r="3048" spans="2:10" x14ac:dyDescent="0.3">
      <c r="B3048" s="75"/>
      <c r="C3048" s="44"/>
      <c r="D3048" s="45"/>
      <c r="E3048" s="45"/>
      <c r="F3048" s="45"/>
      <c r="G3048" s="45"/>
      <c r="H3048" s="45"/>
      <c r="I3048" s="45"/>
      <c r="J3048" s="46"/>
    </row>
    <row r="3049" spans="2:10" x14ac:dyDescent="0.3">
      <c r="B3049" s="75"/>
      <c r="C3049" s="44"/>
      <c r="D3049" s="45"/>
      <c r="E3049" s="45"/>
      <c r="F3049" s="45"/>
      <c r="G3049" s="45"/>
      <c r="H3049" s="45"/>
      <c r="I3049" s="45"/>
      <c r="J3049" s="46"/>
    </row>
    <row r="3050" spans="2:10" x14ac:dyDescent="0.3">
      <c r="B3050" s="75"/>
      <c r="C3050" s="44"/>
      <c r="D3050" s="45"/>
      <c r="E3050" s="45"/>
      <c r="F3050" s="45"/>
      <c r="G3050" s="45"/>
      <c r="H3050" s="45"/>
      <c r="I3050" s="45"/>
      <c r="J3050" s="46"/>
    </row>
    <row r="3051" spans="2:10" x14ac:dyDescent="0.3">
      <c r="B3051" s="75"/>
      <c r="C3051" s="44"/>
      <c r="D3051" s="45"/>
      <c r="E3051" s="45"/>
      <c r="F3051" s="45"/>
      <c r="G3051" s="45"/>
      <c r="H3051" s="45"/>
      <c r="I3051" s="45"/>
      <c r="J3051" s="46"/>
    </row>
    <row r="3052" spans="2:10" x14ac:dyDescent="0.3">
      <c r="B3052" s="75"/>
      <c r="C3052" s="44"/>
      <c r="D3052" s="45"/>
      <c r="E3052" s="45"/>
      <c r="F3052" s="45"/>
      <c r="G3052" s="45"/>
      <c r="H3052" s="45"/>
      <c r="I3052" s="45"/>
      <c r="J3052" s="46"/>
    </row>
    <row r="3053" spans="2:10" x14ac:dyDescent="0.3">
      <c r="B3053" s="75"/>
      <c r="C3053" s="44"/>
      <c r="D3053" s="45"/>
      <c r="E3053" s="45"/>
      <c r="F3053" s="45"/>
      <c r="G3053" s="45"/>
      <c r="H3053" s="45"/>
      <c r="I3053" s="45"/>
      <c r="J3053" s="46"/>
    </row>
    <row r="3054" spans="2:10" x14ac:dyDescent="0.3">
      <c r="B3054" s="75"/>
      <c r="C3054" s="44"/>
      <c r="D3054" s="45"/>
      <c r="E3054" s="45"/>
      <c r="F3054" s="45"/>
      <c r="G3054" s="45"/>
      <c r="H3054" s="45"/>
      <c r="I3054" s="45"/>
      <c r="J3054" s="46"/>
    </row>
    <row r="3055" spans="2:10" x14ac:dyDescent="0.3">
      <c r="B3055" s="75"/>
      <c r="C3055" s="44"/>
      <c r="D3055" s="45"/>
      <c r="E3055" s="45"/>
      <c r="F3055" s="45"/>
      <c r="G3055" s="45"/>
      <c r="H3055" s="45"/>
      <c r="I3055" s="45"/>
      <c r="J3055" s="46"/>
    </row>
    <row r="3056" spans="2:10" x14ac:dyDescent="0.3">
      <c r="B3056" s="75"/>
      <c r="C3056" s="44"/>
      <c r="D3056" s="45"/>
      <c r="E3056" s="45"/>
      <c r="F3056" s="45"/>
      <c r="G3056" s="45"/>
      <c r="H3056" s="45"/>
      <c r="I3056" s="45"/>
      <c r="J3056" s="46"/>
    </row>
    <row r="3057" spans="2:10" x14ac:dyDescent="0.3">
      <c r="B3057" s="75"/>
      <c r="C3057" s="44"/>
      <c r="D3057" s="45"/>
      <c r="E3057" s="45"/>
      <c r="F3057" s="45"/>
      <c r="G3057" s="45"/>
      <c r="H3057" s="45"/>
      <c r="I3057" s="45"/>
      <c r="J3057" s="46"/>
    </row>
    <row r="3058" spans="2:10" x14ac:dyDescent="0.3">
      <c r="B3058" s="75"/>
      <c r="C3058" s="44"/>
      <c r="D3058" s="45"/>
      <c r="E3058" s="45"/>
      <c r="F3058" s="45"/>
      <c r="G3058" s="45"/>
      <c r="H3058" s="45"/>
      <c r="I3058" s="45"/>
      <c r="J3058" s="46"/>
    </row>
    <row r="3059" spans="2:10" x14ac:dyDescent="0.3">
      <c r="B3059" s="75"/>
      <c r="C3059" s="44"/>
      <c r="D3059" s="45"/>
      <c r="E3059" s="45"/>
      <c r="F3059" s="45"/>
      <c r="G3059" s="45"/>
      <c r="H3059" s="45"/>
      <c r="I3059" s="45"/>
      <c r="J3059" s="46"/>
    </row>
    <row r="3060" spans="2:10" x14ac:dyDescent="0.3">
      <c r="B3060" s="75"/>
      <c r="C3060" s="44"/>
      <c r="D3060" s="45"/>
      <c r="E3060" s="45"/>
      <c r="F3060" s="45"/>
      <c r="G3060" s="45"/>
      <c r="H3060" s="45"/>
      <c r="I3060" s="45"/>
      <c r="J3060" s="46"/>
    </row>
    <row r="3061" spans="2:10" x14ac:dyDescent="0.3">
      <c r="B3061" s="75"/>
      <c r="C3061" s="44"/>
      <c r="D3061" s="45"/>
      <c r="E3061" s="45"/>
      <c r="F3061" s="45"/>
      <c r="G3061" s="45"/>
      <c r="H3061" s="45"/>
      <c r="I3061" s="45"/>
      <c r="J3061" s="46"/>
    </row>
    <row r="3062" spans="2:10" x14ac:dyDescent="0.3">
      <c r="B3062" s="75"/>
      <c r="C3062" s="44"/>
      <c r="D3062" s="45"/>
      <c r="E3062" s="45"/>
      <c r="F3062" s="45"/>
      <c r="G3062" s="45"/>
      <c r="H3062" s="45"/>
      <c r="I3062" s="45"/>
      <c r="J3062" s="46"/>
    </row>
    <row r="3063" spans="2:10" x14ac:dyDescent="0.3">
      <c r="B3063" s="75"/>
      <c r="C3063" s="44"/>
      <c r="D3063" s="45"/>
      <c r="E3063" s="45"/>
      <c r="F3063" s="45"/>
      <c r="G3063" s="45"/>
      <c r="H3063" s="45"/>
      <c r="I3063" s="45"/>
      <c r="J3063" s="46"/>
    </row>
    <row r="3064" spans="2:10" x14ac:dyDescent="0.3">
      <c r="B3064" s="75"/>
      <c r="C3064" s="44"/>
      <c r="D3064" s="45"/>
      <c r="E3064" s="45"/>
      <c r="F3064" s="45"/>
      <c r="G3064" s="45"/>
      <c r="H3064" s="45"/>
      <c r="I3064" s="45"/>
      <c r="J3064" s="46"/>
    </row>
    <row r="3065" spans="2:10" x14ac:dyDescent="0.3">
      <c r="B3065" s="75"/>
      <c r="C3065" s="44"/>
      <c r="D3065" s="45"/>
      <c r="E3065" s="45"/>
      <c r="F3065" s="45"/>
      <c r="G3065" s="45"/>
      <c r="H3065" s="45"/>
      <c r="I3065" s="45"/>
      <c r="J3065" s="46"/>
    </row>
    <row r="3066" spans="2:10" x14ac:dyDescent="0.3">
      <c r="B3066" s="75"/>
      <c r="C3066" s="44"/>
      <c r="D3066" s="45"/>
      <c r="E3066" s="45"/>
      <c r="F3066" s="45"/>
      <c r="G3066" s="45"/>
      <c r="H3066" s="45"/>
      <c r="I3066" s="45"/>
      <c r="J3066" s="46"/>
    </row>
    <row r="3067" spans="2:10" x14ac:dyDescent="0.3">
      <c r="B3067" s="41"/>
      <c r="C3067" s="42"/>
      <c r="D3067" s="42"/>
      <c r="E3067" s="42"/>
      <c r="F3067" s="42"/>
      <c r="G3067" s="42"/>
      <c r="H3067" s="42"/>
      <c r="I3067" s="42"/>
      <c r="J3067" s="42"/>
    </row>
    <row r="3068" spans="2:10" x14ac:dyDescent="0.3">
      <c r="C3068" s="157" t="s">
        <v>153</v>
      </c>
      <c r="D3068" s="157"/>
      <c r="E3068" s="157"/>
      <c r="F3068" s="157"/>
      <c r="G3068" s="157"/>
      <c r="H3068" s="157"/>
    </row>
    <row r="3069" spans="2:10" x14ac:dyDescent="0.3">
      <c r="C3069" s="157" t="s">
        <v>154</v>
      </c>
      <c r="D3069" s="157"/>
      <c r="E3069" s="157"/>
      <c r="F3069" s="157"/>
      <c r="G3069" s="157"/>
      <c r="H3069" s="157"/>
    </row>
    <row r="3070" spans="2:10" x14ac:dyDescent="0.3">
      <c r="C3070" s="157" t="s">
        <v>155</v>
      </c>
      <c r="D3070" s="157"/>
      <c r="E3070" s="157"/>
      <c r="F3070" s="157"/>
      <c r="G3070" s="157"/>
      <c r="H3070" s="157"/>
    </row>
    <row r="3071" spans="2:10" x14ac:dyDescent="0.3">
      <c r="C3071" s="158" t="s">
        <v>156</v>
      </c>
      <c r="D3071" s="158"/>
      <c r="E3071" s="158"/>
      <c r="F3071" s="158"/>
      <c r="G3071" s="158"/>
      <c r="H3071" s="158"/>
    </row>
    <row r="3072" spans="2:10" x14ac:dyDescent="0.3">
      <c r="C3072" s="138"/>
      <c r="D3072" s="138"/>
      <c r="E3072" s="138"/>
      <c r="F3072" s="138"/>
      <c r="G3072" s="138"/>
      <c r="H3072" s="138"/>
    </row>
    <row r="3073" spans="2:10" ht="15.6" x14ac:dyDescent="0.3">
      <c r="B3073" s="159" t="s">
        <v>248</v>
      </c>
      <c r="C3073" s="160"/>
      <c r="D3073" s="160"/>
      <c r="E3073" s="160"/>
      <c r="F3073" s="160"/>
      <c r="G3073" s="160"/>
      <c r="H3073" s="160"/>
      <c r="I3073" s="160"/>
      <c r="J3073" s="161"/>
    </row>
    <row r="3074" spans="2:10" ht="22.8" x14ac:dyDescent="0.3">
      <c r="B3074" s="162" t="s">
        <v>702</v>
      </c>
      <c r="C3074" s="163"/>
      <c r="D3074" s="163"/>
      <c r="E3074" s="163"/>
      <c r="F3074" s="163"/>
      <c r="G3074" s="163"/>
      <c r="H3074" s="163"/>
      <c r="I3074" s="163"/>
      <c r="J3074" s="164"/>
    </row>
    <row r="3075" spans="2:10" ht="15" thickBot="1" x14ac:dyDescent="0.35">
      <c r="B3075" s="139"/>
      <c r="C3075" s="139"/>
      <c r="D3075" s="139"/>
      <c r="E3075" s="139"/>
      <c r="F3075" s="139"/>
      <c r="G3075" s="139"/>
      <c r="H3075" s="139"/>
      <c r="I3075" s="139"/>
      <c r="J3075" s="139"/>
    </row>
    <row r="3076" spans="2:10" ht="30.75" customHeight="1" x14ac:dyDescent="0.3">
      <c r="B3076" s="152" t="s">
        <v>140</v>
      </c>
      <c r="C3076" s="153"/>
      <c r="D3076" s="153"/>
      <c r="E3076" s="153"/>
      <c r="F3076" s="153"/>
      <c r="G3076" s="153"/>
      <c r="H3076" s="153"/>
      <c r="I3076" s="153"/>
      <c r="J3076" s="154"/>
    </row>
    <row r="3077" spans="2:10" x14ac:dyDescent="0.3">
      <c r="B3077" s="4" t="s">
        <v>148</v>
      </c>
      <c r="C3077" s="5" t="s">
        <v>149</v>
      </c>
      <c r="D3077" s="5"/>
      <c r="E3077" s="6"/>
      <c r="F3077" s="7"/>
      <c r="G3077" s="8" t="s">
        <v>22</v>
      </c>
      <c r="H3077" s="155">
        <v>42879</v>
      </c>
      <c r="I3077" s="155"/>
      <c r="J3077" s="9"/>
    </row>
    <row r="3078" spans="2:10" x14ac:dyDescent="0.3">
      <c r="B3078" s="4" t="s">
        <v>146</v>
      </c>
      <c r="C3078" s="5" t="s">
        <v>142</v>
      </c>
      <c r="D3078" s="10"/>
      <c r="E3078" s="10"/>
      <c r="F3078" s="5"/>
      <c r="G3078" s="11" t="s">
        <v>145</v>
      </c>
      <c r="H3078" s="6" t="s">
        <v>142</v>
      </c>
      <c r="I3078" s="12"/>
      <c r="J3078" s="13"/>
    </row>
    <row r="3079" spans="2:10" x14ac:dyDescent="0.3">
      <c r="B3079" s="4" t="s">
        <v>147</v>
      </c>
      <c r="C3079" s="5" t="s">
        <v>142</v>
      </c>
      <c r="D3079" s="10"/>
      <c r="E3079" s="10"/>
      <c r="F3079" s="5"/>
      <c r="G3079" s="11" t="s">
        <v>143</v>
      </c>
      <c r="H3079" s="6" t="s">
        <v>144</v>
      </c>
      <c r="I3079" s="12"/>
      <c r="J3079" s="13"/>
    </row>
    <row r="3080" spans="2:10" ht="15" thickBot="1" x14ac:dyDescent="0.35">
      <c r="B3080" s="14" t="s">
        <v>159</v>
      </c>
      <c r="C3080" s="15" t="s">
        <v>160</v>
      </c>
      <c r="D3080" s="16"/>
      <c r="E3080" s="16"/>
      <c r="F3080" s="15"/>
      <c r="G3080" s="17" t="s">
        <v>157</v>
      </c>
      <c r="H3080" s="18" t="s">
        <v>158</v>
      </c>
      <c r="I3080" s="19"/>
      <c r="J3080" s="20"/>
    </row>
    <row r="3081" spans="2:10" x14ac:dyDescent="0.3">
      <c r="B3081" s="139"/>
      <c r="C3081" s="139"/>
      <c r="D3081" s="139"/>
      <c r="E3081" s="139"/>
      <c r="F3081" s="139"/>
      <c r="G3081" s="139"/>
      <c r="H3081" s="139"/>
      <c r="I3081" s="139"/>
      <c r="J3081" s="139"/>
    </row>
    <row r="3082" spans="2:10" x14ac:dyDescent="0.3">
      <c r="B3082" s="23" t="s">
        <v>7</v>
      </c>
      <c r="C3082" s="24" t="s">
        <v>0</v>
      </c>
      <c r="D3082" s="24" t="s">
        <v>23</v>
      </c>
      <c r="E3082" s="24" t="s">
        <v>24</v>
      </c>
      <c r="F3082" s="24" t="s">
        <v>2</v>
      </c>
      <c r="G3082" s="24" t="s">
        <v>3</v>
      </c>
      <c r="H3082" s="24" t="s">
        <v>25</v>
      </c>
      <c r="I3082" s="24" t="s">
        <v>8</v>
      </c>
      <c r="J3082" s="24" t="s">
        <v>9</v>
      </c>
    </row>
    <row r="3083" spans="2:10" x14ac:dyDescent="0.3">
      <c r="B3083" s="98" t="s">
        <v>251</v>
      </c>
      <c r="C3083" s="99" t="s">
        <v>249</v>
      </c>
      <c r="D3083" s="55"/>
      <c r="E3083" s="56">
        <v>1</v>
      </c>
      <c r="F3083" s="57"/>
      <c r="G3083" s="58"/>
      <c r="H3083" s="58"/>
      <c r="I3083" s="43"/>
      <c r="J3083" s="55"/>
    </row>
    <row r="3084" spans="2:10" x14ac:dyDescent="0.3">
      <c r="B3084" s="96" t="s">
        <v>252</v>
      </c>
      <c r="C3084" s="97" t="s">
        <v>250</v>
      </c>
      <c r="D3084" s="60"/>
      <c r="E3084" s="59"/>
      <c r="F3084" s="52"/>
      <c r="G3084" s="52"/>
      <c r="H3084" s="52"/>
      <c r="I3084" s="52"/>
      <c r="J3084" s="61"/>
    </row>
    <row r="3085" spans="2:10" x14ac:dyDescent="0.3">
      <c r="B3085" s="100" t="s">
        <v>253</v>
      </c>
      <c r="C3085" s="101" t="s">
        <v>292</v>
      </c>
      <c r="D3085" s="60"/>
      <c r="E3085" s="59"/>
      <c r="F3085" s="52"/>
      <c r="G3085" s="52"/>
      <c r="H3085" s="52"/>
      <c r="I3085" s="52"/>
      <c r="J3085" s="61"/>
    </row>
    <row r="3086" spans="2:10" x14ac:dyDescent="0.3">
      <c r="B3086" s="75" t="s">
        <v>254</v>
      </c>
      <c r="C3086" s="48" t="s">
        <v>355</v>
      </c>
      <c r="D3086" s="45"/>
      <c r="E3086" s="45"/>
      <c r="F3086" s="45"/>
      <c r="G3086" s="45"/>
      <c r="H3086" s="45"/>
      <c r="I3086" s="62">
        <f>SUM(H3087:H3092)*$E$120</f>
        <v>1</v>
      </c>
      <c r="J3086" s="63" t="str">
        <f>+J3087</f>
        <v>und</v>
      </c>
    </row>
    <row r="3087" spans="2:10" x14ac:dyDescent="0.3">
      <c r="B3087" s="75"/>
      <c r="C3087" s="132" t="s">
        <v>255</v>
      </c>
      <c r="D3087" s="45"/>
      <c r="E3087" s="45"/>
      <c r="F3087" s="45"/>
      <c r="G3087" s="45"/>
      <c r="H3087" s="45"/>
      <c r="I3087" s="45"/>
      <c r="J3087" s="46" t="s">
        <v>35</v>
      </c>
    </row>
    <row r="3088" spans="2:10" x14ac:dyDescent="0.3">
      <c r="B3088" s="75"/>
      <c r="C3088" s="131" t="s">
        <v>642</v>
      </c>
      <c r="D3088" s="45">
        <v>1</v>
      </c>
      <c r="E3088" s="45"/>
      <c r="F3088" s="45"/>
      <c r="G3088" s="45"/>
      <c r="H3088" s="45">
        <f>+D3088</f>
        <v>1</v>
      </c>
      <c r="I3088" s="45"/>
      <c r="J3088" s="46" t="s">
        <v>35</v>
      </c>
    </row>
    <row r="3089" spans="2:10" x14ac:dyDescent="0.3">
      <c r="B3089" s="75"/>
      <c r="C3089" s="132" t="s">
        <v>256</v>
      </c>
      <c r="D3089" s="45"/>
      <c r="E3089" s="45"/>
      <c r="F3089" s="45"/>
      <c r="G3089" s="45"/>
      <c r="H3089" s="45"/>
      <c r="I3089" s="45"/>
      <c r="J3089" s="46"/>
    </row>
    <row r="3090" spans="2:10" x14ac:dyDescent="0.3">
      <c r="B3090" s="75"/>
      <c r="C3090" s="131" t="s">
        <v>642</v>
      </c>
      <c r="D3090" s="45"/>
      <c r="E3090" s="45"/>
      <c r="F3090" s="45"/>
      <c r="G3090" s="45"/>
      <c r="H3090" s="45">
        <f>+D3090</f>
        <v>0</v>
      </c>
      <c r="I3090" s="45"/>
      <c r="J3090" s="46" t="s">
        <v>35</v>
      </c>
    </row>
    <row r="3091" spans="2:10" x14ac:dyDescent="0.3">
      <c r="B3091" s="75"/>
      <c r="C3091" s="132" t="s">
        <v>257</v>
      </c>
      <c r="D3091" s="45"/>
      <c r="E3091" s="45"/>
      <c r="F3091" s="45"/>
      <c r="G3091" s="45"/>
      <c r="H3091" s="45"/>
      <c r="I3091" s="45"/>
      <c r="J3091" s="46"/>
    </row>
    <row r="3092" spans="2:10" x14ac:dyDescent="0.3">
      <c r="B3092" s="75"/>
      <c r="C3092" s="131" t="s">
        <v>642</v>
      </c>
      <c r="D3092" s="45"/>
      <c r="E3092" s="45"/>
      <c r="F3092" s="45"/>
      <c r="G3092" s="45"/>
      <c r="H3092" s="45">
        <f>+D3092</f>
        <v>0</v>
      </c>
      <c r="I3092" s="45"/>
      <c r="J3092" s="46" t="s">
        <v>35</v>
      </c>
    </row>
    <row r="3093" spans="2:10" x14ac:dyDescent="0.3">
      <c r="B3093" s="75" t="s">
        <v>258</v>
      </c>
      <c r="C3093" s="75" t="s">
        <v>267</v>
      </c>
      <c r="D3093" s="45"/>
      <c r="E3093" s="45"/>
      <c r="F3093" s="45"/>
      <c r="G3093" s="45"/>
      <c r="H3093" s="45"/>
      <c r="I3093" s="62">
        <f>SUM(H3094:H3096)*$E$120</f>
        <v>0</v>
      </c>
      <c r="J3093" s="63" t="str">
        <f>+J3094</f>
        <v>und</v>
      </c>
    </row>
    <row r="3094" spans="2:10" x14ac:dyDescent="0.3">
      <c r="B3094" s="75"/>
      <c r="C3094" s="132" t="s">
        <v>255</v>
      </c>
      <c r="D3094" s="45"/>
      <c r="E3094" s="45"/>
      <c r="F3094" s="45"/>
      <c r="G3094" s="45"/>
      <c r="H3094" s="45">
        <f>+D3094</f>
        <v>0</v>
      </c>
      <c r="I3094" s="45"/>
      <c r="J3094" s="46" t="s">
        <v>35</v>
      </c>
    </row>
    <row r="3095" spans="2:10" x14ac:dyDescent="0.3">
      <c r="B3095" s="75"/>
      <c r="C3095" s="132" t="s">
        <v>256</v>
      </c>
      <c r="D3095" s="45"/>
      <c r="E3095" s="45"/>
      <c r="F3095" s="45"/>
      <c r="G3095" s="45"/>
      <c r="H3095" s="45">
        <f>+D3095</f>
        <v>0</v>
      </c>
      <c r="I3095" s="45"/>
      <c r="J3095" s="46" t="s">
        <v>35</v>
      </c>
    </row>
    <row r="3096" spans="2:10" x14ac:dyDescent="0.3">
      <c r="B3096" s="75"/>
      <c r="C3096" s="132" t="s">
        <v>257</v>
      </c>
      <c r="D3096" s="45"/>
      <c r="E3096" s="45"/>
      <c r="F3096" s="45"/>
      <c r="G3096" s="45"/>
      <c r="H3096" s="45">
        <f>+D3096</f>
        <v>0</v>
      </c>
      <c r="I3096" s="45"/>
      <c r="J3096" s="46" t="s">
        <v>35</v>
      </c>
    </row>
    <row r="3097" spans="2:10" x14ac:dyDescent="0.3">
      <c r="B3097" s="75" t="s">
        <v>259</v>
      </c>
      <c r="C3097" s="48" t="s">
        <v>544</v>
      </c>
      <c r="D3097" s="45"/>
      <c r="E3097" s="45"/>
      <c r="F3097" s="45"/>
      <c r="G3097" s="45"/>
      <c r="H3097" s="45"/>
      <c r="I3097" s="62">
        <f>SUM(H3098:H3103)*$E$120</f>
        <v>1</v>
      </c>
      <c r="J3097" s="63" t="str">
        <f>+J3098</f>
        <v>und</v>
      </c>
    </row>
    <row r="3098" spans="2:10" x14ac:dyDescent="0.3">
      <c r="B3098" s="75"/>
      <c r="C3098" s="132" t="s">
        <v>255</v>
      </c>
      <c r="D3098" s="45"/>
      <c r="E3098" s="45"/>
      <c r="F3098" s="45"/>
      <c r="G3098" s="45"/>
      <c r="H3098" s="45"/>
      <c r="I3098" s="45"/>
      <c r="J3098" s="46" t="s">
        <v>35</v>
      </c>
    </row>
    <row r="3099" spans="2:10" x14ac:dyDescent="0.3">
      <c r="B3099" s="75"/>
      <c r="C3099" s="131" t="s">
        <v>642</v>
      </c>
      <c r="D3099" s="45">
        <v>1</v>
      </c>
      <c r="E3099" s="45"/>
      <c r="F3099" s="45"/>
      <c r="G3099" s="45"/>
      <c r="H3099" s="45">
        <f>+D3099</f>
        <v>1</v>
      </c>
      <c r="I3099" s="45"/>
      <c r="J3099" s="46" t="s">
        <v>35</v>
      </c>
    </row>
    <row r="3100" spans="2:10" x14ac:dyDescent="0.3">
      <c r="B3100" s="75"/>
      <c r="C3100" s="132" t="s">
        <v>256</v>
      </c>
      <c r="D3100" s="45"/>
      <c r="E3100" s="45"/>
      <c r="F3100" s="45"/>
      <c r="G3100" s="45"/>
      <c r="H3100" s="45">
        <f>+D3100</f>
        <v>0</v>
      </c>
      <c r="I3100" s="45"/>
      <c r="J3100" s="46" t="s">
        <v>35</v>
      </c>
    </row>
    <row r="3101" spans="2:10" x14ac:dyDescent="0.3">
      <c r="B3101" s="75"/>
      <c r="C3101" s="131" t="s">
        <v>642</v>
      </c>
      <c r="D3101" s="45"/>
      <c r="E3101" s="45"/>
      <c r="F3101" s="45"/>
      <c r="G3101" s="45"/>
      <c r="H3101" s="45">
        <f>+D3101</f>
        <v>0</v>
      </c>
      <c r="I3101" s="45"/>
      <c r="J3101" s="46" t="s">
        <v>35</v>
      </c>
    </row>
    <row r="3102" spans="2:10" x14ac:dyDescent="0.3">
      <c r="B3102" s="75"/>
      <c r="C3102" s="132" t="s">
        <v>257</v>
      </c>
      <c r="D3102" s="45"/>
      <c r="E3102" s="45"/>
      <c r="F3102" s="45"/>
      <c r="G3102" s="45"/>
      <c r="H3102" s="45">
        <f>+D3102</f>
        <v>0</v>
      </c>
      <c r="I3102" s="45"/>
      <c r="J3102" s="46" t="s">
        <v>35</v>
      </c>
    </row>
    <row r="3103" spans="2:10" x14ac:dyDescent="0.3">
      <c r="B3103" s="75"/>
      <c r="C3103" s="131" t="s">
        <v>642</v>
      </c>
      <c r="D3103" s="45"/>
      <c r="E3103" s="45"/>
      <c r="F3103" s="45"/>
      <c r="G3103" s="45"/>
      <c r="H3103" s="45">
        <f>+D3103</f>
        <v>0</v>
      </c>
      <c r="I3103" s="45"/>
      <c r="J3103" s="46" t="s">
        <v>35</v>
      </c>
    </row>
    <row r="3104" spans="2:10" x14ac:dyDescent="0.3">
      <c r="B3104" s="75" t="s">
        <v>260</v>
      </c>
      <c r="C3104" s="48" t="s">
        <v>543</v>
      </c>
      <c r="D3104" s="45"/>
      <c r="E3104" s="45"/>
      <c r="F3104" s="45"/>
      <c r="G3104" s="45"/>
      <c r="H3104" s="45"/>
      <c r="I3104" s="62">
        <f>SUM(H3106:H3110)*$E$120</f>
        <v>0</v>
      </c>
      <c r="J3104" s="63" t="str">
        <f>+J3106</f>
        <v>und</v>
      </c>
    </row>
    <row r="3105" spans="2:10" x14ac:dyDescent="0.3">
      <c r="B3105" s="75"/>
      <c r="C3105" s="132" t="s">
        <v>255</v>
      </c>
      <c r="D3105" s="45"/>
      <c r="E3105" s="45"/>
      <c r="F3105" s="45"/>
      <c r="G3105" s="45"/>
      <c r="H3105" s="45"/>
      <c r="I3105" s="45"/>
      <c r="J3105" s="46" t="s">
        <v>35</v>
      </c>
    </row>
    <row r="3106" spans="2:10" x14ac:dyDescent="0.3">
      <c r="B3106" s="75"/>
      <c r="C3106" s="44" t="s">
        <v>630</v>
      </c>
      <c r="D3106" s="45"/>
      <c r="E3106" s="45"/>
      <c r="F3106" s="45"/>
      <c r="G3106" s="45"/>
      <c r="H3106" s="45">
        <f>+D3106</f>
        <v>0</v>
      </c>
      <c r="I3106" s="45"/>
      <c r="J3106" s="46" t="s">
        <v>35</v>
      </c>
    </row>
    <row r="3107" spans="2:10" x14ac:dyDescent="0.3">
      <c r="B3107" s="75"/>
      <c r="C3107" s="132" t="s">
        <v>256</v>
      </c>
      <c r="D3107" s="45"/>
      <c r="E3107" s="45"/>
      <c r="F3107" s="45"/>
      <c r="G3107" s="45"/>
      <c r="H3107" s="45"/>
      <c r="I3107" s="45"/>
      <c r="J3107" s="46" t="s">
        <v>35</v>
      </c>
    </row>
    <row r="3108" spans="2:10" x14ac:dyDescent="0.3">
      <c r="B3108" s="75"/>
      <c r="C3108" s="44" t="s">
        <v>630</v>
      </c>
      <c r="D3108" s="45"/>
      <c r="E3108" s="45"/>
      <c r="F3108" s="45"/>
      <c r="G3108" s="45"/>
      <c r="H3108" s="45">
        <f>+D3108</f>
        <v>0</v>
      </c>
      <c r="I3108" s="45"/>
      <c r="J3108" s="46" t="s">
        <v>35</v>
      </c>
    </row>
    <row r="3109" spans="2:10" x14ac:dyDescent="0.3">
      <c r="B3109" s="75"/>
      <c r="C3109" s="132" t="s">
        <v>257</v>
      </c>
      <c r="D3109" s="45"/>
      <c r="E3109" s="45"/>
      <c r="F3109" s="45"/>
      <c r="G3109" s="45"/>
      <c r="H3109" s="45"/>
      <c r="I3109" s="45"/>
      <c r="J3109" s="46" t="s">
        <v>35</v>
      </c>
    </row>
    <row r="3110" spans="2:10" x14ac:dyDescent="0.3">
      <c r="B3110" s="75"/>
      <c r="C3110" s="44" t="s">
        <v>630</v>
      </c>
      <c r="D3110" s="45"/>
      <c r="E3110" s="45"/>
      <c r="F3110" s="45"/>
      <c r="G3110" s="45"/>
      <c r="H3110" s="45">
        <f>+D3110</f>
        <v>0</v>
      </c>
      <c r="I3110" s="45"/>
      <c r="J3110" s="46" t="s">
        <v>35</v>
      </c>
    </row>
    <row r="3111" spans="2:10" x14ac:dyDescent="0.3">
      <c r="B3111" s="75" t="s">
        <v>264</v>
      </c>
      <c r="C3111" s="48" t="s">
        <v>370</v>
      </c>
      <c r="D3111" s="45"/>
      <c r="E3111" s="45"/>
      <c r="F3111" s="45"/>
      <c r="G3111" s="45"/>
      <c r="H3111" s="45"/>
      <c r="I3111" s="62">
        <f>SUM(H3112:H3114)*$E$120</f>
        <v>0</v>
      </c>
      <c r="J3111" s="63" t="str">
        <f>+J3112</f>
        <v>und</v>
      </c>
    </row>
    <row r="3112" spans="2:10" x14ac:dyDescent="0.3">
      <c r="B3112" s="75"/>
      <c r="C3112" s="132" t="s">
        <v>255</v>
      </c>
      <c r="D3112" s="45"/>
      <c r="E3112" s="45"/>
      <c r="F3112" s="45"/>
      <c r="G3112" s="45"/>
      <c r="H3112" s="45">
        <f>+D3112</f>
        <v>0</v>
      </c>
      <c r="I3112" s="45"/>
      <c r="J3112" s="46" t="s">
        <v>35</v>
      </c>
    </row>
    <row r="3113" spans="2:10" x14ac:dyDescent="0.3">
      <c r="B3113" s="75"/>
      <c r="C3113" s="132" t="s">
        <v>256</v>
      </c>
      <c r="D3113" s="45"/>
      <c r="E3113" s="45"/>
      <c r="F3113" s="45"/>
      <c r="G3113" s="45"/>
      <c r="H3113" s="45">
        <f t="shared" ref="H3113:H3114" si="188">+D3113</f>
        <v>0</v>
      </c>
      <c r="I3113" s="45"/>
      <c r="J3113" s="46" t="s">
        <v>35</v>
      </c>
    </row>
    <row r="3114" spans="2:10" x14ac:dyDescent="0.3">
      <c r="B3114" s="75"/>
      <c r="C3114" s="132" t="s">
        <v>257</v>
      </c>
      <c r="D3114" s="45"/>
      <c r="E3114" s="45"/>
      <c r="F3114" s="45"/>
      <c r="G3114" s="45"/>
      <c r="H3114" s="45">
        <f t="shared" si="188"/>
        <v>0</v>
      </c>
      <c r="I3114" s="45"/>
      <c r="J3114" s="46" t="s">
        <v>35</v>
      </c>
    </row>
    <row r="3115" spans="2:10" x14ac:dyDescent="0.3">
      <c r="B3115" s="75" t="s">
        <v>265</v>
      </c>
      <c r="C3115" s="48" t="s">
        <v>288</v>
      </c>
      <c r="D3115" s="45"/>
      <c r="E3115" s="45"/>
      <c r="F3115" s="45"/>
      <c r="G3115" s="45"/>
      <c r="H3115" s="45"/>
      <c r="I3115" s="62">
        <f>SUM(H3116:H3118)*$E$120</f>
        <v>0</v>
      </c>
      <c r="J3115" s="63" t="str">
        <f>+J3116</f>
        <v>und</v>
      </c>
    </row>
    <row r="3116" spans="2:10" x14ac:dyDescent="0.3">
      <c r="B3116" s="75"/>
      <c r="C3116" s="132" t="s">
        <v>255</v>
      </c>
      <c r="D3116" s="45"/>
      <c r="E3116" s="45"/>
      <c r="F3116" s="45"/>
      <c r="G3116" s="45"/>
      <c r="H3116" s="45">
        <f t="shared" ref="H3116:H3117" si="189">+D3116</f>
        <v>0</v>
      </c>
      <c r="I3116" s="45"/>
      <c r="J3116" s="46" t="s">
        <v>35</v>
      </c>
    </row>
    <row r="3117" spans="2:10" x14ac:dyDescent="0.3">
      <c r="B3117" s="75"/>
      <c r="C3117" s="132" t="s">
        <v>256</v>
      </c>
      <c r="D3117" s="45"/>
      <c r="E3117" s="45"/>
      <c r="F3117" s="45"/>
      <c r="G3117" s="45"/>
      <c r="H3117" s="45">
        <f t="shared" si="189"/>
        <v>0</v>
      </c>
      <c r="I3117" s="45"/>
      <c r="J3117" s="46" t="s">
        <v>35</v>
      </c>
    </row>
    <row r="3118" spans="2:10" x14ac:dyDescent="0.3">
      <c r="B3118" s="75"/>
      <c r="C3118" s="132" t="s">
        <v>257</v>
      </c>
      <c r="D3118" s="45"/>
      <c r="E3118" s="45"/>
      <c r="F3118" s="45"/>
      <c r="G3118" s="45"/>
      <c r="H3118" s="45">
        <f>+D3118</f>
        <v>0</v>
      </c>
      <c r="I3118" s="45"/>
      <c r="J3118" s="46" t="s">
        <v>35</v>
      </c>
    </row>
    <row r="3119" spans="2:10" x14ac:dyDescent="0.3">
      <c r="B3119" s="75" t="s">
        <v>266</v>
      </c>
      <c r="C3119" s="48" t="s">
        <v>261</v>
      </c>
      <c r="D3119" s="45"/>
      <c r="E3119" s="45"/>
      <c r="F3119" s="45"/>
      <c r="G3119" s="45"/>
      <c r="H3119" s="45"/>
      <c r="I3119" s="62">
        <f>SUM(H3120:H3122)*$E$120</f>
        <v>0</v>
      </c>
      <c r="J3119" s="63" t="str">
        <f>+J3120</f>
        <v>und</v>
      </c>
    </row>
    <row r="3120" spans="2:10" x14ac:dyDescent="0.3">
      <c r="B3120" s="75"/>
      <c r="C3120" s="132" t="s">
        <v>255</v>
      </c>
      <c r="D3120" s="45"/>
      <c r="E3120" s="45"/>
      <c r="F3120" s="45"/>
      <c r="G3120" s="45"/>
      <c r="H3120" s="45">
        <f>+D3120</f>
        <v>0</v>
      </c>
      <c r="I3120" s="45"/>
      <c r="J3120" s="46" t="s">
        <v>35</v>
      </c>
    </row>
    <row r="3121" spans="2:10" x14ac:dyDescent="0.3">
      <c r="B3121" s="75"/>
      <c r="C3121" s="132" t="s">
        <v>256</v>
      </c>
      <c r="D3121" s="45"/>
      <c r="E3121" s="45"/>
      <c r="F3121" s="45"/>
      <c r="G3121" s="45"/>
      <c r="H3121" s="45">
        <f>+D3121</f>
        <v>0</v>
      </c>
      <c r="I3121" s="45"/>
      <c r="J3121" s="46" t="s">
        <v>35</v>
      </c>
    </row>
    <row r="3122" spans="2:10" x14ac:dyDescent="0.3">
      <c r="B3122" s="75"/>
      <c r="C3122" s="132" t="s">
        <v>257</v>
      </c>
      <c r="D3122" s="45"/>
      <c r="E3122" s="45"/>
      <c r="F3122" s="45"/>
      <c r="G3122" s="45"/>
      <c r="H3122" s="45">
        <f>+D3122</f>
        <v>0</v>
      </c>
      <c r="I3122" s="45"/>
      <c r="J3122" s="46" t="s">
        <v>35</v>
      </c>
    </row>
    <row r="3123" spans="2:10" x14ac:dyDescent="0.3">
      <c r="B3123" s="100" t="s">
        <v>294</v>
      </c>
      <c r="C3123" s="101" t="s">
        <v>293</v>
      </c>
      <c r="D3123" s="45"/>
      <c r="E3123" s="45"/>
      <c r="F3123" s="45"/>
      <c r="G3123" s="45"/>
      <c r="H3123" s="45"/>
      <c r="I3123" s="45"/>
      <c r="J3123" s="46"/>
    </row>
    <row r="3124" spans="2:10" x14ac:dyDescent="0.3">
      <c r="B3124" s="75" t="s">
        <v>268</v>
      </c>
      <c r="C3124" s="48" t="s">
        <v>262</v>
      </c>
      <c r="D3124" s="45"/>
      <c r="E3124" s="45"/>
      <c r="F3124" s="45"/>
      <c r="G3124" s="45"/>
      <c r="H3124" s="45"/>
      <c r="I3124" s="62">
        <f>SUM(H3125:H3127)*$E$120</f>
        <v>1</v>
      </c>
      <c r="J3124" s="63" t="str">
        <f>+J3126</f>
        <v>und</v>
      </c>
    </row>
    <row r="3125" spans="2:10" x14ac:dyDescent="0.3">
      <c r="B3125" s="75"/>
      <c r="C3125" s="132" t="s">
        <v>660</v>
      </c>
      <c r="D3125" s="45">
        <v>1</v>
      </c>
      <c r="E3125" s="45"/>
      <c r="F3125" s="45"/>
      <c r="G3125" s="45"/>
      <c r="H3125" s="45">
        <f>+D3125</f>
        <v>1</v>
      </c>
      <c r="I3125" s="45"/>
      <c r="J3125" s="46" t="s">
        <v>35</v>
      </c>
    </row>
    <row r="3126" spans="2:10" x14ac:dyDescent="0.3">
      <c r="B3126" s="75"/>
      <c r="C3126" s="132" t="s">
        <v>661</v>
      </c>
      <c r="D3126" s="45"/>
      <c r="E3126" s="45"/>
      <c r="F3126" s="45"/>
      <c r="G3126" s="45"/>
      <c r="H3126" s="45">
        <f t="shared" ref="H3126:H3127" si="190">+D3126</f>
        <v>0</v>
      </c>
      <c r="I3126" s="45"/>
      <c r="J3126" s="46" t="s">
        <v>35</v>
      </c>
    </row>
    <row r="3127" spans="2:10" x14ac:dyDescent="0.3">
      <c r="B3127" s="75"/>
      <c r="C3127" s="132" t="s">
        <v>662</v>
      </c>
      <c r="D3127" s="45"/>
      <c r="E3127" s="45"/>
      <c r="F3127" s="45"/>
      <c r="G3127" s="45"/>
      <c r="H3127" s="45">
        <f t="shared" si="190"/>
        <v>0</v>
      </c>
      <c r="I3127" s="45"/>
      <c r="J3127" s="46" t="s">
        <v>35</v>
      </c>
    </row>
    <row r="3128" spans="2:10" x14ac:dyDescent="0.3">
      <c r="B3128" s="75" t="s">
        <v>270</v>
      </c>
      <c r="C3128" s="48" t="s">
        <v>647</v>
      </c>
      <c r="D3128" s="45"/>
      <c r="E3128" s="45"/>
      <c r="F3128" s="45"/>
      <c r="G3128" s="45"/>
      <c r="H3128" s="45"/>
      <c r="I3128" s="62">
        <f>SUM(H3129:H3131)*$E$120</f>
        <v>0</v>
      </c>
      <c r="J3128" s="63" t="str">
        <f>+J3129</f>
        <v>und</v>
      </c>
    </row>
    <row r="3129" spans="2:10" x14ac:dyDescent="0.3">
      <c r="B3129" s="75"/>
      <c r="C3129" s="132" t="s">
        <v>255</v>
      </c>
      <c r="D3129" s="45"/>
      <c r="E3129" s="45"/>
      <c r="F3129" s="45"/>
      <c r="G3129" s="45"/>
      <c r="H3129" s="45">
        <f>+D3129</f>
        <v>0</v>
      </c>
      <c r="I3129" s="45"/>
      <c r="J3129" s="46" t="s">
        <v>35</v>
      </c>
    </row>
    <row r="3130" spans="2:10" x14ac:dyDescent="0.3">
      <c r="B3130" s="75"/>
      <c r="C3130" s="132" t="s">
        <v>256</v>
      </c>
      <c r="D3130" s="45"/>
      <c r="E3130" s="45"/>
      <c r="F3130" s="45"/>
      <c r="G3130" s="45"/>
      <c r="H3130" s="45">
        <f>+D3130</f>
        <v>0</v>
      </c>
      <c r="I3130" s="45"/>
      <c r="J3130" s="46" t="s">
        <v>35</v>
      </c>
    </row>
    <row r="3131" spans="2:10" x14ac:dyDescent="0.3">
      <c r="B3131" s="75"/>
      <c r="C3131" s="132" t="s">
        <v>257</v>
      </c>
      <c r="D3131" s="45"/>
      <c r="E3131" s="45"/>
      <c r="F3131" s="45"/>
      <c r="G3131" s="45"/>
      <c r="H3131" s="45">
        <f>+D3131</f>
        <v>0</v>
      </c>
      <c r="I3131" s="45"/>
      <c r="J3131" s="46" t="s">
        <v>35</v>
      </c>
    </row>
    <row r="3132" spans="2:10" x14ac:dyDescent="0.3">
      <c r="B3132" s="75" t="s">
        <v>272</v>
      </c>
      <c r="C3132" s="48" t="s">
        <v>676</v>
      </c>
      <c r="D3132" s="45"/>
      <c r="E3132" s="45"/>
      <c r="F3132" s="45"/>
      <c r="G3132" s="45"/>
      <c r="H3132" s="45"/>
      <c r="I3132" s="62">
        <f>SUM(H3133:H3135)*$E$120</f>
        <v>0</v>
      </c>
      <c r="J3132" s="63" t="str">
        <f>+J3133</f>
        <v>und</v>
      </c>
    </row>
    <row r="3133" spans="2:10" x14ac:dyDescent="0.3">
      <c r="B3133" s="75"/>
      <c r="C3133" s="132" t="s">
        <v>255</v>
      </c>
      <c r="D3133" s="45"/>
      <c r="E3133" s="45"/>
      <c r="F3133" s="45"/>
      <c r="G3133" s="45"/>
      <c r="H3133" s="45">
        <f>+D3133</f>
        <v>0</v>
      </c>
      <c r="I3133" s="45"/>
      <c r="J3133" s="46" t="s">
        <v>35</v>
      </c>
    </row>
    <row r="3134" spans="2:10" x14ac:dyDescent="0.3">
      <c r="B3134" s="75"/>
      <c r="C3134" s="132" t="s">
        <v>256</v>
      </c>
      <c r="D3134" s="45"/>
      <c r="E3134" s="45"/>
      <c r="F3134" s="45"/>
      <c r="G3134" s="45"/>
      <c r="H3134" s="45">
        <f t="shared" ref="H3134:H3135" si="191">+D3134</f>
        <v>0</v>
      </c>
      <c r="I3134" s="45"/>
      <c r="J3134" s="46" t="s">
        <v>35</v>
      </c>
    </row>
    <row r="3135" spans="2:10" x14ac:dyDescent="0.3">
      <c r="B3135" s="75"/>
      <c r="C3135" s="132" t="s">
        <v>257</v>
      </c>
      <c r="D3135" s="45"/>
      <c r="E3135" s="45"/>
      <c r="F3135" s="45"/>
      <c r="G3135" s="45"/>
      <c r="H3135" s="45">
        <f t="shared" si="191"/>
        <v>0</v>
      </c>
      <c r="I3135" s="45"/>
      <c r="J3135" s="46" t="s">
        <v>35</v>
      </c>
    </row>
    <row r="3136" spans="2:10" x14ac:dyDescent="0.3">
      <c r="B3136" s="75" t="s">
        <v>273</v>
      </c>
      <c r="C3136" s="48" t="s">
        <v>677</v>
      </c>
      <c r="D3136" s="45"/>
      <c r="E3136" s="45"/>
      <c r="F3136" s="45"/>
      <c r="G3136" s="45"/>
      <c r="H3136" s="45"/>
      <c r="I3136" s="62">
        <f>SUM(H3137:H3139)*$E$120</f>
        <v>0</v>
      </c>
      <c r="J3136" s="63" t="str">
        <f>+J3137</f>
        <v>und</v>
      </c>
    </row>
    <row r="3137" spans="2:10" x14ac:dyDescent="0.3">
      <c r="B3137" s="75"/>
      <c r="C3137" s="132" t="s">
        <v>255</v>
      </c>
      <c r="D3137" s="45"/>
      <c r="E3137" s="45"/>
      <c r="F3137" s="45"/>
      <c r="G3137" s="45"/>
      <c r="H3137" s="45">
        <f>+D3137</f>
        <v>0</v>
      </c>
      <c r="I3137" s="45"/>
      <c r="J3137" s="46" t="s">
        <v>35</v>
      </c>
    </row>
    <row r="3138" spans="2:10" x14ac:dyDescent="0.3">
      <c r="B3138" s="75"/>
      <c r="C3138" s="132" t="s">
        <v>256</v>
      </c>
      <c r="D3138" s="45"/>
      <c r="E3138" s="45"/>
      <c r="F3138" s="45"/>
      <c r="G3138" s="45"/>
      <c r="H3138" s="45">
        <f t="shared" ref="H3138:H3139" si="192">+D3138</f>
        <v>0</v>
      </c>
      <c r="I3138" s="45"/>
      <c r="J3138" s="46" t="s">
        <v>35</v>
      </c>
    </row>
    <row r="3139" spans="2:10" x14ac:dyDescent="0.3">
      <c r="B3139" s="75"/>
      <c r="C3139" s="132" t="s">
        <v>257</v>
      </c>
      <c r="D3139" s="45"/>
      <c r="E3139" s="45"/>
      <c r="F3139" s="45"/>
      <c r="G3139" s="45"/>
      <c r="H3139" s="45">
        <f t="shared" si="192"/>
        <v>0</v>
      </c>
      <c r="I3139" s="45"/>
      <c r="J3139" s="46" t="s">
        <v>35</v>
      </c>
    </row>
    <row r="3140" spans="2:10" x14ac:dyDescent="0.3">
      <c r="B3140" s="75" t="s">
        <v>274</v>
      </c>
      <c r="C3140" s="48" t="s">
        <v>371</v>
      </c>
      <c r="D3140" s="45"/>
      <c r="E3140" s="45"/>
      <c r="F3140" s="45"/>
      <c r="G3140" s="45"/>
      <c r="H3140" s="45"/>
      <c r="I3140" s="62">
        <f>SUM(H3141:H3144)*$E$120</f>
        <v>1</v>
      </c>
      <c r="J3140" s="63" t="str">
        <f>+J3143</f>
        <v>und</v>
      </c>
    </row>
    <row r="3141" spans="2:10" x14ac:dyDescent="0.3">
      <c r="B3141" s="75"/>
      <c r="C3141" s="132" t="s">
        <v>679</v>
      </c>
      <c r="D3141" s="45">
        <v>1</v>
      </c>
      <c r="E3141" s="45"/>
      <c r="F3141" s="45"/>
      <c r="G3141" s="45"/>
      <c r="H3141" s="45">
        <f t="shared" ref="H3141:H3144" si="193">+D3141</f>
        <v>1</v>
      </c>
      <c r="I3141" s="45"/>
      <c r="J3141" s="46" t="s">
        <v>35</v>
      </c>
    </row>
    <row r="3142" spans="2:10" x14ac:dyDescent="0.3">
      <c r="B3142" s="75"/>
      <c r="C3142" s="132" t="s">
        <v>663</v>
      </c>
      <c r="D3142" s="45"/>
      <c r="E3142" s="45"/>
      <c r="F3142" s="45"/>
      <c r="G3142" s="45"/>
      <c r="H3142" s="45">
        <f t="shared" si="193"/>
        <v>0</v>
      </c>
      <c r="I3142" s="45"/>
      <c r="J3142" s="46" t="s">
        <v>35</v>
      </c>
    </row>
    <row r="3143" spans="2:10" x14ac:dyDescent="0.3">
      <c r="B3143" s="75"/>
      <c r="C3143" s="132" t="s">
        <v>664</v>
      </c>
      <c r="D3143" s="45"/>
      <c r="E3143" s="45"/>
      <c r="F3143" s="45"/>
      <c r="G3143" s="45"/>
      <c r="H3143" s="45">
        <f t="shared" si="193"/>
        <v>0</v>
      </c>
      <c r="I3143" s="45"/>
      <c r="J3143" s="46" t="s">
        <v>35</v>
      </c>
    </row>
    <row r="3144" spans="2:10" x14ac:dyDescent="0.3">
      <c r="B3144" s="75"/>
      <c r="C3144" s="132" t="s">
        <v>665</v>
      </c>
      <c r="D3144" s="45"/>
      <c r="E3144" s="45"/>
      <c r="F3144" s="45"/>
      <c r="G3144" s="45"/>
      <c r="H3144" s="45">
        <f t="shared" si="193"/>
        <v>0</v>
      </c>
      <c r="I3144" s="45"/>
      <c r="J3144" s="46" t="s">
        <v>35</v>
      </c>
    </row>
    <row r="3145" spans="2:10" x14ac:dyDescent="0.3">
      <c r="B3145" s="75" t="s">
        <v>276</v>
      </c>
      <c r="C3145" s="48" t="s">
        <v>373</v>
      </c>
      <c r="D3145" s="45"/>
      <c r="E3145" s="45"/>
      <c r="F3145" s="45"/>
      <c r="G3145" s="45"/>
      <c r="H3145" s="45"/>
      <c r="I3145" s="62">
        <f>SUM(H3146:H3148)*$E$120</f>
        <v>0</v>
      </c>
      <c r="J3145" s="63" t="str">
        <f>+J3146</f>
        <v>und</v>
      </c>
    </row>
    <row r="3146" spans="2:10" x14ac:dyDescent="0.3">
      <c r="B3146" s="75"/>
      <c r="C3146" s="44" t="s">
        <v>368</v>
      </c>
      <c r="D3146" s="45"/>
      <c r="E3146" s="45"/>
      <c r="F3146" s="45"/>
      <c r="G3146" s="45"/>
      <c r="H3146" s="45">
        <f>+D3146</f>
        <v>0</v>
      </c>
      <c r="I3146" s="45"/>
      <c r="J3146" s="46" t="s">
        <v>35</v>
      </c>
    </row>
    <row r="3147" spans="2:10" x14ac:dyDescent="0.3">
      <c r="B3147" s="75"/>
      <c r="C3147" s="44" t="s">
        <v>256</v>
      </c>
      <c r="D3147" s="45"/>
      <c r="E3147" s="45"/>
      <c r="F3147" s="45"/>
      <c r="G3147" s="45"/>
      <c r="H3147" s="45">
        <f>+D3147</f>
        <v>0</v>
      </c>
      <c r="I3147" s="45"/>
      <c r="J3147" s="46" t="s">
        <v>35</v>
      </c>
    </row>
    <row r="3148" spans="2:10" x14ac:dyDescent="0.3">
      <c r="B3148" s="75"/>
      <c r="C3148" s="44" t="s">
        <v>257</v>
      </c>
      <c r="D3148" s="45"/>
      <c r="E3148" s="45"/>
      <c r="F3148" s="45"/>
      <c r="G3148" s="45"/>
      <c r="H3148" s="45">
        <f>+D3148</f>
        <v>0</v>
      </c>
      <c r="I3148" s="45"/>
      <c r="J3148" s="46" t="s">
        <v>35</v>
      </c>
    </row>
    <row r="3149" spans="2:10" x14ac:dyDescent="0.3">
      <c r="B3149" s="75" t="s">
        <v>278</v>
      </c>
      <c r="C3149" s="48" t="s">
        <v>374</v>
      </c>
      <c r="D3149" s="45"/>
      <c r="E3149" s="45"/>
      <c r="F3149" s="45"/>
      <c r="G3149" s="45"/>
      <c r="H3149" s="45"/>
      <c r="I3149" s="62">
        <f>SUM(H3150:H3152)*$E$120</f>
        <v>0</v>
      </c>
      <c r="J3149" s="63" t="str">
        <f>+J3150</f>
        <v>und</v>
      </c>
    </row>
    <row r="3150" spans="2:10" x14ac:dyDescent="0.3">
      <c r="B3150" s="75"/>
      <c r="C3150" s="44" t="s">
        <v>255</v>
      </c>
      <c r="D3150" s="45"/>
      <c r="E3150" s="45"/>
      <c r="F3150" s="45"/>
      <c r="G3150" s="45"/>
      <c r="H3150" s="45">
        <f>+D3150</f>
        <v>0</v>
      </c>
      <c r="I3150" s="45"/>
      <c r="J3150" s="46" t="s">
        <v>35</v>
      </c>
    </row>
    <row r="3151" spans="2:10" x14ac:dyDescent="0.3">
      <c r="B3151" s="75"/>
      <c r="C3151" s="44" t="s">
        <v>256</v>
      </c>
      <c r="D3151" s="45"/>
      <c r="E3151" s="45"/>
      <c r="F3151" s="45"/>
      <c r="G3151" s="45"/>
      <c r="H3151" s="45">
        <f>+D3151</f>
        <v>0</v>
      </c>
      <c r="I3151" s="45"/>
      <c r="J3151" s="46" t="s">
        <v>35</v>
      </c>
    </row>
    <row r="3152" spans="2:10" x14ac:dyDescent="0.3">
      <c r="B3152" s="75"/>
      <c r="C3152" s="44" t="s">
        <v>257</v>
      </c>
      <c r="D3152" s="45"/>
      <c r="E3152" s="45"/>
      <c r="F3152" s="45"/>
      <c r="G3152" s="45"/>
      <c r="H3152" s="45">
        <f>+D3152</f>
        <v>0</v>
      </c>
      <c r="I3152" s="45"/>
      <c r="J3152" s="46" t="s">
        <v>35</v>
      </c>
    </row>
    <row r="3153" spans="2:10" x14ac:dyDescent="0.3">
      <c r="B3153" s="75" t="s">
        <v>280</v>
      </c>
      <c r="C3153" s="48" t="s">
        <v>375</v>
      </c>
      <c r="D3153" s="45"/>
      <c r="E3153" s="45"/>
      <c r="F3153" s="45"/>
      <c r="G3153" s="45"/>
      <c r="H3153" s="45"/>
      <c r="I3153" s="62">
        <f>SUM(H3154:H3156)*$E$120</f>
        <v>0</v>
      </c>
      <c r="J3153" s="63" t="str">
        <f>+J3154</f>
        <v>und</v>
      </c>
    </row>
    <row r="3154" spans="2:10" x14ac:dyDescent="0.3">
      <c r="B3154" s="75"/>
      <c r="C3154" s="44" t="s">
        <v>255</v>
      </c>
      <c r="D3154" s="45"/>
      <c r="E3154" s="45"/>
      <c r="F3154" s="45"/>
      <c r="G3154" s="45"/>
      <c r="H3154" s="45">
        <f>+D3154</f>
        <v>0</v>
      </c>
      <c r="I3154" s="45"/>
      <c r="J3154" s="46" t="s">
        <v>35</v>
      </c>
    </row>
    <row r="3155" spans="2:10" x14ac:dyDescent="0.3">
      <c r="B3155" s="75"/>
      <c r="C3155" s="44" t="s">
        <v>256</v>
      </c>
      <c r="D3155" s="45"/>
      <c r="E3155" s="45"/>
      <c r="F3155" s="45"/>
      <c r="G3155" s="45"/>
      <c r="H3155" s="45">
        <f>+D3155</f>
        <v>0</v>
      </c>
      <c r="I3155" s="45"/>
      <c r="J3155" s="46" t="s">
        <v>35</v>
      </c>
    </row>
    <row r="3156" spans="2:10" x14ac:dyDescent="0.3">
      <c r="B3156" s="75"/>
      <c r="C3156" s="44" t="s">
        <v>257</v>
      </c>
      <c r="D3156" s="45"/>
      <c r="E3156" s="45"/>
      <c r="F3156" s="45"/>
      <c r="G3156" s="45"/>
      <c r="H3156" s="45">
        <f>+D3156</f>
        <v>0</v>
      </c>
      <c r="I3156" s="45"/>
      <c r="J3156" s="46" t="s">
        <v>35</v>
      </c>
    </row>
    <row r="3157" spans="2:10" x14ac:dyDescent="0.3">
      <c r="B3157" s="75" t="s">
        <v>284</v>
      </c>
      <c r="C3157" s="48" t="s">
        <v>269</v>
      </c>
      <c r="D3157" s="45"/>
      <c r="E3157" s="45"/>
      <c r="F3157" s="45"/>
      <c r="G3157" s="45"/>
      <c r="H3157" s="45"/>
      <c r="I3157" s="62">
        <f>SUM(H3158:H3160)*$E$120</f>
        <v>1</v>
      </c>
      <c r="J3157" s="63" t="str">
        <f>+J3158</f>
        <v>und</v>
      </c>
    </row>
    <row r="3158" spans="2:10" x14ac:dyDescent="0.3">
      <c r="B3158" s="75"/>
      <c r="C3158" s="44" t="s">
        <v>367</v>
      </c>
      <c r="D3158" s="45">
        <v>1</v>
      </c>
      <c r="E3158" s="45"/>
      <c r="F3158" s="45"/>
      <c r="G3158" s="45"/>
      <c r="H3158" s="45">
        <f>+D3158</f>
        <v>1</v>
      </c>
      <c r="I3158" s="45"/>
      <c r="J3158" s="46" t="s">
        <v>35</v>
      </c>
    </row>
    <row r="3159" spans="2:10" x14ac:dyDescent="0.3">
      <c r="B3159" s="75"/>
      <c r="C3159" s="44" t="s">
        <v>256</v>
      </c>
      <c r="D3159" s="45"/>
      <c r="E3159" s="45"/>
      <c r="F3159" s="45"/>
      <c r="G3159" s="45"/>
      <c r="H3159" s="45">
        <f>+D3159</f>
        <v>0</v>
      </c>
      <c r="I3159" s="45"/>
      <c r="J3159" s="46" t="s">
        <v>35</v>
      </c>
    </row>
    <row r="3160" spans="2:10" x14ac:dyDescent="0.3">
      <c r="B3160" s="75"/>
      <c r="C3160" s="44" t="s">
        <v>257</v>
      </c>
      <c r="D3160" s="45"/>
      <c r="E3160" s="45"/>
      <c r="F3160" s="45"/>
      <c r="G3160" s="45"/>
      <c r="H3160" s="45">
        <f>+D3160</f>
        <v>0</v>
      </c>
      <c r="I3160" s="45"/>
      <c r="J3160" s="46" t="s">
        <v>35</v>
      </c>
    </row>
    <row r="3161" spans="2:10" x14ac:dyDescent="0.3">
      <c r="B3161" s="75" t="s">
        <v>282</v>
      </c>
      <c r="C3161" s="48" t="s">
        <v>271</v>
      </c>
      <c r="D3161" s="45"/>
      <c r="E3161" s="45"/>
      <c r="F3161" s="45"/>
      <c r="G3161" s="45"/>
      <c r="H3161" s="45"/>
      <c r="I3161" s="62">
        <f>SUM(H3162:H3164)*$E$120</f>
        <v>1</v>
      </c>
      <c r="J3161" s="63" t="str">
        <f>+J3162</f>
        <v>und</v>
      </c>
    </row>
    <row r="3162" spans="2:10" x14ac:dyDescent="0.3">
      <c r="B3162" s="75"/>
      <c r="C3162" s="44" t="s">
        <v>255</v>
      </c>
      <c r="D3162" s="45">
        <v>1</v>
      </c>
      <c r="E3162" s="45"/>
      <c r="F3162" s="45"/>
      <c r="G3162" s="45"/>
      <c r="H3162" s="45">
        <f>+D3162</f>
        <v>1</v>
      </c>
      <c r="I3162" s="45"/>
      <c r="J3162" s="46" t="s">
        <v>35</v>
      </c>
    </row>
    <row r="3163" spans="2:10" x14ac:dyDescent="0.3">
      <c r="B3163" s="75"/>
      <c r="C3163" s="44" t="s">
        <v>256</v>
      </c>
      <c r="D3163" s="45"/>
      <c r="E3163" s="45"/>
      <c r="F3163" s="45"/>
      <c r="G3163" s="45"/>
      <c r="H3163" s="45">
        <f>+D3163</f>
        <v>0</v>
      </c>
      <c r="I3163" s="45"/>
      <c r="J3163" s="46" t="s">
        <v>35</v>
      </c>
    </row>
    <row r="3164" spans="2:10" x14ac:dyDescent="0.3">
      <c r="B3164" s="75"/>
      <c r="C3164" s="44" t="s">
        <v>257</v>
      </c>
      <c r="D3164" s="45"/>
      <c r="E3164" s="45"/>
      <c r="F3164" s="45"/>
      <c r="G3164" s="45"/>
      <c r="H3164" s="45">
        <f>+D3164</f>
        <v>0</v>
      </c>
      <c r="I3164" s="45"/>
      <c r="J3164" s="46" t="s">
        <v>35</v>
      </c>
    </row>
    <row r="3165" spans="2:10" x14ac:dyDescent="0.3">
      <c r="B3165" s="75" t="s">
        <v>286</v>
      </c>
      <c r="C3165" s="48" t="s">
        <v>380</v>
      </c>
      <c r="D3165" s="45"/>
      <c r="E3165" s="45"/>
      <c r="F3165" s="45"/>
      <c r="G3165" s="45"/>
      <c r="H3165" s="45"/>
      <c r="I3165" s="62">
        <f>SUM(H3166:H3168)*$E$120</f>
        <v>0</v>
      </c>
      <c r="J3165" s="63" t="str">
        <f>+J3166</f>
        <v>und</v>
      </c>
    </row>
    <row r="3166" spans="2:10" x14ac:dyDescent="0.3">
      <c r="B3166" s="75"/>
      <c r="C3166" s="44" t="s">
        <v>255</v>
      </c>
      <c r="D3166" s="45"/>
      <c r="E3166" s="45"/>
      <c r="F3166" s="45"/>
      <c r="G3166" s="45"/>
      <c r="H3166" s="45">
        <f>+D3166</f>
        <v>0</v>
      </c>
      <c r="I3166" s="45"/>
      <c r="J3166" s="46" t="s">
        <v>35</v>
      </c>
    </row>
    <row r="3167" spans="2:10" x14ac:dyDescent="0.3">
      <c r="B3167" s="75"/>
      <c r="C3167" s="44" t="s">
        <v>256</v>
      </c>
      <c r="D3167" s="45"/>
      <c r="E3167" s="45"/>
      <c r="F3167" s="45"/>
      <c r="G3167" s="45"/>
      <c r="H3167" s="45">
        <f>+D3167</f>
        <v>0</v>
      </c>
      <c r="I3167" s="45"/>
      <c r="J3167" s="46" t="s">
        <v>35</v>
      </c>
    </row>
    <row r="3168" spans="2:10" x14ac:dyDescent="0.3">
      <c r="B3168" s="75"/>
      <c r="C3168" s="44" t="s">
        <v>257</v>
      </c>
      <c r="D3168" s="45"/>
      <c r="E3168" s="45"/>
      <c r="F3168" s="45"/>
      <c r="G3168" s="45"/>
      <c r="H3168" s="45">
        <f>+D3168</f>
        <v>0</v>
      </c>
      <c r="I3168" s="45"/>
      <c r="J3168" s="46" t="s">
        <v>35</v>
      </c>
    </row>
    <row r="3169" spans="2:10" x14ac:dyDescent="0.3">
      <c r="B3169" s="75" t="s">
        <v>290</v>
      </c>
      <c r="C3169" s="48" t="s">
        <v>379</v>
      </c>
      <c r="D3169" s="45"/>
      <c r="E3169" s="45"/>
      <c r="F3169" s="45"/>
      <c r="G3169" s="45"/>
      <c r="H3169" s="45"/>
      <c r="I3169" s="62">
        <f>SUM(H3170:H3172)*$E$120</f>
        <v>1</v>
      </c>
      <c r="J3169" s="63" t="str">
        <f>+J3170</f>
        <v>und</v>
      </c>
    </row>
    <row r="3170" spans="2:10" x14ac:dyDescent="0.3">
      <c r="B3170" s="75"/>
      <c r="C3170" s="44" t="s">
        <v>376</v>
      </c>
      <c r="D3170" s="45">
        <v>1</v>
      </c>
      <c r="E3170" s="45"/>
      <c r="F3170" s="45"/>
      <c r="G3170" s="45"/>
      <c r="H3170" s="45">
        <f>+D3170</f>
        <v>1</v>
      </c>
      <c r="I3170" s="45"/>
      <c r="J3170" s="46" t="s">
        <v>35</v>
      </c>
    </row>
    <row r="3171" spans="2:10" x14ac:dyDescent="0.3">
      <c r="B3171" s="75"/>
      <c r="C3171" s="44" t="s">
        <v>655</v>
      </c>
      <c r="D3171" s="45"/>
      <c r="E3171" s="45"/>
      <c r="F3171" s="45"/>
      <c r="G3171" s="45"/>
      <c r="H3171" s="45">
        <f>+D3171</f>
        <v>0</v>
      </c>
      <c r="I3171" s="45"/>
      <c r="J3171" s="46" t="s">
        <v>35</v>
      </c>
    </row>
    <row r="3172" spans="2:10" x14ac:dyDescent="0.3">
      <c r="B3172" s="75"/>
      <c r="C3172" s="44" t="s">
        <v>656</v>
      </c>
      <c r="D3172" s="45"/>
      <c r="E3172" s="45"/>
      <c r="F3172" s="45"/>
      <c r="G3172" s="45"/>
      <c r="H3172" s="45">
        <f>+D3172</f>
        <v>0</v>
      </c>
      <c r="I3172" s="45"/>
      <c r="J3172" s="46" t="s">
        <v>35</v>
      </c>
    </row>
    <row r="3173" spans="2:10" x14ac:dyDescent="0.3">
      <c r="B3173" s="75" t="s">
        <v>383</v>
      </c>
      <c r="C3173" s="48" t="s">
        <v>275</v>
      </c>
      <c r="D3173" s="45"/>
      <c r="E3173" s="45"/>
      <c r="F3173" s="45"/>
      <c r="G3173" s="45"/>
      <c r="H3173" s="45"/>
      <c r="I3173" s="62">
        <f>SUM(H3174:H3176)*$E$120</f>
        <v>0</v>
      </c>
      <c r="J3173" s="63" t="str">
        <f>+J3174</f>
        <v>und</v>
      </c>
    </row>
    <row r="3174" spans="2:10" x14ac:dyDescent="0.3">
      <c r="B3174" s="75"/>
      <c r="C3174" s="44" t="s">
        <v>255</v>
      </c>
      <c r="D3174" s="45"/>
      <c r="E3174" s="45"/>
      <c r="F3174" s="45"/>
      <c r="G3174" s="45"/>
      <c r="H3174" s="45">
        <f>+D3174</f>
        <v>0</v>
      </c>
      <c r="I3174" s="45"/>
      <c r="J3174" s="46" t="s">
        <v>35</v>
      </c>
    </row>
    <row r="3175" spans="2:10" x14ac:dyDescent="0.3">
      <c r="B3175" s="75"/>
      <c r="C3175" s="44" t="s">
        <v>256</v>
      </c>
      <c r="D3175" s="45"/>
      <c r="E3175" s="45"/>
      <c r="F3175" s="45"/>
      <c r="G3175" s="45"/>
      <c r="H3175" s="45">
        <f>+D3175</f>
        <v>0</v>
      </c>
      <c r="I3175" s="45"/>
      <c r="J3175" s="46" t="s">
        <v>35</v>
      </c>
    </row>
    <row r="3176" spans="2:10" x14ac:dyDescent="0.3">
      <c r="B3176" s="75"/>
      <c r="C3176" s="44" t="s">
        <v>257</v>
      </c>
      <c r="D3176" s="45"/>
      <c r="E3176" s="45"/>
      <c r="F3176" s="45"/>
      <c r="G3176" s="45"/>
      <c r="H3176" s="45">
        <f>+D3176</f>
        <v>0</v>
      </c>
      <c r="I3176" s="45"/>
      <c r="J3176" s="46" t="s">
        <v>35</v>
      </c>
    </row>
    <row r="3177" spans="2:10" x14ac:dyDescent="0.3">
      <c r="B3177" s="75" t="s">
        <v>384</v>
      </c>
      <c r="C3177" s="48" t="s">
        <v>277</v>
      </c>
      <c r="D3177" s="45"/>
      <c r="E3177" s="45"/>
      <c r="F3177" s="45"/>
      <c r="G3177" s="45"/>
      <c r="H3177" s="45"/>
      <c r="I3177" s="62">
        <f>SUM(H3178:H3180)*$E$120</f>
        <v>1</v>
      </c>
      <c r="J3177" s="63" t="str">
        <f>+J3178</f>
        <v>und</v>
      </c>
    </row>
    <row r="3178" spans="2:10" x14ac:dyDescent="0.3">
      <c r="B3178" s="75"/>
      <c r="C3178" s="44" t="s">
        <v>255</v>
      </c>
      <c r="D3178" s="45">
        <v>1</v>
      </c>
      <c r="E3178" s="45"/>
      <c r="F3178" s="45"/>
      <c r="G3178" s="45"/>
      <c r="H3178" s="45">
        <f>+D3178</f>
        <v>1</v>
      </c>
      <c r="I3178" s="45"/>
      <c r="J3178" s="46" t="s">
        <v>35</v>
      </c>
    </row>
    <row r="3179" spans="2:10" x14ac:dyDescent="0.3">
      <c r="B3179" s="75"/>
      <c r="C3179" s="44" t="s">
        <v>256</v>
      </c>
      <c r="D3179" s="45"/>
      <c r="E3179" s="45"/>
      <c r="F3179" s="45"/>
      <c r="G3179" s="45"/>
      <c r="H3179" s="45">
        <f>+D3179</f>
        <v>0</v>
      </c>
      <c r="I3179" s="45"/>
      <c r="J3179" s="46" t="s">
        <v>35</v>
      </c>
    </row>
    <row r="3180" spans="2:10" x14ac:dyDescent="0.3">
      <c r="B3180" s="75"/>
      <c r="C3180" s="44" t="s">
        <v>257</v>
      </c>
      <c r="D3180" s="45"/>
      <c r="E3180" s="45"/>
      <c r="F3180" s="45"/>
      <c r="G3180" s="45"/>
      <c r="H3180" s="45">
        <f>+D3180</f>
        <v>0</v>
      </c>
      <c r="I3180" s="45"/>
      <c r="J3180" s="46" t="s">
        <v>35</v>
      </c>
    </row>
    <row r="3181" spans="2:10" x14ac:dyDescent="0.3">
      <c r="B3181" s="75" t="s">
        <v>385</v>
      </c>
      <c r="C3181" s="48" t="s">
        <v>279</v>
      </c>
      <c r="D3181" s="45"/>
      <c r="E3181" s="45"/>
      <c r="F3181" s="45"/>
      <c r="G3181" s="45"/>
      <c r="H3181" s="45"/>
      <c r="I3181" s="62">
        <f>SUM(H3182:H3184)*$E$120</f>
        <v>0</v>
      </c>
      <c r="J3181" s="63" t="str">
        <f>+J3182</f>
        <v>und</v>
      </c>
    </row>
    <row r="3182" spans="2:10" x14ac:dyDescent="0.3">
      <c r="B3182" s="75"/>
      <c r="C3182" s="44" t="s">
        <v>376</v>
      </c>
      <c r="D3182" s="45"/>
      <c r="E3182" s="45"/>
      <c r="F3182" s="45"/>
      <c r="G3182" s="45"/>
      <c r="H3182" s="45">
        <f>+D3182</f>
        <v>0</v>
      </c>
      <c r="I3182" s="45"/>
      <c r="J3182" s="46" t="s">
        <v>35</v>
      </c>
    </row>
    <row r="3183" spans="2:10" x14ac:dyDescent="0.3">
      <c r="B3183" s="75"/>
      <c r="C3183" s="44" t="s">
        <v>655</v>
      </c>
      <c r="D3183" s="45"/>
      <c r="E3183" s="45"/>
      <c r="F3183" s="45"/>
      <c r="G3183" s="45"/>
      <c r="H3183" s="45">
        <f>+D3183</f>
        <v>0</v>
      </c>
      <c r="I3183" s="45"/>
      <c r="J3183" s="46" t="s">
        <v>35</v>
      </c>
    </row>
    <row r="3184" spans="2:10" x14ac:dyDescent="0.3">
      <c r="B3184" s="75"/>
      <c r="C3184" s="44" t="s">
        <v>656</v>
      </c>
      <c r="D3184" s="45"/>
      <c r="E3184" s="45"/>
      <c r="F3184" s="45"/>
      <c r="G3184" s="45"/>
      <c r="H3184" s="45">
        <f>+D3184</f>
        <v>0</v>
      </c>
      <c r="I3184" s="45"/>
      <c r="J3184" s="46" t="s">
        <v>35</v>
      </c>
    </row>
    <row r="3185" spans="2:10" x14ac:dyDescent="0.3">
      <c r="B3185" s="75" t="s">
        <v>386</v>
      </c>
      <c r="C3185" s="48" t="s">
        <v>281</v>
      </c>
      <c r="D3185" s="45"/>
      <c r="E3185" s="45"/>
      <c r="F3185" s="45"/>
      <c r="G3185" s="45"/>
      <c r="H3185" s="45"/>
      <c r="I3185" s="62">
        <f>SUM(H3186:H3188)*$E$120</f>
        <v>1</v>
      </c>
      <c r="J3185" s="63" t="str">
        <f>+J3186</f>
        <v>und</v>
      </c>
    </row>
    <row r="3186" spans="2:10" x14ac:dyDescent="0.3">
      <c r="B3186" s="75"/>
      <c r="C3186" s="44" t="s">
        <v>367</v>
      </c>
      <c r="D3186" s="45">
        <v>1</v>
      </c>
      <c r="E3186" s="45"/>
      <c r="F3186" s="45"/>
      <c r="G3186" s="45"/>
      <c r="H3186" s="45">
        <f>+D3186</f>
        <v>1</v>
      </c>
      <c r="I3186" s="45"/>
      <c r="J3186" s="46" t="s">
        <v>35</v>
      </c>
    </row>
    <row r="3187" spans="2:10" x14ac:dyDescent="0.3">
      <c r="B3187" s="75"/>
      <c r="C3187" s="44" t="s">
        <v>256</v>
      </c>
      <c r="D3187" s="45"/>
      <c r="E3187" s="45"/>
      <c r="F3187" s="45"/>
      <c r="G3187" s="45"/>
      <c r="H3187" s="45">
        <f>+D3187</f>
        <v>0</v>
      </c>
      <c r="I3187" s="45"/>
      <c r="J3187" s="46" t="s">
        <v>35</v>
      </c>
    </row>
    <row r="3188" spans="2:10" x14ac:dyDescent="0.3">
      <c r="B3188" s="75"/>
      <c r="C3188" s="44" t="s">
        <v>257</v>
      </c>
      <c r="D3188" s="45"/>
      <c r="E3188" s="45"/>
      <c r="F3188" s="45"/>
      <c r="G3188" s="45"/>
      <c r="H3188" s="45">
        <f>+D3188</f>
        <v>0</v>
      </c>
      <c r="I3188" s="45"/>
      <c r="J3188" s="46" t="s">
        <v>35</v>
      </c>
    </row>
    <row r="3189" spans="2:10" x14ac:dyDescent="0.3">
      <c r="B3189" s="75" t="s">
        <v>387</v>
      </c>
      <c r="C3189" s="48" t="s">
        <v>285</v>
      </c>
      <c r="D3189" s="45"/>
      <c r="E3189" s="45"/>
      <c r="F3189" s="45"/>
      <c r="G3189" s="45"/>
      <c r="H3189" s="45"/>
      <c r="I3189" s="62">
        <f>SUM(H3190:H3192)*$E$120</f>
        <v>0</v>
      </c>
      <c r="J3189" s="63" t="str">
        <f>+J3190</f>
        <v>und</v>
      </c>
    </row>
    <row r="3190" spans="2:10" x14ac:dyDescent="0.3">
      <c r="B3190" s="75"/>
      <c r="C3190" s="44" t="s">
        <v>657</v>
      </c>
      <c r="D3190" s="45"/>
      <c r="E3190" s="45"/>
      <c r="F3190" s="45"/>
      <c r="G3190" s="45"/>
      <c r="H3190" s="45">
        <f>+D3190</f>
        <v>0</v>
      </c>
      <c r="I3190" s="45"/>
      <c r="J3190" s="46" t="s">
        <v>35</v>
      </c>
    </row>
    <row r="3191" spans="2:10" x14ac:dyDescent="0.3">
      <c r="B3191" s="75"/>
      <c r="C3191" s="44" t="s">
        <v>658</v>
      </c>
      <c r="D3191" s="45"/>
      <c r="E3191" s="45"/>
      <c r="F3191" s="45"/>
      <c r="G3191" s="45"/>
      <c r="H3191" s="45">
        <f>+D3191</f>
        <v>0</v>
      </c>
      <c r="I3191" s="45"/>
      <c r="J3191" s="46" t="s">
        <v>35</v>
      </c>
    </row>
    <row r="3192" spans="2:10" x14ac:dyDescent="0.3">
      <c r="B3192" s="75"/>
      <c r="C3192" s="44" t="s">
        <v>659</v>
      </c>
      <c r="D3192" s="45"/>
      <c r="E3192" s="45"/>
      <c r="F3192" s="45"/>
      <c r="G3192" s="45"/>
      <c r="H3192" s="45">
        <f>+D3192</f>
        <v>0</v>
      </c>
      <c r="I3192" s="45"/>
      <c r="J3192" s="46" t="s">
        <v>35</v>
      </c>
    </row>
    <row r="3193" spans="2:10" x14ac:dyDescent="0.3">
      <c r="B3193" s="75" t="s">
        <v>388</v>
      </c>
      <c r="C3193" s="48" t="s">
        <v>283</v>
      </c>
      <c r="D3193" s="45"/>
      <c r="E3193" s="45"/>
      <c r="F3193" s="45"/>
      <c r="G3193" s="45"/>
      <c r="H3193" s="45"/>
      <c r="I3193" s="62">
        <f>SUM(H3194:H3196)*$E$120</f>
        <v>0</v>
      </c>
      <c r="J3193" s="63" t="str">
        <f>+J3194</f>
        <v>und</v>
      </c>
    </row>
    <row r="3194" spans="2:10" x14ac:dyDescent="0.3">
      <c r="B3194" s="75"/>
      <c r="C3194" s="44" t="s">
        <v>255</v>
      </c>
      <c r="D3194" s="45"/>
      <c r="E3194" s="45"/>
      <c r="F3194" s="45"/>
      <c r="G3194" s="45"/>
      <c r="H3194" s="45">
        <f>+D3194</f>
        <v>0</v>
      </c>
      <c r="I3194" s="45"/>
      <c r="J3194" s="46" t="s">
        <v>35</v>
      </c>
    </row>
    <row r="3195" spans="2:10" x14ac:dyDescent="0.3">
      <c r="B3195" s="75"/>
      <c r="C3195" s="44" t="s">
        <v>256</v>
      </c>
      <c r="D3195" s="45"/>
      <c r="E3195" s="45"/>
      <c r="F3195" s="45"/>
      <c r="G3195" s="45"/>
      <c r="H3195" s="45">
        <f>+D3195</f>
        <v>0</v>
      </c>
      <c r="I3195" s="45"/>
      <c r="J3195" s="46" t="s">
        <v>35</v>
      </c>
    </row>
    <row r="3196" spans="2:10" x14ac:dyDescent="0.3">
      <c r="B3196" s="75"/>
      <c r="C3196" s="44" t="s">
        <v>257</v>
      </c>
      <c r="D3196" s="45"/>
      <c r="E3196" s="45"/>
      <c r="F3196" s="45"/>
      <c r="G3196" s="45"/>
      <c r="H3196" s="45">
        <f>+D3196</f>
        <v>0</v>
      </c>
      <c r="I3196" s="45"/>
      <c r="J3196" s="46" t="s">
        <v>35</v>
      </c>
    </row>
    <row r="3197" spans="2:10" x14ac:dyDescent="0.3">
      <c r="B3197" s="75" t="s">
        <v>389</v>
      </c>
      <c r="C3197" s="48" t="s">
        <v>287</v>
      </c>
      <c r="D3197" s="45"/>
      <c r="E3197" s="45"/>
      <c r="F3197" s="45"/>
      <c r="G3197" s="45"/>
      <c r="H3197" s="45"/>
      <c r="I3197" s="62">
        <f>SUM(H3198:H3200)*$E$120</f>
        <v>0</v>
      </c>
      <c r="J3197" s="63" t="str">
        <f>+J3198</f>
        <v>und</v>
      </c>
    </row>
    <row r="3198" spans="2:10" x14ac:dyDescent="0.3">
      <c r="B3198" s="75"/>
      <c r="C3198" s="44" t="s">
        <v>255</v>
      </c>
      <c r="D3198" s="45"/>
      <c r="E3198" s="45"/>
      <c r="F3198" s="45"/>
      <c r="G3198" s="45"/>
      <c r="H3198" s="45">
        <f>+D3198</f>
        <v>0</v>
      </c>
      <c r="I3198" s="45"/>
      <c r="J3198" s="46" t="s">
        <v>35</v>
      </c>
    </row>
    <row r="3199" spans="2:10" x14ac:dyDescent="0.3">
      <c r="B3199" s="75"/>
      <c r="C3199" s="44" t="s">
        <v>256</v>
      </c>
      <c r="D3199" s="45"/>
      <c r="E3199" s="45"/>
      <c r="F3199" s="45"/>
      <c r="G3199" s="45"/>
      <c r="H3199" s="45">
        <f>+D3199</f>
        <v>0</v>
      </c>
      <c r="I3199" s="45"/>
      <c r="J3199" s="46" t="s">
        <v>35</v>
      </c>
    </row>
    <row r="3200" spans="2:10" x14ac:dyDescent="0.3">
      <c r="B3200" s="75"/>
      <c r="C3200" s="44" t="s">
        <v>257</v>
      </c>
      <c r="D3200" s="45"/>
      <c r="E3200" s="45"/>
      <c r="F3200" s="45"/>
      <c r="G3200" s="45"/>
      <c r="H3200" s="45">
        <f>+D3200</f>
        <v>0</v>
      </c>
      <c r="I3200" s="45"/>
      <c r="J3200" s="46" t="s">
        <v>35</v>
      </c>
    </row>
    <row r="3201" spans="2:10" x14ac:dyDescent="0.3">
      <c r="B3201" s="75" t="s">
        <v>648</v>
      </c>
      <c r="C3201" s="48" t="s">
        <v>291</v>
      </c>
      <c r="D3201" s="45"/>
      <c r="E3201" s="45"/>
      <c r="F3201" s="45"/>
      <c r="G3201" s="45"/>
      <c r="H3201" s="45"/>
      <c r="I3201" s="62">
        <f>SUM(H3202:H3204)*$E$120</f>
        <v>0</v>
      </c>
      <c r="J3201" s="63" t="str">
        <f>+J3202</f>
        <v>und</v>
      </c>
    </row>
    <row r="3202" spans="2:10" x14ac:dyDescent="0.3">
      <c r="B3202" s="75"/>
      <c r="C3202" s="44" t="s">
        <v>255</v>
      </c>
      <c r="D3202" s="45"/>
      <c r="E3202" s="45"/>
      <c r="F3202" s="45"/>
      <c r="G3202" s="45"/>
      <c r="H3202" s="45">
        <f>+D3202</f>
        <v>0</v>
      </c>
      <c r="I3202" s="45"/>
      <c r="J3202" s="46" t="s">
        <v>35</v>
      </c>
    </row>
    <row r="3203" spans="2:10" x14ac:dyDescent="0.3">
      <c r="B3203" s="75"/>
      <c r="C3203" s="44" t="s">
        <v>256</v>
      </c>
      <c r="D3203" s="45"/>
      <c r="E3203" s="45"/>
      <c r="F3203" s="45"/>
      <c r="G3203" s="45"/>
      <c r="H3203" s="45">
        <f>+D3203</f>
        <v>0</v>
      </c>
      <c r="I3203" s="45"/>
      <c r="J3203" s="46" t="s">
        <v>35</v>
      </c>
    </row>
    <row r="3204" spans="2:10" x14ac:dyDescent="0.3">
      <c r="B3204" s="75"/>
      <c r="C3204" s="44" t="s">
        <v>257</v>
      </c>
      <c r="D3204" s="45"/>
      <c r="E3204" s="45"/>
      <c r="F3204" s="45"/>
      <c r="G3204" s="45"/>
      <c r="H3204" s="45">
        <f>+D3204</f>
        <v>0</v>
      </c>
      <c r="I3204" s="45"/>
      <c r="J3204" s="46" t="s">
        <v>35</v>
      </c>
    </row>
    <row r="3205" spans="2:10" x14ac:dyDescent="0.3">
      <c r="B3205" s="100" t="s">
        <v>297</v>
      </c>
      <c r="C3205" s="101" t="s">
        <v>296</v>
      </c>
      <c r="D3205" s="103"/>
      <c r="E3205" s="45"/>
      <c r="F3205" s="45"/>
      <c r="G3205" s="45"/>
      <c r="H3205" s="45"/>
      <c r="I3205" s="62"/>
      <c r="J3205" s="63"/>
    </row>
    <row r="3206" spans="2:10" x14ac:dyDescent="0.3">
      <c r="B3206" s="75" t="s">
        <v>295</v>
      </c>
      <c r="C3206" s="48" t="s">
        <v>298</v>
      </c>
      <c r="D3206" s="103"/>
      <c r="E3206" s="45"/>
      <c r="F3206" s="45"/>
      <c r="G3206" s="45"/>
      <c r="H3206" s="45"/>
      <c r="I3206" s="62">
        <f>SUM(H3207:H3209)*$E$120</f>
        <v>2</v>
      </c>
      <c r="J3206" s="63" t="str">
        <f>+J3207</f>
        <v>und</v>
      </c>
    </row>
    <row r="3207" spans="2:10" x14ac:dyDescent="0.3">
      <c r="B3207" s="75"/>
      <c r="C3207" s="44" t="s">
        <v>255</v>
      </c>
      <c r="D3207" s="45">
        <f>+D3088+D3094+D3099+D3106+D3112+D3116+D3120</f>
        <v>2</v>
      </c>
      <c r="E3207" s="45"/>
      <c r="F3207" s="45"/>
      <c r="G3207" s="45"/>
      <c r="H3207" s="45">
        <f>+D3207</f>
        <v>2</v>
      </c>
      <c r="I3207" s="45"/>
      <c r="J3207" s="46" t="s">
        <v>35</v>
      </c>
    </row>
    <row r="3208" spans="2:10" x14ac:dyDescent="0.3">
      <c r="B3208" s="75"/>
      <c r="C3208" s="44" t="s">
        <v>256</v>
      </c>
      <c r="D3208" s="45">
        <f>+D3090+D3095+D3101+D3108+D3113+D3121</f>
        <v>0</v>
      </c>
      <c r="E3208" s="45"/>
      <c r="F3208" s="45"/>
      <c r="G3208" s="45"/>
      <c r="H3208" s="45">
        <f>+D3208</f>
        <v>0</v>
      </c>
      <c r="I3208" s="45"/>
      <c r="J3208" s="46" t="s">
        <v>35</v>
      </c>
    </row>
    <row r="3209" spans="2:10" x14ac:dyDescent="0.3">
      <c r="B3209" s="75"/>
      <c r="C3209" s="44" t="s">
        <v>257</v>
      </c>
      <c r="D3209" s="45">
        <f>+D3092+D3103+D3110+D3114+D3122</f>
        <v>0</v>
      </c>
      <c r="E3209" s="45"/>
      <c r="F3209" s="45"/>
      <c r="G3209" s="45"/>
      <c r="H3209" s="45">
        <f>+D3209</f>
        <v>0</v>
      </c>
      <c r="I3209" s="45"/>
      <c r="J3209" s="46" t="s">
        <v>35</v>
      </c>
    </row>
    <row r="3210" spans="2:10" x14ac:dyDescent="0.3">
      <c r="B3210" s="100" t="s">
        <v>299</v>
      </c>
      <c r="C3210" s="101" t="s">
        <v>300</v>
      </c>
      <c r="D3210" s="103"/>
      <c r="E3210" s="45"/>
      <c r="F3210" s="45"/>
      <c r="G3210" s="45"/>
      <c r="H3210" s="45"/>
      <c r="I3210" s="62"/>
      <c r="J3210" s="63"/>
    </row>
    <row r="3211" spans="2:10" x14ac:dyDescent="0.3">
      <c r="B3211" s="75" t="s">
        <v>497</v>
      </c>
      <c r="C3211" s="48" t="s">
        <v>301</v>
      </c>
      <c r="D3211" s="103"/>
      <c r="E3211" s="45"/>
      <c r="F3211" s="45"/>
      <c r="G3211" s="45"/>
      <c r="H3211" s="45"/>
      <c r="I3211" s="62">
        <f>SUM(H3212:H3214)*$E$120</f>
        <v>7</v>
      </c>
      <c r="J3211" s="63" t="str">
        <f>+J3212</f>
        <v>und</v>
      </c>
    </row>
    <row r="3212" spans="2:10" x14ac:dyDescent="0.3">
      <c r="B3212" s="75"/>
      <c r="C3212" s="44" t="s">
        <v>255</v>
      </c>
      <c r="D3212" s="45">
        <f>+D3125+D3129+D3133+D3137+D3141+D3146+D3150+D3154+D3158+D3162+D3166+D3170+D3174+D3178+D3182+D3186+D3190+D3194+D3198+D3202</f>
        <v>7</v>
      </c>
      <c r="E3212" s="45"/>
      <c r="F3212" s="45"/>
      <c r="G3212" s="45"/>
      <c r="H3212" s="45">
        <f>+D3212</f>
        <v>7</v>
      </c>
      <c r="I3212" s="45"/>
      <c r="J3212" s="46" t="s">
        <v>35</v>
      </c>
    </row>
    <row r="3213" spans="2:10" x14ac:dyDescent="0.3">
      <c r="B3213" s="75"/>
      <c r="C3213" s="44" t="s">
        <v>256</v>
      </c>
      <c r="D3213" s="45">
        <f>+D3126+D3130+D3134+D3138+D3143+D3147+D3151+D3155+D3159+D3163+D3167+D3171+D3175+D3179+D3183+D3187+D3191+D3195+D3199+D3203</f>
        <v>0</v>
      </c>
      <c r="E3213" s="45"/>
      <c r="F3213" s="45"/>
      <c r="G3213" s="45"/>
      <c r="H3213" s="45">
        <f>+D3213</f>
        <v>0</v>
      </c>
      <c r="I3213" s="45"/>
      <c r="J3213" s="46" t="s">
        <v>35</v>
      </c>
    </row>
    <row r="3214" spans="2:10" x14ac:dyDescent="0.3">
      <c r="B3214" s="75"/>
      <c r="C3214" s="44" t="s">
        <v>257</v>
      </c>
      <c r="D3214" s="45">
        <f>+D3127+D3131+D3135+D3139+D3144+D3148+D3152+D3156+D3160+D3164+D3168+D3172+D3176+D3180+D3184+D3188+D3192+D3196+D3200+D3204</f>
        <v>0</v>
      </c>
      <c r="E3214" s="45"/>
      <c r="F3214" s="45"/>
      <c r="G3214" s="45"/>
      <c r="H3214" s="45">
        <f>+D3214</f>
        <v>0</v>
      </c>
      <c r="I3214" s="45"/>
      <c r="J3214" s="46" t="s">
        <v>35</v>
      </c>
    </row>
    <row r="3215" spans="2:10" x14ac:dyDescent="0.3">
      <c r="B3215" s="96" t="s">
        <v>302</v>
      </c>
      <c r="C3215" s="97" t="s">
        <v>303</v>
      </c>
      <c r="D3215" s="103"/>
      <c r="E3215" s="45"/>
      <c r="F3215" s="45"/>
      <c r="G3215" s="45"/>
      <c r="H3215" s="45"/>
      <c r="I3215" s="45"/>
      <c r="J3215" s="46"/>
    </row>
    <row r="3216" spans="2:10" x14ac:dyDescent="0.3">
      <c r="B3216" s="100" t="s">
        <v>304</v>
      </c>
      <c r="C3216" s="101" t="s">
        <v>307</v>
      </c>
      <c r="D3216" s="103"/>
      <c r="E3216" s="45"/>
      <c r="F3216" s="45"/>
      <c r="G3216" s="45"/>
      <c r="H3216" s="45"/>
      <c r="I3216" s="45"/>
      <c r="J3216" s="46"/>
    </row>
    <row r="3217" spans="2:10" x14ac:dyDescent="0.3">
      <c r="B3217" s="75" t="s">
        <v>308</v>
      </c>
      <c r="C3217" s="48" t="s">
        <v>356</v>
      </c>
      <c r="D3217" s="103"/>
      <c r="E3217" s="45"/>
      <c r="F3217" s="45"/>
      <c r="G3217" s="45"/>
      <c r="H3217" s="45"/>
      <c r="I3217" s="62">
        <f>SUM(H3219:H3230)*$E$120</f>
        <v>3</v>
      </c>
      <c r="J3217" s="63" t="str">
        <f>+J3219</f>
        <v>Pto</v>
      </c>
    </row>
    <row r="3218" spans="2:10" x14ac:dyDescent="0.3">
      <c r="B3218" s="75"/>
      <c r="C3218" s="132" t="s">
        <v>255</v>
      </c>
      <c r="D3218" s="45"/>
      <c r="E3218" s="45"/>
      <c r="F3218" s="45"/>
      <c r="G3218" s="45"/>
      <c r="H3218" s="45"/>
      <c r="I3218" s="45"/>
      <c r="J3218" s="46"/>
    </row>
    <row r="3219" spans="2:10" x14ac:dyDescent="0.3">
      <c r="B3219" s="75"/>
      <c r="C3219" s="44" t="s">
        <v>629</v>
      </c>
      <c r="D3219" s="45">
        <v>1</v>
      </c>
      <c r="E3219" s="45"/>
      <c r="F3219" s="45"/>
      <c r="G3219" s="45"/>
      <c r="H3219" s="45">
        <f t="shared" ref="H3219:H3220" si="194">+D3219</f>
        <v>1</v>
      </c>
      <c r="I3219" s="45"/>
      <c r="J3219" s="46" t="s">
        <v>305</v>
      </c>
    </row>
    <row r="3220" spans="2:10" x14ac:dyDescent="0.3">
      <c r="B3220" s="75"/>
      <c r="C3220" s="44" t="s">
        <v>630</v>
      </c>
      <c r="D3220" s="45">
        <v>1</v>
      </c>
      <c r="E3220" s="45"/>
      <c r="F3220" s="45"/>
      <c r="G3220" s="45"/>
      <c r="H3220" s="45">
        <f t="shared" si="194"/>
        <v>1</v>
      </c>
      <c r="I3220" s="45"/>
      <c r="J3220" s="46" t="s">
        <v>305</v>
      </c>
    </row>
    <row r="3221" spans="2:10" x14ac:dyDescent="0.3">
      <c r="B3221" s="75"/>
      <c r="C3221" s="44" t="s">
        <v>631</v>
      </c>
      <c r="D3221" s="45">
        <v>1</v>
      </c>
      <c r="E3221" s="45"/>
      <c r="F3221" s="45"/>
      <c r="G3221" s="45"/>
      <c r="H3221" s="45">
        <f>+D3221</f>
        <v>1</v>
      </c>
      <c r="I3221" s="45"/>
      <c r="J3221" s="46" t="s">
        <v>305</v>
      </c>
    </row>
    <row r="3222" spans="2:10" x14ac:dyDescent="0.3">
      <c r="B3222" s="75"/>
      <c r="C3222" s="132" t="s">
        <v>256</v>
      </c>
      <c r="D3222" s="45"/>
      <c r="E3222" s="45"/>
      <c r="F3222" s="45"/>
      <c r="G3222" s="45"/>
      <c r="H3222" s="45"/>
      <c r="I3222" s="45"/>
      <c r="J3222" s="46"/>
    </row>
    <row r="3223" spans="2:10" x14ac:dyDescent="0.3">
      <c r="B3223" s="75"/>
      <c r="C3223" s="44" t="s">
        <v>629</v>
      </c>
      <c r="D3223" s="45"/>
      <c r="E3223" s="45"/>
      <c r="F3223" s="45"/>
      <c r="G3223" s="45"/>
      <c r="H3223" s="45">
        <f t="shared" ref="H3223:H3224" si="195">+D3223</f>
        <v>0</v>
      </c>
      <c r="I3223" s="45"/>
      <c r="J3223" s="46" t="s">
        <v>305</v>
      </c>
    </row>
    <row r="3224" spans="2:10" x14ac:dyDescent="0.3">
      <c r="B3224" s="75"/>
      <c r="C3224" s="44" t="s">
        <v>630</v>
      </c>
      <c r="D3224" s="45"/>
      <c r="E3224" s="45"/>
      <c r="F3224" s="45"/>
      <c r="G3224" s="45"/>
      <c r="H3224" s="45">
        <f t="shared" si="195"/>
        <v>0</v>
      </c>
      <c r="I3224" s="45"/>
      <c r="J3224" s="46" t="s">
        <v>305</v>
      </c>
    </row>
    <row r="3225" spans="2:10" x14ac:dyDescent="0.3">
      <c r="B3225" s="75"/>
      <c r="C3225" s="44" t="s">
        <v>631</v>
      </c>
      <c r="D3225" s="45"/>
      <c r="E3225" s="45"/>
      <c r="F3225" s="45"/>
      <c r="G3225" s="45"/>
      <c r="H3225" s="45">
        <f>+D3225</f>
        <v>0</v>
      </c>
      <c r="I3225" s="45"/>
      <c r="J3225" s="46" t="s">
        <v>305</v>
      </c>
    </row>
    <row r="3226" spans="2:10" x14ac:dyDescent="0.3">
      <c r="B3226" s="75"/>
      <c r="C3226" s="132" t="s">
        <v>257</v>
      </c>
      <c r="D3226" s="45"/>
      <c r="E3226" s="45"/>
      <c r="F3226" s="45"/>
      <c r="G3226" s="45"/>
      <c r="H3226" s="45"/>
      <c r="I3226" s="45"/>
      <c r="J3226" s="46"/>
    </row>
    <row r="3227" spans="2:10" x14ac:dyDescent="0.3">
      <c r="B3227" s="75"/>
      <c r="C3227" s="44" t="s">
        <v>629</v>
      </c>
      <c r="D3227" s="45"/>
      <c r="E3227" s="45"/>
      <c r="F3227" s="45"/>
      <c r="G3227" s="45"/>
      <c r="H3227" s="45">
        <f t="shared" ref="H3227:H3228" si="196">+D3227</f>
        <v>0</v>
      </c>
      <c r="I3227" s="45"/>
      <c r="J3227" s="46" t="s">
        <v>305</v>
      </c>
    </row>
    <row r="3228" spans="2:10" x14ac:dyDescent="0.3">
      <c r="B3228" s="75"/>
      <c r="C3228" s="44" t="s">
        <v>630</v>
      </c>
      <c r="D3228" s="45"/>
      <c r="E3228" s="45"/>
      <c r="F3228" s="45"/>
      <c r="G3228" s="45"/>
      <c r="H3228" s="45">
        <f t="shared" si="196"/>
        <v>0</v>
      </c>
      <c r="I3228" s="45"/>
      <c r="J3228" s="46" t="s">
        <v>305</v>
      </c>
    </row>
    <row r="3229" spans="2:10" x14ac:dyDescent="0.3">
      <c r="B3229" s="75"/>
      <c r="C3229" s="44" t="s">
        <v>685</v>
      </c>
      <c r="D3229" s="45"/>
      <c r="E3229" s="45"/>
      <c r="F3229" s="45"/>
      <c r="G3229" s="45"/>
      <c r="H3229" s="45">
        <f>+D3229</f>
        <v>0</v>
      </c>
      <c r="I3229" s="45"/>
      <c r="J3229" s="46" t="s">
        <v>305</v>
      </c>
    </row>
    <row r="3230" spans="2:10" x14ac:dyDescent="0.3">
      <c r="B3230" s="75"/>
      <c r="C3230" s="44" t="s">
        <v>631</v>
      </c>
      <c r="D3230" s="45"/>
      <c r="E3230" s="45"/>
      <c r="F3230" s="45"/>
      <c r="G3230" s="45"/>
      <c r="H3230" s="45">
        <f t="shared" ref="H3230" si="197">+D3230</f>
        <v>0</v>
      </c>
      <c r="I3230" s="45"/>
      <c r="J3230" s="46" t="s">
        <v>305</v>
      </c>
    </row>
    <row r="3231" spans="2:10" x14ac:dyDescent="0.3">
      <c r="B3231" s="75" t="s">
        <v>309</v>
      </c>
      <c r="C3231" s="48" t="s">
        <v>357</v>
      </c>
      <c r="D3231" s="103"/>
      <c r="E3231" s="45"/>
      <c r="F3231" s="45"/>
      <c r="G3231" s="45"/>
      <c r="H3231" s="45"/>
      <c r="I3231" s="62">
        <f>SUM(H3232:H3234)*$E$120</f>
        <v>0</v>
      </c>
      <c r="J3231" s="63" t="str">
        <f>+J3232</f>
        <v>Pto</v>
      </c>
    </row>
    <row r="3232" spans="2:10" x14ac:dyDescent="0.3">
      <c r="B3232" s="75"/>
      <c r="C3232" s="44" t="s">
        <v>653</v>
      </c>
      <c r="D3232" s="45"/>
      <c r="E3232" s="45"/>
      <c r="F3232" s="45"/>
      <c r="G3232" s="45"/>
      <c r="H3232" s="45">
        <f>+D3232</f>
        <v>0</v>
      </c>
      <c r="I3232" s="45"/>
      <c r="J3232" s="46" t="s">
        <v>305</v>
      </c>
    </row>
    <row r="3233" spans="2:10" x14ac:dyDescent="0.3">
      <c r="B3233" s="75"/>
      <c r="C3233" s="44" t="s">
        <v>256</v>
      </c>
      <c r="D3233" s="45"/>
      <c r="E3233" s="45"/>
      <c r="F3233" s="45"/>
      <c r="G3233" s="45"/>
      <c r="H3233" s="45">
        <f>+D3233</f>
        <v>0</v>
      </c>
      <c r="I3233" s="45"/>
      <c r="J3233" s="46" t="s">
        <v>305</v>
      </c>
    </row>
    <row r="3234" spans="2:10" x14ac:dyDescent="0.3">
      <c r="B3234" s="75"/>
      <c r="C3234" s="44" t="s">
        <v>257</v>
      </c>
      <c r="D3234" s="45"/>
      <c r="E3234" s="45"/>
      <c r="F3234" s="45"/>
      <c r="G3234" s="45"/>
      <c r="H3234" s="45">
        <f>+D3234</f>
        <v>0</v>
      </c>
      <c r="I3234" s="45"/>
      <c r="J3234" s="46" t="s">
        <v>305</v>
      </c>
    </row>
    <row r="3235" spans="2:10" x14ac:dyDescent="0.3">
      <c r="B3235" s="100" t="s">
        <v>306</v>
      </c>
      <c r="C3235" s="101" t="s">
        <v>310</v>
      </c>
      <c r="D3235" s="103"/>
      <c r="E3235" s="45"/>
      <c r="F3235" s="45"/>
      <c r="G3235" s="45"/>
      <c r="H3235" s="45"/>
      <c r="I3235" s="45"/>
      <c r="J3235" s="46"/>
    </row>
    <row r="3236" spans="2:10" x14ac:dyDescent="0.3">
      <c r="B3236" s="75" t="s">
        <v>311</v>
      </c>
      <c r="C3236" s="48" t="s">
        <v>358</v>
      </c>
      <c r="D3236" s="103"/>
      <c r="E3236" s="45"/>
      <c r="F3236" s="45"/>
      <c r="G3236" s="45"/>
      <c r="H3236" s="45"/>
      <c r="I3236" s="62">
        <f>SUM(H3237:H3246)*$E$120</f>
        <v>31.2</v>
      </c>
      <c r="J3236" s="63" t="str">
        <f>+J3239</f>
        <v>ml</v>
      </c>
    </row>
    <row r="3237" spans="2:10" x14ac:dyDescent="0.3">
      <c r="B3237" s="75"/>
      <c r="C3237" s="133" t="s">
        <v>255</v>
      </c>
      <c r="D3237" s="45"/>
      <c r="E3237" s="45"/>
      <c r="F3237" s="45"/>
      <c r="G3237" s="45"/>
      <c r="H3237" s="45"/>
      <c r="I3237" s="45"/>
      <c r="J3237" s="46"/>
    </row>
    <row r="3238" spans="2:10" x14ac:dyDescent="0.3">
      <c r="B3238" s="75"/>
      <c r="C3238" s="44" t="s">
        <v>678</v>
      </c>
      <c r="D3238" s="45">
        <v>1</v>
      </c>
      <c r="E3238" s="45">
        <v>25</v>
      </c>
      <c r="F3238" s="45"/>
      <c r="G3238" s="45"/>
      <c r="H3238" s="45">
        <f t="shared" ref="H3238:H3240" si="198">IF(AND(F3238=0,G3238=0),D3238*E3238,IF(AND(E3238=0,G3238=0),D3238*F3238,IF(AND(E3238=0,F3238=0),D3238*G3238,IF(AND(E3238=0),D3238*F3238*G3238,IF(AND(F3238=0),D3238*E3238*G3238,IF(AND(G3238=0),D3238*E3238*F3238,D3238*E3238*F3238*G3238))))))</f>
        <v>25</v>
      </c>
      <c r="I3238" s="45"/>
      <c r="J3238" s="46" t="str">
        <f t="shared" ref="J3238:J3240" si="199">IF(AND(E3238=0,F3238&lt;&gt;0,G3238&lt;&gt;0),"m2",IF(AND(F3238=0,E3238&lt;&gt;0,G3238&lt;&gt;0),"m2",IF(AND(G3238=0,E3238&lt;&gt;0,F3238&lt;&gt;0),"m2",IF(AND(F3238=0,G3238=0),"ml",IF(AND(E3238=0,G3238=0),"ml",IF(AND(E3238=0,F3238=0),"ml",IF(AND(E3238&lt;&gt;0,F3238&lt;&gt;0,G3238&lt;&gt;0),"m3",0)))))))</f>
        <v>ml</v>
      </c>
    </row>
    <row r="3239" spans="2:10" x14ac:dyDescent="0.3">
      <c r="B3239" s="75"/>
      <c r="C3239" s="44" t="s">
        <v>667</v>
      </c>
      <c r="D3239" s="45">
        <v>1</v>
      </c>
      <c r="E3239" s="45">
        <v>5.2</v>
      </c>
      <c r="F3239" s="45"/>
      <c r="G3239" s="45"/>
      <c r="H3239" s="45">
        <f t="shared" si="198"/>
        <v>5.2</v>
      </c>
      <c r="I3239" s="45"/>
      <c r="J3239" s="46" t="str">
        <f t="shared" si="199"/>
        <v>ml</v>
      </c>
    </row>
    <row r="3240" spans="2:10" x14ac:dyDescent="0.3">
      <c r="B3240" s="75"/>
      <c r="C3240" s="44" t="s">
        <v>630</v>
      </c>
      <c r="D3240" s="45">
        <v>1</v>
      </c>
      <c r="E3240" s="45">
        <v>1</v>
      </c>
      <c r="F3240" s="45"/>
      <c r="G3240" s="45"/>
      <c r="H3240" s="45">
        <f t="shared" si="198"/>
        <v>1</v>
      </c>
      <c r="I3240" s="45"/>
      <c r="J3240" s="46" t="str">
        <f t="shared" si="199"/>
        <v>ml</v>
      </c>
    </row>
    <row r="3241" spans="2:10" x14ac:dyDescent="0.3">
      <c r="B3241" s="75"/>
      <c r="C3241" s="133" t="s">
        <v>256</v>
      </c>
      <c r="D3241" s="45"/>
      <c r="E3241" s="45"/>
      <c r="F3241" s="45"/>
      <c r="G3241" s="45"/>
      <c r="H3241" s="45"/>
      <c r="I3241" s="45"/>
      <c r="J3241" s="46" t="str">
        <f>IF(AND(E3241=0,F3241&lt;&gt;0,G3241&lt;&gt;0),"m2",IF(AND(F3241=0,E3241&lt;&gt;0,G3241&lt;&gt;0),"m2",IF(AND(G3241=0,E3241&lt;&gt;0,F3241&lt;&gt;0),"m2",IF(AND(F3241=0,G3241=0),"ml",IF(AND(E3241=0,G3241=0),"ml",IF(AND(E3241=0,F3241=0),"ml",IF(AND(E3241&lt;&gt;0,F3241&lt;&gt;0,G3241&lt;&gt;0),"m3",0)))))))</f>
        <v>ml</v>
      </c>
    </row>
    <row r="3242" spans="2:10" x14ac:dyDescent="0.3">
      <c r="B3242" s="75"/>
      <c r="C3242" s="44" t="s">
        <v>668</v>
      </c>
      <c r="D3242" s="45"/>
      <c r="E3242" s="45"/>
      <c r="F3242" s="45"/>
      <c r="G3242" s="45"/>
      <c r="H3242" s="45">
        <f t="shared" ref="H3242:H3243" si="200">IF(AND(F3242=0,G3242=0),D3242*E3242,IF(AND(E3242=0,G3242=0),D3242*F3242,IF(AND(E3242=0,F3242=0),D3242*G3242,IF(AND(E3242=0),D3242*F3242*G3242,IF(AND(F3242=0),D3242*E3242*G3242,IF(AND(G3242=0),D3242*E3242*F3242,D3242*E3242*F3242*G3242))))))</f>
        <v>0</v>
      </c>
      <c r="I3242" s="45"/>
      <c r="J3242" s="46" t="str">
        <f t="shared" ref="J3242:J3243" si="201">IF(AND(E3242=0,F3242&lt;&gt;0,G3242&lt;&gt;0),"m2",IF(AND(F3242=0,E3242&lt;&gt;0,G3242&lt;&gt;0),"m2",IF(AND(G3242=0,E3242&lt;&gt;0,F3242&lt;&gt;0),"m2",IF(AND(F3242=0,G3242=0),"ml",IF(AND(E3242=0,G3242=0),"ml",IF(AND(E3242=0,F3242=0),"ml",IF(AND(E3242&lt;&gt;0,F3242&lt;&gt;0,G3242&lt;&gt;0),"m3",0)))))))</f>
        <v>ml</v>
      </c>
    </row>
    <row r="3243" spans="2:10" x14ac:dyDescent="0.3">
      <c r="B3243" s="75"/>
      <c r="C3243" s="44" t="s">
        <v>692</v>
      </c>
      <c r="D3243" s="45"/>
      <c r="E3243" s="45"/>
      <c r="F3243" s="45"/>
      <c r="G3243" s="45"/>
      <c r="H3243" s="45">
        <f t="shared" si="200"/>
        <v>0</v>
      </c>
      <c r="I3243" s="45"/>
      <c r="J3243" s="46" t="str">
        <f t="shared" si="201"/>
        <v>ml</v>
      </c>
    </row>
    <row r="3244" spans="2:10" x14ac:dyDescent="0.3">
      <c r="B3244" s="75"/>
      <c r="C3244" s="133" t="s">
        <v>257</v>
      </c>
      <c r="D3244" s="45"/>
      <c r="E3244" s="45"/>
      <c r="F3244" s="45"/>
      <c r="G3244" s="45"/>
      <c r="H3244" s="45"/>
      <c r="I3244" s="45"/>
      <c r="J3244" s="46" t="str">
        <f>IF(AND(E3244=0,F3244&lt;&gt;0,G3244&lt;&gt;0),"m2",IF(AND(F3244=0,E3244&lt;&gt;0,G3244&lt;&gt;0),"m2",IF(AND(G3244=0,E3244&lt;&gt;0,F3244&lt;&gt;0),"m2",IF(AND(F3244=0,G3244=0),"ml",IF(AND(E3244=0,G3244=0),"ml",IF(AND(E3244=0,F3244=0),"ml",IF(AND(E3244&lt;&gt;0,F3244&lt;&gt;0,G3244&lt;&gt;0),"m3",0)))))))</f>
        <v>ml</v>
      </c>
    </row>
    <row r="3245" spans="2:10" x14ac:dyDescent="0.3">
      <c r="B3245" s="75"/>
      <c r="C3245" s="44" t="s">
        <v>667</v>
      </c>
      <c r="D3245" s="45"/>
      <c r="E3245" s="45"/>
      <c r="F3245" s="45"/>
      <c r="G3245" s="45"/>
      <c r="H3245" s="45">
        <f t="shared" ref="H3245:H3246" si="202">IF(AND(F3245=0,G3245=0),D3245*E3245,IF(AND(E3245=0,G3245=0),D3245*F3245,IF(AND(E3245=0,F3245=0),D3245*G3245,IF(AND(E3245=0),D3245*F3245*G3245,IF(AND(F3245=0),D3245*E3245*G3245,IF(AND(G3245=0),D3245*E3245*F3245,D3245*E3245*F3245*G3245))))))</f>
        <v>0</v>
      </c>
      <c r="I3245" s="45"/>
      <c r="J3245" s="46" t="str">
        <f t="shared" ref="J3245:J3246" si="203">IF(AND(E3245=0,F3245&lt;&gt;0,G3245&lt;&gt;0),"m2",IF(AND(F3245=0,E3245&lt;&gt;0,G3245&lt;&gt;0),"m2",IF(AND(G3245=0,E3245&lt;&gt;0,F3245&lt;&gt;0),"m2",IF(AND(F3245=0,G3245=0),"ml",IF(AND(E3245=0,G3245=0),"ml",IF(AND(E3245=0,F3245=0),"ml",IF(AND(E3245&lt;&gt;0,F3245&lt;&gt;0,G3245&lt;&gt;0),"m3",0)))))))</f>
        <v>ml</v>
      </c>
    </row>
    <row r="3246" spans="2:10" x14ac:dyDescent="0.3">
      <c r="B3246" s="75"/>
      <c r="C3246" s="44" t="s">
        <v>668</v>
      </c>
      <c r="D3246" s="45"/>
      <c r="E3246" s="45"/>
      <c r="F3246" s="45"/>
      <c r="G3246" s="45"/>
      <c r="H3246" s="45">
        <f t="shared" si="202"/>
        <v>0</v>
      </c>
      <c r="I3246" s="45"/>
      <c r="J3246" s="46" t="str">
        <f t="shared" si="203"/>
        <v>ml</v>
      </c>
    </row>
    <row r="3247" spans="2:10" x14ac:dyDescent="0.3">
      <c r="B3247" s="75" t="s">
        <v>312</v>
      </c>
      <c r="C3247" s="48" t="s">
        <v>359</v>
      </c>
      <c r="D3247" s="103"/>
      <c r="E3247" s="45"/>
      <c r="F3247" s="45"/>
      <c r="G3247" s="45"/>
      <c r="H3247" s="45"/>
      <c r="I3247" s="62">
        <f>SUM(H3248:H3253)*$E$120</f>
        <v>0</v>
      </c>
      <c r="J3247" s="63" t="str">
        <f>+J3249</f>
        <v>ml</v>
      </c>
    </row>
    <row r="3248" spans="2:10" x14ac:dyDescent="0.3">
      <c r="B3248" s="75"/>
      <c r="C3248" s="133" t="s">
        <v>255</v>
      </c>
      <c r="D3248" s="45"/>
      <c r="E3248" s="45"/>
      <c r="F3248" s="45"/>
      <c r="G3248" s="45"/>
      <c r="H3248" s="45"/>
      <c r="I3248" s="45"/>
      <c r="J3248" s="46"/>
    </row>
    <row r="3249" spans="2:10" x14ac:dyDescent="0.3">
      <c r="B3249" s="75"/>
      <c r="C3249" s="44" t="s">
        <v>668</v>
      </c>
      <c r="D3249" s="45"/>
      <c r="E3249" s="45"/>
      <c r="F3249" s="45"/>
      <c r="G3249" s="45"/>
      <c r="H3249" s="45">
        <f>IF(AND(F3249=0,G3249=0),D3249*E3249,IF(AND(E3249=0,G3249=0),D3249*F3249,IF(AND(E3249=0,F3249=0),D3249*G3249,IF(AND(E3249=0),D3249*F3249*G3249,IF(AND(F3249=0),D3249*E3249*G3249,IF(AND(G3249=0),D3249*E3249*F3249,D3249*E3249*F3249*G3249))))))</f>
        <v>0</v>
      </c>
      <c r="I3249" s="45"/>
      <c r="J3249" s="46" t="str">
        <f>IF(AND(E3249=0,F3249&lt;&gt;0,G3249&lt;&gt;0),"m2",IF(AND(F3249=0,E3249&lt;&gt;0,G3249&lt;&gt;0),"m2",IF(AND(G3249=0,E3249&lt;&gt;0,F3249&lt;&gt;0),"m2",IF(AND(F3249=0,G3249=0),"ml",IF(AND(E3249=0,G3249=0),"ml",IF(AND(E3249=0,F3249=0),"ml",IF(AND(E3249&lt;&gt;0,F3249&lt;&gt;0,G3249&lt;&gt;0),"m3",0)))))))</f>
        <v>ml</v>
      </c>
    </row>
    <row r="3250" spans="2:10" x14ac:dyDescent="0.3">
      <c r="B3250" s="75"/>
      <c r="C3250" s="133" t="s">
        <v>256</v>
      </c>
      <c r="D3250" s="45"/>
      <c r="E3250" s="45"/>
      <c r="F3250" s="45"/>
      <c r="G3250" s="45"/>
      <c r="H3250" s="45">
        <f>IF(AND(F3250=0,G3250=0),D3250*E3250,IF(AND(E3250=0,G3250=0),D3250*F3250,IF(AND(E3250=0,F3250=0),D3250*G3250,IF(AND(E3250=0),D3250*F3250*G3250,IF(AND(F3250=0),D3250*E3250*G3250,IF(AND(G3250=0),D3250*E3250*F3250,D3250*E3250*F3250*G3250))))))</f>
        <v>0</v>
      </c>
      <c r="I3250" s="45"/>
      <c r="J3250" s="46" t="str">
        <f>IF(AND(E3250=0,F3250&lt;&gt;0,G3250&lt;&gt;0),"m2",IF(AND(F3250=0,E3250&lt;&gt;0,G3250&lt;&gt;0),"m2",IF(AND(G3250=0,E3250&lt;&gt;0,F3250&lt;&gt;0),"m2",IF(AND(F3250=0,G3250=0),"ml",IF(AND(E3250=0,G3250=0),"ml",IF(AND(E3250=0,F3250=0),"ml",IF(AND(E3250&lt;&gt;0,F3250&lt;&gt;0,G3250&lt;&gt;0),"m3",0)))))))</f>
        <v>ml</v>
      </c>
    </row>
    <row r="3251" spans="2:10" x14ac:dyDescent="0.3">
      <c r="B3251" s="75"/>
      <c r="C3251" s="44" t="s">
        <v>668</v>
      </c>
      <c r="D3251" s="45"/>
      <c r="E3251" s="45"/>
      <c r="F3251" s="45"/>
      <c r="G3251" s="45"/>
      <c r="H3251" s="45">
        <f>IF(AND(F3251=0,G3251=0),D3251*E3251,IF(AND(E3251=0,G3251=0),D3251*F3251,IF(AND(E3251=0,F3251=0),D3251*G3251,IF(AND(E3251=0),D3251*F3251*G3251,IF(AND(F3251=0),D3251*E3251*G3251,IF(AND(G3251=0),D3251*E3251*F3251,D3251*E3251*F3251*G3251))))))</f>
        <v>0</v>
      </c>
      <c r="I3251" s="45"/>
      <c r="J3251" s="46" t="str">
        <f>IF(AND(E3251=0,F3251&lt;&gt;0,G3251&lt;&gt;0),"m2",IF(AND(F3251=0,E3251&lt;&gt;0,G3251&lt;&gt;0),"m2",IF(AND(G3251=0,E3251&lt;&gt;0,F3251&lt;&gt;0),"m2",IF(AND(F3251=0,G3251=0),"ml",IF(AND(E3251=0,G3251=0),"ml",IF(AND(E3251=0,F3251=0),"ml",IF(AND(E3251&lt;&gt;0,F3251&lt;&gt;0,G3251&lt;&gt;0),"m3",0)))))))</f>
        <v>ml</v>
      </c>
    </row>
    <row r="3252" spans="2:10" x14ac:dyDescent="0.3">
      <c r="B3252" s="75"/>
      <c r="C3252" s="133" t="s">
        <v>257</v>
      </c>
      <c r="D3252" s="45"/>
      <c r="E3252" s="45"/>
      <c r="F3252" s="45"/>
      <c r="G3252" s="45"/>
      <c r="H3252" s="45">
        <f>IF(AND(F3252=0,G3252=0),D3252*E3252,IF(AND(E3252=0,G3252=0),D3252*F3252,IF(AND(E3252=0,F3252=0),D3252*G3252,IF(AND(E3252=0),D3252*F3252*G3252,IF(AND(F3252=0),D3252*E3252*G3252,IF(AND(G3252=0),D3252*E3252*F3252,D3252*E3252*F3252*G3252))))))</f>
        <v>0</v>
      </c>
      <c r="I3252" s="45"/>
      <c r="J3252" s="46" t="str">
        <f>IF(AND(E3252=0,F3252&lt;&gt;0,G3252&lt;&gt;0),"m2",IF(AND(F3252=0,E3252&lt;&gt;0,G3252&lt;&gt;0),"m2",IF(AND(G3252=0,E3252&lt;&gt;0,F3252&lt;&gt;0),"m2",IF(AND(F3252=0,G3252=0),"ml",IF(AND(E3252=0,G3252=0),"ml",IF(AND(E3252=0,F3252=0),"ml",IF(AND(E3252&lt;&gt;0,F3252&lt;&gt;0,G3252&lt;&gt;0),"m3",0)))))))</f>
        <v>ml</v>
      </c>
    </row>
    <row r="3253" spans="2:10" x14ac:dyDescent="0.3">
      <c r="B3253" s="75"/>
      <c r="C3253" s="44" t="s">
        <v>668</v>
      </c>
      <c r="D3253" s="45"/>
      <c r="E3253" s="45"/>
      <c r="F3253" s="45"/>
      <c r="G3253" s="45"/>
      <c r="H3253" s="45">
        <f>IF(AND(F3253=0,G3253=0),D3253*E3253,IF(AND(E3253=0,G3253=0),D3253*F3253,IF(AND(E3253=0,F3253=0),D3253*G3253,IF(AND(E3253=0),D3253*F3253*G3253,IF(AND(F3253=0),D3253*E3253*G3253,IF(AND(G3253=0),D3253*E3253*F3253,D3253*E3253*F3253*G3253))))))</f>
        <v>0</v>
      </c>
      <c r="I3253" s="45"/>
      <c r="J3253" s="46" t="str">
        <f>IF(AND(E3253=0,F3253&lt;&gt;0,G3253&lt;&gt;0),"m2",IF(AND(F3253=0,E3253&lt;&gt;0,G3253&lt;&gt;0),"m2",IF(AND(G3253=0,E3253&lt;&gt;0,F3253&lt;&gt;0),"m2",IF(AND(F3253=0,G3253=0),"ml",IF(AND(E3253=0,G3253=0),"ml",IF(AND(E3253=0,F3253=0),"ml",IF(AND(E3253&lt;&gt;0,F3253&lt;&gt;0,G3253&lt;&gt;0),"m3",0)))))))</f>
        <v>ml</v>
      </c>
    </row>
    <row r="3254" spans="2:10" x14ac:dyDescent="0.3">
      <c r="B3254" s="75" t="s">
        <v>313</v>
      </c>
      <c r="C3254" s="48" t="s">
        <v>360</v>
      </c>
      <c r="D3254" s="103"/>
      <c r="E3254" s="45"/>
      <c r="F3254" s="45"/>
      <c r="G3254" s="45"/>
      <c r="H3254" s="45"/>
      <c r="I3254" s="62">
        <f>SUM(H3255:H3260)*$E$120</f>
        <v>0</v>
      </c>
      <c r="J3254" s="63" t="str">
        <f>+J3256</f>
        <v>ml</v>
      </c>
    </row>
    <row r="3255" spans="2:10" x14ac:dyDescent="0.3">
      <c r="B3255" s="75"/>
      <c r="C3255" s="133" t="s">
        <v>255</v>
      </c>
      <c r="D3255" s="45"/>
      <c r="E3255" s="45"/>
      <c r="F3255" s="45"/>
      <c r="G3255" s="45"/>
      <c r="H3255" s="45"/>
      <c r="I3255" s="45"/>
      <c r="J3255" s="46"/>
    </row>
    <row r="3256" spans="2:10" x14ac:dyDescent="0.3">
      <c r="B3256" s="75"/>
      <c r="C3256" s="44" t="s">
        <v>667</v>
      </c>
      <c r="D3256" s="45"/>
      <c r="E3256" s="45"/>
      <c r="F3256" s="45"/>
      <c r="G3256" s="45"/>
      <c r="H3256" s="45">
        <f t="shared" ref="H3256:H3260" si="204">IF(AND(F3256=0,G3256=0),D3256*E3256,IF(AND(E3256=0,G3256=0),D3256*F3256,IF(AND(E3256=0,F3256=0),D3256*G3256,IF(AND(E3256=0),D3256*F3256*G3256,IF(AND(F3256=0),D3256*E3256*G3256,IF(AND(G3256=0),D3256*E3256*F3256,D3256*E3256*F3256*G3256))))))</f>
        <v>0</v>
      </c>
      <c r="I3256" s="45"/>
      <c r="J3256" s="46" t="str">
        <f t="shared" ref="J3256:J3260" si="205">IF(AND(E3256=0,F3256&lt;&gt;0,G3256&lt;&gt;0),"m2",IF(AND(F3256=0,E3256&lt;&gt;0,G3256&lt;&gt;0),"m2",IF(AND(G3256=0,E3256&lt;&gt;0,F3256&lt;&gt;0),"m2",IF(AND(F3256=0,G3256=0),"ml",IF(AND(E3256=0,G3256=0),"ml",IF(AND(E3256=0,F3256=0),"ml",IF(AND(E3256&lt;&gt;0,F3256&lt;&gt;0,G3256&lt;&gt;0),"m3",0)))))))</f>
        <v>ml</v>
      </c>
    </row>
    <row r="3257" spans="2:10" x14ac:dyDescent="0.3">
      <c r="B3257" s="75"/>
      <c r="C3257" s="133" t="s">
        <v>256</v>
      </c>
      <c r="D3257" s="45"/>
      <c r="E3257" s="45"/>
      <c r="F3257" s="45"/>
      <c r="G3257" s="45"/>
      <c r="H3257" s="45">
        <f t="shared" si="204"/>
        <v>0</v>
      </c>
      <c r="I3257" s="45"/>
      <c r="J3257" s="46" t="str">
        <f t="shared" si="205"/>
        <v>ml</v>
      </c>
    </row>
    <row r="3258" spans="2:10" x14ac:dyDescent="0.3">
      <c r="B3258" s="75"/>
      <c r="C3258" s="44" t="s">
        <v>667</v>
      </c>
      <c r="D3258" s="45"/>
      <c r="E3258" s="45"/>
      <c r="F3258" s="45"/>
      <c r="G3258" s="45"/>
      <c r="H3258" s="45">
        <f t="shared" si="204"/>
        <v>0</v>
      </c>
      <c r="I3258" s="45"/>
      <c r="J3258" s="46" t="str">
        <f t="shared" si="205"/>
        <v>ml</v>
      </c>
    </row>
    <row r="3259" spans="2:10" x14ac:dyDescent="0.3">
      <c r="B3259" s="75"/>
      <c r="C3259" s="133" t="s">
        <v>257</v>
      </c>
      <c r="D3259" s="45"/>
      <c r="E3259" s="45"/>
      <c r="F3259" s="45"/>
      <c r="G3259" s="45"/>
      <c r="H3259" s="45">
        <f t="shared" si="204"/>
        <v>0</v>
      </c>
      <c r="I3259" s="45"/>
      <c r="J3259" s="46" t="str">
        <f t="shared" si="205"/>
        <v>ml</v>
      </c>
    </row>
    <row r="3260" spans="2:10" x14ac:dyDescent="0.3">
      <c r="B3260" s="75"/>
      <c r="C3260" s="44" t="s">
        <v>667</v>
      </c>
      <c r="D3260" s="45"/>
      <c r="E3260" s="45"/>
      <c r="F3260" s="45"/>
      <c r="G3260" s="45"/>
      <c r="H3260" s="45">
        <f t="shared" si="204"/>
        <v>0</v>
      </c>
      <c r="I3260" s="45"/>
      <c r="J3260" s="46" t="str">
        <f t="shared" si="205"/>
        <v>ml</v>
      </c>
    </row>
    <row r="3261" spans="2:10" x14ac:dyDescent="0.3">
      <c r="B3261" s="75" t="s">
        <v>315</v>
      </c>
      <c r="C3261" s="48" t="s">
        <v>361</v>
      </c>
      <c r="D3261" s="103"/>
      <c r="E3261" s="45"/>
      <c r="F3261" s="45"/>
      <c r="G3261" s="45"/>
      <c r="H3261" s="45"/>
      <c r="I3261" s="62">
        <f>SUM(H3262:H3267)*$E$120</f>
        <v>0</v>
      </c>
      <c r="J3261" s="63" t="str">
        <f>+J3262</f>
        <v>ml</v>
      </c>
    </row>
    <row r="3262" spans="2:10" x14ac:dyDescent="0.3">
      <c r="B3262" s="75"/>
      <c r="C3262" s="133" t="s">
        <v>255</v>
      </c>
      <c r="D3262" s="45"/>
      <c r="E3262" s="45"/>
      <c r="F3262" s="45"/>
      <c r="G3262" s="45"/>
      <c r="H3262" s="45"/>
      <c r="I3262" s="45"/>
      <c r="J3262" s="46" t="str">
        <f>IF(AND(E3262=0,F3262&lt;&gt;0,G3262&lt;&gt;0),"m2",IF(AND(F3262=0,E3262&lt;&gt;0,G3262&lt;&gt;0),"m2",IF(AND(G3262=0,E3262&lt;&gt;0,F3262&lt;&gt;0),"m2",IF(AND(F3262=0,G3262=0),"ml",IF(AND(E3262=0,G3262=0),"ml",IF(AND(E3262=0,F3262=0),"ml",IF(AND(E3262&lt;&gt;0,F3262&lt;&gt;0,G3262&lt;&gt;0),"m3",0)))))))</f>
        <v>ml</v>
      </c>
    </row>
    <row r="3263" spans="2:10" x14ac:dyDescent="0.3">
      <c r="B3263" s="75"/>
      <c r="C3263" s="44" t="s">
        <v>697</v>
      </c>
      <c r="D3263" s="45"/>
      <c r="E3263" s="45"/>
      <c r="F3263" s="45"/>
      <c r="G3263" s="45"/>
      <c r="H3263" s="45">
        <f>IF(AND(F3263=0,G3263=0),D3263*E3263,IF(AND(E3263=0,G3263=0),D3263*F3263,IF(AND(E3263=0,F3263=0),D3263*G3263,IF(AND(E3263=0),D3263*F3263*G3263,IF(AND(F3263=0),D3263*E3263*G3263,IF(AND(G3263=0),D3263*E3263*F3263,D3263*E3263*F3263*G3263))))))</f>
        <v>0</v>
      </c>
      <c r="I3263" s="45"/>
      <c r="J3263" s="46" t="str">
        <f>IF(AND(E3263=0,F3263&lt;&gt;0,G3263&lt;&gt;0),"m2",IF(AND(F3263=0,E3263&lt;&gt;0,G3263&lt;&gt;0),"m2",IF(AND(G3263=0,E3263&lt;&gt;0,F3263&lt;&gt;0),"m2",IF(AND(F3263=0,G3263=0),"ml",IF(AND(E3263=0,G3263=0),"ml",IF(AND(E3263=0,F3263=0),"ml",IF(AND(E3263&lt;&gt;0,F3263&lt;&gt;0,G3263&lt;&gt;0),"m3",0)))))))</f>
        <v>ml</v>
      </c>
    </row>
    <row r="3264" spans="2:10" x14ac:dyDescent="0.3">
      <c r="B3264" s="75"/>
      <c r="C3264" s="133" t="s">
        <v>256</v>
      </c>
      <c r="D3264" s="45"/>
      <c r="E3264" s="45"/>
      <c r="F3264" s="45"/>
      <c r="G3264" s="45"/>
      <c r="H3264" s="45"/>
      <c r="I3264" s="45"/>
      <c r="J3264" s="46"/>
    </row>
    <row r="3265" spans="2:10" x14ac:dyDescent="0.3">
      <c r="B3265" s="75"/>
      <c r="C3265" s="44" t="s">
        <v>556</v>
      </c>
      <c r="D3265" s="45"/>
      <c r="E3265" s="45"/>
      <c r="F3265" s="45"/>
      <c r="G3265" s="45"/>
      <c r="H3265" s="45">
        <f>IF(AND(F3265=0,G3265=0),D3265*E3265,IF(AND(E3265=0,G3265=0),D3265*F3265,IF(AND(E3265=0,F3265=0),D3265*G3265,IF(AND(E3265=0),D3265*F3265*G3265,IF(AND(F3265=0),D3265*E3265*G3265,IF(AND(G3265=0),D3265*E3265*F3265,D3265*E3265*F3265*G3265))))))</f>
        <v>0</v>
      </c>
      <c r="I3265" s="45"/>
      <c r="J3265" s="46" t="str">
        <f>IF(AND(E3265=0,F3265&lt;&gt;0,G3265&lt;&gt;0),"m2",IF(AND(F3265=0,E3265&lt;&gt;0,G3265&lt;&gt;0),"m2",IF(AND(G3265=0,E3265&lt;&gt;0,F3265&lt;&gt;0),"m2",IF(AND(F3265=0,G3265=0),"ml",IF(AND(E3265=0,G3265=0),"ml",IF(AND(E3265=0,F3265=0),"ml",IF(AND(E3265&lt;&gt;0,F3265&lt;&gt;0,G3265&lt;&gt;0),"m3",0)))))))</f>
        <v>ml</v>
      </c>
    </row>
    <row r="3266" spans="2:10" x14ac:dyDescent="0.3">
      <c r="B3266" s="75"/>
      <c r="C3266" s="133" t="s">
        <v>257</v>
      </c>
      <c r="D3266" s="45"/>
      <c r="E3266" s="45"/>
      <c r="F3266" s="45"/>
      <c r="G3266" s="45"/>
      <c r="H3266" s="45"/>
      <c r="I3266" s="45"/>
      <c r="J3266" s="46"/>
    </row>
    <row r="3267" spans="2:10" x14ac:dyDescent="0.3">
      <c r="C3267" s="44" t="s">
        <v>556</v>
      </c>
      <c r="D3267" s="45"/>
      <c r="E3267" s="45"/>
      <c r="F3267" s="45"/>
      <c r="G3267" s="45"/>
      <c r="H3267" s="45">
        <f>IF(AND(F3267=0,G3267=0),D3267*E3267,IF(AND(E3267=0,G3267=0),D3267*F3267,IF(AND(E3267=0,F3267=0),D3267*G3267,IF(AND(E3267=0),D3267*F3267*G3267,IF(AND(F3267=0),D3267*E3267*G3267,IF(AND(G3267=0),D3267*E3267*F3267,D3267*E3267*F3267*G3267))))))</f>
        <v>0</v>
      </c>
      <c r="I3267" s="45"/>
      <c r="J3267" s="46" t="str">
        <f>IF(AND(E3267=0,F3267&lt;&gt;0,G3267&lt;&gt;0),"m2",IF(AND(F3267=0,E3267&lt;&gt;0,G3267&lt;&gt;0),"m2",IF(AND(G3267=0,E3267&lt;&gt;0,F3267&lt;&gt;0),"m2",IF(AND(F3267=0,G3267=0),"ml",IF(AND(E3267=0,G3267=0),"ml",IF(AND(E3267=0,F3267=0),"ml",IF(AND(E3267&lt;&gt;0,F3267&lt;&gt;0,G3267&lt;&gt;0),"m3",0)))))))</f>
        <v>ml</v>
      </c>
    </row>
    <row r="3268" spans="2:10" x14ac:dyDescent="0.3">
      <c r="B3268" s="75" t="s">
        <v>316</v>
      </c>
      <c r="C3268" s="48" t="s">
        <v>362</v>
      </c>
      <c r="D3268" s="103"/>
      <c r="E3268" s="45"/>
      <c r="F3268" s="45"/>
      <c r="G3268" s="45"/>
      <c r="H3268" s="45"/>
      <c r="I3268" s="62">
        <f>SUM(H3269:H3271)*$E$120</f>
        <v>0</v>
      </c>
      <c r="J3268" s="63" t="str">
        <f>+J3269</f>
        <v>ml</v>
      </c>
    </row>
    <row r="3269" spans="2:10" x14ac:dyDescent="0.3">
      <c r="B3269" s="75"/>
      <c r="C3269" s="133" t="s">
        <v>255</v>
      </c>
      <c r="D3269" s="45"/>
      <c r="E3269" s="45"/>
      <c r="F3269" s="45"/>
      <c r="G3269" s="45"/>
      <c r="H3269" s="45">
        <f>IF(AND(F3269=0,G3269=0),D3269*E3269,IF(AND(E3269=0,G3269=0),D3269*F3269,IF(AND(E3269=0,F3269=0),D3269*G3269,IF(AND(E3269=0),D3269*F3269*G3269,IF(AND(F3269=0),D3269*E3269*G3269,IF(AND(G3269=0),D3269*E3269*F3269,D3269*E3269*F3269*G3269))))))</f>
        <v>0</v>
      </c>
      <c r="I3269" s="45"/>
      <c r="J3269" s="46" t="str">
        <f>IF(AND(E3269=0,F3269&lt;&gt;0,G3269&lt;&gt;0),"m2",IF(AND(F3269=0,E3269&lt;&gt;0,G3269&lt;&gt;0),"m2",IF(AND(G3269=0,E3269&lt;&gt;0,F3269&lt;&gt;0),"m2",IF(AND(F3269=0,G3269=0),"ml",IF(AND(E3269=0,G3269=0),"ml",IF(AND(E3269=0,F3269=0),"ml",IF(AND(E3269&lt;&gt;0,F3269&lt;&gt;0,G3269&lt;&gt;0),"m3",0)))))))</f>
        <v>ml</v>
      </c>
    </row>
    <row r="3270" spans="2:10" x14ac:dyDescent="0.3">
      <c r="B3270" s="75"/>
      <c r="C3270" s="133" t="s">
        <v>256</v>
      </c>
      <c r="D3270" s="45"/>
      <c r="E3270" s="45"/>
      <c r="F3270" s="45"/>
      <c r="G3270" s="45"/>
      <c r="H3270" s="45">
        <f>IF(AND(F3270=0,G3270=0),D3270*E3270,IF(AND(E3270=0,G3270=0),D3270*F3270,IF(AND(E3270=0,F3270=0),D3270*G3270,IF(AND(E3270=0),D3270*F3270*G3270,IF(AND(F3270=0),D3270*E3270*G3270,IF(AND(G3270=0),D3270*E3270*F3270,D3270*E3270*F3270*G3270))))))</f>
        <v>0</v>
      </c>
      <c r="I3270" s="45"/>
      <c r="J3270" s="46" t="str">
        <f>IF(AND(E3270=0,F3270&lt;&gt;0,G3270&lt;&gt;0),"m2",IF(AND(F3270=0,E3270&lt;&gt;0,G3270&lt;&gt;0),"m2",IF(AND(G3270=0,E3270&lt;&gt;0,F3270&lt;&gt;0),"m2",IF(AND(F3270=0,G3270=0),"ml",IF(AND(E3270=0,G3270=0),"ml",IF(AND(E3270=0,F3270=0),"ml",IF(AND(E3270&lt;&gt;0,F3270&lt;&gt;0,G3270&lt;&gt;0),"m3",0)))))))</f>
        <v>ml</v>
      </c>
    </row>
    <row r="3271" spans="2:10" x14ac:dyDescent="0.3">
      <c r="B3271" s="75"/>
      <c r="C3271" s="133" t="s">
        <v>257</v>
      </c>
      <c r="D3271" s="45"/>
      <c r="E3271" s="45"/>
      <c r="F3271" s="45"/>
      <c r="G3271" s="45"/>
      <c r="H3271" s="45">
        <f>IF(AND(F3271=0,G3271=0),D3271*E3271,IF(AND(E3271=0,G3271=0),D3271*F3271,IF(AND(E3271=0,F3271=0),D3271*G3271,IF(AND(E3271=0),D3271*F3271*G3271,IF(AND(F3271=0),D3271*E3271*G3271,IF(AND(G3271=0),D3271*E3271*F3271,D3271*E3271*F3271*G3271))))))</f>
        <v>0</v>
      </c>
      <c r="I3271" s="45"/>
      <c r="J3271" s="46" t="str">
        <f>IF(AND(E3271=0,F3271&lt;&gt;0,G3271&lt;&gt;0),"m2",IF(AND(F3271=0,E3271&lt;&gt;0,G3271&lt;&gt;0),"m2",IF(AND(G3271=0,E3271&lt;&gt;0,F3271&lt;&gt;0),"m2",IF(AND(F3271=0,G3271=0),"ml",IF(AND(E3271=0,G3271=0),"ml",IF(AND(E3271=0,F3271=0),"ml",IF(AND(E3271&lt;&gt;0,F3271&lt;&gt;0,G3271&lt;&gt;0),"m3",0)))))))</f>
        <v>ml</v>
      </c>
    </row>
    <row r="3272" spans="2:10" x14ac:dyDescent="0.3">
      <c r="B3272" s="75" t="s">
        <v>318</v>
      </c>
      <c r="C3272" s="48" t="s">
        <v>319</v>
      </c>
      <c r="D3272" s="103"/>
      <c r="E3272" s="45"/>
      <c r="F3272" s="45"/>
      <c r="G3272" s="45"/>
      <c r="H3272" s="45"/>
      <c r="I3272" s="62">
        <f>SUM(H3273:H3275)*$E$120</f>
        <v>0</v>
      </c>
      <c r="J3272" s="63" t="str">
        <f>+J3273</f>
        <v>ml</v>
      </c>
    </row>
    <row r="3273" spans="2:10" x14ac:dyDescent="0.3">
      <c r="B3273" s="75"/>
      <c r="C3273" s="133" t="s">
        <v>255</v>
      </c>
      <c r="D3273" s="45"/>
      <c r="E3273" s="45"/>
      <c r="F3273" s="45"/>
      <c r="G3273" s="45"/>
      <c r="H3273" s="45">
        <f>IF(AND(F3273=0,G3273=0),D3273*E3273,IF(AND(E3273=0,G3273=0),D3273*F3273,IF(AND(E3273=0,F3273=0),D3273*G3273,IF(AND(E3273=0),D3273*F3273*G3273,IF(AND(F3273=0),D3273*E3273*G3273,IF(AND(G3273=0),D3273*E3273*F3273,D3273*E3273*F3273*G3273))))))</f>
        <v>0</v>
      </c>
      <c r="I3273" s="45"/>
      <c r="J3273" s="46" t="str">
        <f>IF(AND(E3273=0,F3273&lt;&gt;0,G3273&lt;&gt;0),"m2",IF(AND(F3273=0,E3273&lt;&gt;0,G3273&lt;&gt;0),"m2",IF(AND(G3273=0,E3273&lt;&gt;0,F3273&lt;&gt;0),"m2",IF(AND(F3273=0,G3273=0),"ml",IF(AND(E3273=0,G3273=0),"ml",IF(AND(E3273=0,F3273=0),"ml",IF(AND(E3273&lt;&gt;0,F3273&lt;&gt;0,G3273&lt;&gt;0),"m3",0)))))))</f>
        <v>ml</v>
      </c>
    </row>
    <row r="3274" spans="2:10" x14ac:dyDescent="0.3">
      <c r="B3274" s="75"/>
      <c r="C3274" s="133" t="s">
        <v>256</v>
      </c>
      <c r="D3274" s="45"/>
      <c r="E3274" s="45"/>
      <c r="F3274" s="45"/>
      <c r="G3274" s="45"/>
      <c r="H3274" s="45">
        <f>IF(AND(F3274=0,G3274=0),D3274*E3274,IF(AND(E3274=0,G3274=0),D3274*F3274,IF(AND(E3274=0,F3274=0),D3274*G3274,IF(AND(E3274=0),D3274*F3274*G3274,IF(AND(F3274=0),D3274*E3274*G3274,IF(AND(G3274=0),D3274*E3274*F3274,D3274*E3274*F3274*G3274))))))</f>
        <v>0</v>
      </c>
      <c r="I3274" s="45"/>
      <c r="J3274" s="46" t="str">
        <f>IF(AND(E3274=0,F3274&lt;&gt;0,G3274&lt;&gt;0),"m2",IF(AND(F3274=0,E3274&lt;&gt;0,G3274&lt;&gt;0),"m2",IF(AND(G3274=0,E3274&lt;&gt;0,F3274&lt;&gt;0),"m2",IF(AND(F3274=0,G3274=0),"ml",IF(AND(E3274=0,G3274=0),"ml",IF(AND(E3274=0,F3274=0),"ml",IF(AND(E3274&lt;&gt;0,F3274&lt;&gt;0,G3274&lt;&gt;0),"m3",0)))))))</f>
        <v>ml</v>
      </c>
    </row>
    <row r="3275" spans="2:10" x14ac:dyDescent="0.3">
      <c r="B3275" s="75"/>
      <c r="C3275" s="133" t="s">
        <v>670</v>
      </c>
      <c r="D3275" s="45"/>
      <c r="E3275" s="45"/>
      <c r="F3275" s="45"/>
      <c r="G3275" s="45"/>
      <c r="H3275" s="45">
        <f>IF(AND(F3275=0,G3275=0),D3275*E3275,IF(AND(E3275=0,G3275=0),D3275*F3275,IF(AND(E3275=0,F3275=0),D3275*G3275,IF(AND(E3275=0),D3275*F3275*G3275,IF(AND(F3275=0),D3275*E3275*G3275,IF(AND(G3275=0),D3275*E3275*F3275,D3275*E3275*F3275*G3275))))))</f>
        <v>0</v>
      </c>
      <c r="I3275" s="45"/>
      <c r="J3275" s="46" t="str">
        <f>IF(AND(E3275=0,F3275&lt;&gt;0,G3275&lt;&gt;0),"m2",IF(AND(F3275=0,E3275&lt;&gt;0,G3275&lt;&gt;0),"m2",IF(AND(G3275=0,E3275&lt;&gt;0,F3275&lt;&gt;0),"m2",IF(AND(F3275=0,G3275=0),"ml",IF(AND(E3275=0,G3275=0),"ml",IF(AND(E3275=0,F3275=0),"ml",IF(AND(E3275&lt;&gt;0,F3275&lt;&gt;0,G3275&lt;&gt;0),"m3",0)))))))</f>
        <v>ml</v>
      </c>
    </row>
    <row r="3276" spans="2:10" x14ac:dyDescent="0.3">
      <c r="B3276" s="100" t="s">
        <v>320</v>
      </c>
      <c r="C3276" s="101" t="s">
        <v>321</v>
      </c>
      <c r="D3276" s="103"/>
      <c r="E3276" s="45"/>
      <c r="F3276" s="45"/>
      <c r="G3276" s="45"/>
      <c r="H3276" s="45"/>
      <c r="I3276" s="45"/>
      <c r="J3276" s="46"/>
    </row>
    <row r="3277" spans="2:10" x14ac:dyDescent="0.3">
      <c r="B3277" s="75" t="s">
        <v>322</v>
      </c>
      <c r="C3277" s="48" t="s">
        <v>672</v>
      </c>
      <c r="D3277" s="103"/>
      <c r="E3277" s="45"/>
      <c r="F3277" s="45"/>
      <c r="G3277" s="45"/>
      <c r="H3277" s="45"/>
      <c r="I3277" s="62">
        <f>SUM(H3278:H3281)*$E$120</f>
        <v>5</v>
      </c>
      <c r="J3277" s="63" t="str">
        <f>+J3278</f>
        <v>ml</v>
      </c>
    </row>
    <row r="3278" spans="2:10" x14ac:dyDescent="0.3">
      <c r="B3278" s="75"/>
      <c r="C3278" s="133" t="s">
        <v>255</v>
      </c>
      <c r="D3278" s="45"/>
      <c r="E3278" s="45"/>
      <c r="F3278" s="45"/>
      <c r="G3278" s="45"/>
      <c r="H3278" s="45">
        <f>IF(AND(F3278=0,G3278=0),D3278*E3278,IF(AND(E3278=0,G3278=0),D3278*F3278,IF(AND(E3278=0,F3278=0),D3278*G3278,IF(AND(E3278=0),D3278*F3278*G3278,IF(AND(F3278=0),D3278*E3278*G3278,IF(AND(G3278=0),D3278*E3278*F3278,D3278*E3278*F3278*G3278))))))</f>
        <v>0</v>
      </c>
      <c r="I3278" s="45"/>
      <c r="J3278" s="46" t="str">
        <f>IF(AND(E3278=0,F3278&lt;&gt;0,G3278&lt;&gt;0),"m2",IF(AND(F3278=0,E3278&lt;&gt;0,G3278&lt;&gt;0),"m2",IF(AND(G3278=0,E3278&lt;&gt;0,F3278&lt;&gt;0),"m2",IF(AND(F3278=0,G3278=0),"ml",IF(AND(E3278=0,G3278=0),"ml",IF(AND(E3278=0,F3278=0),"ml",IF(AND(E3278&lt;&gt;0,F3278&lt;&gt;0,G3278&lt;&gt;0),"m3",0)))))))</f>
        <v>ml</v>
      </c>
    </row>
    <row r="3279" spans="2:10" x14ac:dyDescent="0.3">
      <c r="B3279" s="75"/>
      <c r="C3279" s="44" t="s">
        <v>701</v>
      </c>
      <c r="D3279" s="45">
        <v>1</v>
      </c>
      <c r="E3279" s="45">
        <v>5</v>
      </c>
      <c r="F3279" s="45"/>
      <c r="G3279" s="45"/>
      <c r="H3279" s="45">
        <f>IF(AND(F3279=0,G3279=0),D3279*E3279,IF(AND(E3279=0,G3279=0),D3279*F3279,IF(AND(E3279=0,F3279=0),D3279*G3279,IF(AND(E3279=0),D3279*F3279*G3279,IF(AND(F3279=0),D3279*E3279*G3279,IF(AND(G3279=0),D3279*E3279*F3279,D3279*E3279*F3279*G3279))))))</f>
        <v>5</v>
      </c>
      <c r="I3279" s="45"/>
      <c r="J3279" s="46" t="str">
        <f>IF(AND(E3279=0,F3279&lt;&gt;0,G3279&lt;&gt;0),"m2",IF(AND(F3279=0,E3279&lt;&gt;0,G3279&lt;&gt;0),"m2",IF(AND(G3279=0,E3279&lt;&gt;0,F3279&lt;&gt;0),"m2",IF(AND(F3279=0,G3279=0),"ml",IF(AND(E3279=0,G3279=0),"ml",IF(AND(E3279=0,F3279=0),"ml",IF(AND(E3279&lt;&gt;0,F3279&lt;&gt;0,G3279&lt;&gt;0),"m3",0)))))))</f>
        <v>ml</v>
      </c>
    </row>
    <row r="3280" spans="2:10" x14ac:dyDescent="0.3">
      <c r="B3280" s="75"/>
      <c r="C3280" s="133" t="s">
        <v>256</v>
      </c>
      <c r="D3280" s="45"/>
      <c r="E3280" s="45"/>
      <c r="F3280" s="45"/>
      <c r="G3280" s="45"/>
      <c r="H3280" s="45">
        <f>IF(AND(F3280=0,G3280=0),D3280*E3280,IF(AND(E3280=0,G3280=0),D3280*F3280,IF(AND(E3280=0,F3280=0),D3280*G3280,IF(AND(E3280=0),D3280*F3280*G3280,IF(AND(F3280=0),D3280*E3280*G3280,IF(AND(G3280=0),D3280*E3280*F3280,D3280*E3280*F3280*G3280))))))</f>
        <v>0</v>
      </c>
      <c r="I3280" s="45"/>
      <c r="J3280" s="46" t="str">
        <f>IF(AND(E3280=0,F3280&lt;&gt;0,G3280&lt;&gt;0),"m2",IF(AND(F3280=0,E3280&lt;&gt;0,G3280&lt;&gt;0),"m2",IF(AND(G3280=0,E3280&lt;&gt;0,F3280&lt;&gt;0),"m2",IF(AND(F3280=0,G3280=0),"ml",IF(AND(E3280=0,G3280=0),"ml",IF(AND(E3280=0,F3280=0),"ml",IF(AND(E3280&lt;&gt;0,F3280&lt;&gt;0,G3280&lt;&gt;0),"m3",0)))))))</f>
        <v>ml</v>
      </c>
    </row>
    <row r="3281" spans="2:10" x14ac:dyDescent="0.3">
      <c r="B3281" s="75"/>
      <c r="C3281" s="133" t="s">
        <v>257</v>
      </c>
      <c r="D3281" s="45"/>
      <c r="E3281" s="45"/>
      <c r="F3281" s="45"/>
      <c r="G3281" s="45"/>
      <c r="H3281" s="45">
        <f>IF(AND(F3281=0,G3281=0),D3281*E3281,IF(AND(E3281=0,G3281=0),D3281*F3281,IF(AND(E3281=0,F3281=0),D3281*G3281,IF(AND(E3281=0),D3281*F3281*G3281,IF(AND(F3281=0),D3281*E3281*G3281,IF(AND(G3281=0),D3281*E3281*F3281,D3281*E3281*F3281*G3281))))))</f>
        <v>0</v>
      </c>
      <c r="I3281" s="45"/>
      <c r="J3281" s="46" t="str">
        <f>IF(AND(E3281=0,F3281&lt;&gt;0,G3281&lt;&gt;0),"m2",IF(AND(F3281=0,E3281&lt;&gt;0,G3281&lt;&gt;0),"m2",IF(AND(G3281=0,E3281&lt;&gt;0,F3281&lt;&gt;0),"m2",IF(AND(F3281=0,G3281=0),"ml",IF(AND(E3281=0,G3281=0),"ml",IF(AND(E3281=0,F3281=0),"ml",IF(AND(E3281&lt;&gt;0,F3281&lt;&gt;0,G3281&lt;&gt;0),"m3",0)))))))</f>
        <v>ml</v>
      </c>
    </row>
    <row r="3282" spans="2:10" x14ac:dyDescent="0.3">
      <c r="B3282" s="75" t="s">
        <v>673</v>
      </c>
      <c r="C3282" s="48" t="s">
        <v>317</v>
      </c>
      <c r="D3282" s="103"/>
      <c r="E3282" s="45"/>
      <c r="F3282" s="45"/>
      <c r="G3282" s="45"/>
      <c r="H3282" s="45"/>
      <c r="I3282" s="62">
        <f>SUM(H3283:H3285)*$E$120</f>
        <v>0</v>
      </c>
      <c r="J3282" s="63" t="str">
        <f>+J3283</f>
        <v>ml</v>
      </c>
    </row>
    <row r="3283" spans="2:10" x14ac:dyDescent="0.3">
      <c r="B3283" s="75"/>
      <c r="C3283" s="133" t="s">
        <v>255</v>
      </c>
      <c r="D3283" s="45"/>
      <c r="E3283" s="45"/>
      <c r="F3283" s="45"/>
      <c r="G3283" s="45"/>
      <c r="H3283" s="45">
        <f>IF(AND(F3283=0,G3283=0),D3283*E3283,IF(AND(E3283=0,G3283=0),D3283*F3283,IF(AND(E3283=0,F3283=0),D3283*G3283,IF(AND(E3283=0),D3283*F3283*G3283,IF(AND(F3283=0),D3283*E3283*G3283,IF(AND(G3283=0),D3283*E3283*F3283,D3283*E3283*F3283*G3283))))))</f>
        <v>0</v>
      </c>
      <c r="I3283" s="45"/>
      <c r="J3283" s="46" t="str">
        <f>IF(AND(E3283=0,F3283&lt;&gt;0,G3283&lt;&gt;0),"m2",IF(AND(F3283=0,E3283&lt;&gt;0,G3283&lt;&gt;0),"m2",IF(AND(G3283=0,E3283&lt;&gt;0,F3283&lt;&gt;0),"m2",IF(AND(F3283=0,G3283=0),"ml",IF(AND(E3283=0,G3283=0),"ml",IF(AND(E3283=0,F3283=0),"ml",IF(AND(E3283&lt;&gt;0,F3283&lt;&gt;0,G3283&lt;&gt;0),"m3",0)))))))</f>
        <v>ml</v>
      </c>
    </row>
    <row r="3284" spans="2:10" x14ac:dyDescent="0.3">
      <c r="B3284" s="75"/>
      <c r="C3284" s="133" t="s">
        <v>256</v>
      </c>
      <c r="D3284" s="45"/>
      <c r="E3284" s="45"/>
      <c r="F3284" s="45"/>
      <c r="G3284" s="45"/>
      <c r="H3284" s="45">
        <f>IF(AND(F3284=0,G3284=0),D3284*E3284,IF(AND(E3284=0,G3284=0),D3284*F3284,IF(AND(E3284=0,F3284=0),D3284*G3284,IF(AND(E3284=0),D3284*F3284*G3284,IF(AND(F3284=0),D3284*E3284*G3284,IF(AND(G3284=0),D3284*E3284*F3284,D3284*E3284*F3284*G3284))))))</f>
        <v>0</v>
      </c>
      <c r="I3284" s="45"/>
      <c r="J3284" s="46" t="str">
        <f>IF(AND(E3284=0,F3284&lt;&gt;0,G3284&lt;&gt;0),"m2",IF(AND(F3284=0,E3284&lt;&gt;0,G3284&lt;&gt;0),"m2",IF(AND(G3284=0,E3284&lt;&gt;0,F3284&lt;&gt;0),"m2",IF(AND(F3284=0,G3284=0),"ml",IF(AND(E3284=0,G3284=0),"ml",IF(AND(E3284=0,F3284=0),"ml",IF(AND(E3284&lt;&gt;0,F3284&lt;&gt;0,G3284&lt;&gt;0),"m3",0)))))))</f>
        <v>ml</v>
      </c>
    </row>
    <row r="3285" spans="2:10" x14ac:dyDescent="0.3">
      <c r="B3285" s="75"/>
      <c r="C3285" s="133" t="s">
        <v>257</v>
      </c>
      <c r="D3285" s="45"/>
      <c r="E3285" s="45"/>
      <c r="F3285" s="45"/>
      <c r="G3285" s="45"/>
      <c r="H3285" s="45">
        <f>IF(AND(F3285=0,G3285=0),D3285*E3285,IF(AND(E3285=0,G3285=0),D3285*F3285,IF(AND(E3285=0,F3285=0),D3285*G3285,IF(AND(E3285=0),D3285*F3285*G3285,IF(AND(F3285=0),D3285*E3285*G3285,IF(AND(G3285=0),D3285*E3285*F3285,D3285*E3285*F3285*G3285))))))</f>
        <v>0</v>
      </c>
      <c r="I3285" s="45"/>
      <c r="J3285" s="46" t="str">
        <f>IF(AND(E3285=0,F3285&lt;&gt;0,G3285&lt;&gt;0),"m2",IF(AND(F3285=0,E3285&lt;&gt;0,G3285&lt;&gt;0),"m2",IF(AND(G3285=0,E3285&lt;&gt;0,F3285&lt;&gt;0),"m2",IF(AND(F3285=0,G3285=0),"ml",IF(AND(E3285=0,G3285=0),"ml",IF(AND(E3285=0,F3285=0),"ml",IF(AND(E3285&lt;&gt;0,F3285&lt;&gt;0,G3285&lt;&gt;0),"m3",0)))))))</f>
        <v>ml</v>
      </c>
    </row>
    <row r="3286" spans="2:10" x14ac:dyDescent="0.3">
      <c r="B3286" s="100" t="s">
        <v>323</v>
      </c>
      <c r="C3286" s="101" t="s">
        <v>324</v>
      </c>
      <c r="D3286" s="103"/>
      <c r="E3286" s="45"/>
      <c r="F3286" s="45"/>
      <c r="G3286" s="45"/>
      <c r="H3286" s="45"/>
      <c r="I3286" s="45"/>
      <c r="J3286" s="46"/>
    </row>
    <row r="3287" spans="2:10" x14ac:dyDescent="0.3">
      <c r="B3287" s="75" t="s">
        <v>325</v>
      </c>
      <c r="C3287" s="48" t="s">
        <v>326</v>
      </c>
      <c r="D3287" s="103"/>
      <c r="E3287" s="45"/>
      <c r="F3287" s="45"/>
      <c r="G3287" s="45"/>
      <c r="H3287" s="45"/>
      <c r="I3287" s="62">
        <f>SUM(H3288:H3290)*$E$120</f>
        <v>3</v>
      </c>
      <c r="J3287" s="63" t="str">
        <f>+J3288</f>
        <v>und</v>
      </c>
    </row>
    <row r="3288" spans="2:10" x14ac:dyDescent="0.3">
      <c r="B3288" s="75"/>
      <c r="C3288" s="133" t="s">
        <v>255</v>
      </c>
      <c r="D3288" s="45">
        <v>3</v>
      </c>
      <c r="E3288" s="45"/>
      <c r="F3288" s="45"/>
      <c r="G3288" s="45"/>
      <c r="H3288" s="45">
        <f>+D3288</f>
        <v>3</v>
      </c>
      <c r="I3288" s="45"/>
      <c r="J3288" s="46" t="s">
        <v>35</v>
      </c>
    </row>
    <row r="3289" spans="2:10" x14ac:dyDescent="0.3">
      <c r="B3289" s="75"/>
      <c r="C3289" s="133" t="s">
        <v>256</v>
      </c>
      <c r="D3289" s="45"/>
      <c r="E3289" s="45"/>
      <c r="F3289" s="45"/>
      <c r="G3289" s="45"/>
      <c r="H3289" s="45">
        <f>+D3289</f>
        <v>0</v>
      </c>
      <c r="I3289" s="45"/>
      <c r="J3289" s="46" t="s">
        <v>35</v>
      </c>
    </row>
    <row r="3290" spans="2:10" x14ac:dyDescent="0.3">
      <c r="B3290" s="75"/>
      <c r="C3290" s="133" t="s">
        <v>257</v>
      </c>
      <c r="D3290" s="45"/>
      <c r="E3290" s="45"/>
      <c r="F3290" s="45"/>
      <c r="G3290" s="45"/>
      <c r="H3290" s="45">
        <f>+D3290</f>
        <v>0</v>
      </c>
      <c r="I3290" s="45"/>
      <c r="J3290" s="46" t="s">
        <v>35</v>
      </c>
    </row>
    <row r="3291" spans="2:10" x14ac:dyDescent="0.3">
      <c r="B3291" s="75" t="s">
        <v>327</v>
      </c>
      <c r="C3291" s="48" t="s">
        <v>328</v>
      </c>
      <c r="D3291" s="103"/>
      <c r="E3291" s="45"/>
      <c r="F3291" s="45"/>
      <c r="G3291" s="45"/>
      <c r="H3291" s="45"/>
      <c r="I3291" s="62">
        <f>SUM(H3292:H3294)*$E$120</f>
        <v>0</v>
      </c>
      <c r="J3291" s="63" t="str">
        <f>+J3292</f>
        <v>und</v>
      </c>
    </row>
    <row r="3292" spans="2:10" x14ac:dyDescent="0.3">
      <c r="B3292" s="75"/>
      <c r="C3292" s="133" t="s">
        <v>255</v>
      </c>
      <c r="D3292" s="45"/>
      <c r="E3292" s="45"/>
      <c r="F3292" s="45"/>
      <c r="G3292" s="45"/>
      <c r="H3292" s="45">
        <f>+D3292</f>
        <v>0</v>
      </c>
      <c r="I3292" s="45"/>
      <c r="J3292" s="46" t="s">
        <v>35</v>
      </c>
    </row>
    <row r="3293" spans="2:10" x14ac:dyDescent="0.3">
      <c r="B3293" s="75"/>
      <c r="C3293" s="133" t="s">
        <v>256</v>
      </c>
      <c r="D3293" s="45"/>
      <c r="E3293" s="45"/>
      <c r="F3293" s="45"/>
      <c r="G3293" s="45"/>
      <c r="H3293" s="45">
        <f>+D3293</f>
        <v>0</v>
      </c>
      <c r="I3293" s="45"/>
      <c r="J3293" s="46" t="s">
        <v>35</v>
      </c>
    </row>
    <row r="3294" spans="2:10" x14ac:dyDescent="0.3">
      <c r="B3294" s="75"/>
      <c r="C3294" s="133" t="s">
        <v>257</v>
      </c>
      <c r="D3294" s="45"/>
      <c r="E3294" s="45"/>
      <c r="F3294" s="45"/>
      <c r="G3294" s="45"/>
      <c r="H3294" s="45">
        <f>+D3294</f>
        <v>0</v>
      </c>
      <c r="I3294" s="45"/>
      <c r="J3294" s="46" t="s">
        <v>35</v>
      </c>
    </row>
    <row r="3295" spans="2:10" x14ac:dyDescent="0.3">
      <c r="B3295" s="75" t="s">
        <v>329</v>
      </c>
      <c r="C3295" s="48" t="s">
        <v>330</v>
      </c>
      <c r="D3295" s="103"/>
      <c r="E3295" s="45"/>
      <c r="F3295" s="45"/>
      <c r="G3295" s="45"/>
      <c r="H3295" s="45"/>
      <c r="I3295" s="62">
        <f>SUM(H3296:H3298)*$E$120</f>
        <v>0</v>
      </c>
      <c r="J3295" s="63" t="str">
        <f>+J3296</f>
        <v>und</v>
      </c>
    </row>
    <row r="3296" spans="2:10" x14ac:dyDescent="0.3">
      <c r="B3296" s="75"/>
      <c r="C3296" s="133" t="s">
        <v>255</v>
      </c>
      <c r="D3296" s="45"/>
      <c r="E3296" s="45"/>
      <c r="F3296" s="45"/>
      <c r="G3296" s="45"/>
      <c r="H3296" s="45">
        <f>+D3296</f>
        <v>0</v>
      </c>
      <c r="I3296" s="45"/>
      <c r="J3296" s="46" t="s">
        <v>35</v>
      </c>
    </row>
    <row r="3297" spans="2:10" x14ac:dyDescent="0.3">
      <c r="B3297" s="75"/>
      <c r="C3297" s="133" t="s">
        <v>256</v>
      </c>
      <c r="D3297" s="45"/>
      <c r="E3297" s="45"/>
      <c r="F3297" s="45"/>
      <c r="G3297" s="45"/>
      <c r="H3297" s="45">
        <f>+D3297</f>
        <v>0</v>
      </c>
      <c r="I3297" s="45"/>
      <c r="J3297" s="46" t="s">
        <v>35</v>
      </c>
    </row>
    <row r="3298" spans="2:10" x14ac:dyDescent="0.3">
      <c r="B3298" s="75"/>
      <c r="C3298" s="133" t="s">
        <v>257</v>
      </c>
      <c r="D3298" s="45"/>
      <c r="E3298" s="45"/>
      <c r="F3298" s="45"/>
      <c r="G3298" s="45"/>
      <c r="H3298" s="45">
        <f>+D3298</f>
        <v>0</v>
      </c>
      <c r="I3298" s="45"/>
      <c r="J3298" s="46" t="s">
        <v>35</v>
      </c>
    </row>
    <row r="3299" spans="2:10" x14ac:dyDescent="0.3">
      <c r="B3299" s="75" t="s">
        <v>331</v>
      </c>
      <c r="C3299" s="48" t="s">
        <v>332</v>
      </c>
      <c r="D3299" s="103"/>
      <c r="E3299" s="45"/>
      <c r="F3299" s="45"/>
      <c r="G3299" s="45"/>
      <c r="H3299" s="45"/>
      <c r="I3299" s="62">
        <f>SUM(H3300:H3303)*$E$120</f>
        <v>3</v>
      </c>
      <c r="J3299" s="63" t="str">
        <f>+J3300</f>
        <v>und</v>
      </c>
    </row>
    <row r="3300" spans="2:10" x14ac:dyDescent="0.3">
      <c r="B3300" s="75"/>
      <c r="C3300" s="133" t="s">
        <v>255</v>
      </c>
      <c r="D3300" s="45">
        <v>3</v>
      </c>
      <c r="E3300" s="45"/>
      <c r="F3300" s="45"/>
      <c r="G3300" s="45"/>
      <c r="H3300" s="45">
        <f>+D3300</f>
        <v>3</v>
      </c>
      <c r="I3300" s="45"/>
      <c r="J3300" s="46" t="s">
        <v>35</v>
      </c>
    </row>
    <row r="3301" spans="2:10" x14ac:dyDescent="0.3">
      <c r="B3301" s="75"/>
      <c r="C3301" s="133" t="s">
        <v>256</v>
      </c>
      <c r="D3301" s="45"/>
      <c r="E3301" s="45"/>
      <c r="F3301" s="45"/>
      <c r="G3301" s="45"/>
      <c r="H3301" s="45">
        <f>+D3301</f>
        <v>0</v>
      </c>
      <c r="I3301" s="45"/>
      <c r="J3301" s="46" t="s">
        <v>35</v>
      </c>
    </row>
    <row r="3302" spans="2:10" x14ac:dyDescent="0.3">
      <c r="B3302" s="75"/>
      <c r="C3302" s="133" t="s">
        <v>257</v>
      </c>
      <c r="D3302" s="45"/>
      <c r="E3302" s="45"/>
      <c r="F3302" s="45"/>
      <c r="G3302" s="45"/>
      <c r="H3302" s="45">
        <f>+D3302</f>
        <v>0</v>
      </c>
      <c r="I3302" s="45"/>
      <c r="J3302" s="46" t="s">
        <v>35</v>
      </c>
    </row>
    <row r="3303" spans="2:10" x14ac:dyDescent="0.3">
      <c r="B3303" s="75"/>
      <c r="C3303" s="133" t="s">
        <v>674</v>
      </c>
      <c r="D3303" s="45"/>
      <c r="E3303" s="45"/>
      <c r="F3303" s="45"/>
      <c r="G3303" s="45"/>
      <c r="H3303" s="45">
        <f>+D3303</f>
        <v>0</v>
      </c>
      <c r="I3303" s="45"/>
      <c r="J3303" s="46" t="s">
        <v>35</v>
      </c>
    </row>
    <row r="3304" spans="2:10" x14ac:dyDescent="0.3">
      <c r="B3304" s="75" t="s">
        <v>333</v>
      </c>
      <c r="C3304" s="48" t="s">
        <v>334</v>
      </c>
      <c r="D3304" s="103"/>
      <c r="E3304" s="45"/>
      <c r="F3304" s="45"/>
      <c r="G3304" s="45"/>
      <c r="H3304" s="45"/>
      <c r="I3304" s="62">
        <f>SUM(H3305:H3307)*$E$120</f>
        <v>0</v>
      </c>
      <c r="J3304" s="63" t="str">
        <f>+J3305</f>
        <v>und</v>
      </c>
    </row>
    <row r="3305" spans="2:10" x14ac:dyDescent="0.3">
      <c r="B3305" s="75"/>
      <c r="C3305" s="133" t="s">
        <v>255</v>
      </c>
      <c r="D3305" s="45"/>
      <c r="E3305" s="45"/>
      <c r="F3305" s="45"/>
      <c r="G3305" s="45"/>
      <c r="H3305" s="45">
        <f>+D3305</f>
        <v>0</v>
      </c>
      <c r="I3305" s="45"/>
      <c r="J3305" s="46" t="s">
        <v>35</v>
      </c>
    </row>
    <row r="3306" spans="2:10" x14ac:dyDescent="0.3">
      <c r="B3306" s="75"/>
      <c r="C3306" s="133" t="s">
        <v>256</v>
      </c>
      <c r="D3306" s="45"/>
      <c r="E3306" s="45"/>
      <c r="F3306" s="45"/>
      <c r="G3306" s="45"/>
      <c r="H3306" s="45">
        <f>+D3306</f>
        <v>0</v>
      </c>
      <c r="I3306" s="45"/>
      <c r="J3306" s="46" t="s">
        <v>35</v>
      </c>
    </row>
    <row r="3307" spans="2:10" x14ac:dyDescent="0.3">
      <c r="B3307" s="75"/>
      <c r="C3307" s="133" t="s">
        <v>257</v>
      </c>
      <c r="D3307" s="45"/>
      <c r="E3307" s="45"/>
      <c r="F3307" s="45"/>
      <c r="G3307" s="45"/>
      <c r="H3307" s="45">
        <f>+D3307</f>
        <v>0</v>
      </c>
      <c r="I3307" s="45"/>
      <c r="J3307" s="46" t="s">
        <v>35</v>
      </c>
    </row>
    <row r="3308" spans="2:10" x14ac:dyDescent="0.3">
      <c r="B3308" s="75" t="s">
        <v>336</v>
      </c>
      <c r="C3308" s="48" t="s">
        <v>397</v>
      </c>
      <c r="D3308" s="103"/>
      <c r="E3308" s="45"/>
      <c r="F3308" s="45"/>
      <c r="G3308" s="45"/>
      <c r="H3308" s="45"/>
      <c r="I3308" s="62">
        <f>SUM(H3309:H3312)*$E$120</f>
        <v>0</v>
      </c>
      <c r="J3308" s="63" t="str">
        <f>+J3309</f>
        <v>und</v>
      </c>
    </row>
    <row r="3309" spans="2:10" x14ac:dyDescent="0.3">
      <c r="B3309" s="75"/>
      <c r="C3309" s="133" t="s">
        <v>255</v>
      </c>
      <c r="D3309" s="45"/>
      <c r="E3309" s="45"/>
      <c r="F3309" s="45"/>
      <c r="G3309" s="45"/>
      <c r="H3309" s="45">
        <f>+D3309</f>
        <v>0</v>
      </c>
      <c r="I3309" s="45"/>
      <c r="J3309" s="46" t="s">
        <v>35</v>
      </c>
    </row>
    <row r="3310" spans="2:10" x14ac:dyDescent="0.3">
      <c r="B3310" s="75"/>
      <c r="C3310" s="133" t="s">
        <v>256</v>
      </c>
      <c r="D3310" s="45"/>
      <c r="E3310" s="45"/>
      <c r="F3310" s="45"/>
      <c r="G3310" s="45"/>
      <c r="H3310" s="45">
        <f>+D3310</f>
        <v>0</v>
      </c>
      <c r="I3310" s="45"/>
      <c r="J3310" s="46" t="s">
        <v>35</v>
      </c>
    </row>
    <row r="3311" spans="2:10" x14ac:dyDescent="0.3">
      <c r="B3311" s="75"/>
      <c r="C3311" s="133" t="s">
        <v>257</v>
      </c>
      <c r="D3311" s="45"/>
      <c r="E3311" s="45"/>
      <c r="F3311" s="45"/>
      <c r="G3311" s="45"/>
      <c r="H3311" s="45">
        <f>+D3311</f>
        <v>0</v>
      </c>
      <c r="I3311" s="45"/>
      <c r="J3311" s="46" t="s">
        <v>35</v>
      </c>
    </row>
    <row r="3312" spans="2:10" x14ac:dyDescent="0.3">
      <c r="B3312" s="75"/>
      <c r="C3312" s="133" t="s">
        <v>674</v>
      </c>
      <c r="D3312" s="45"/>
      <c r="E3312" s="45"/>
      <c r="F3312" s="45"/>
      <c r="G3312" s="45"/>
      <c r="H3312" s="45">
        <f>+D3312</f>
        <v>0</v>
      </c>
      <c r="I3312" s="45"/>
      <c r="J3312" s="46" t="s">
        <v>35</v>
      </c>
    </row>
    <row r="3313" spans="2:10" x14ac:dyDescent="0.3">
      <c r="B3313" s="75" t="s">
        <v>341</v>
      </c>
      <c r="C3313" s="48" t="s">
        <v>337</v>
      </c>
      <c r="D3313" s="103"/>
      <c r="E3313" s="45"/>
      <c r="F3313" s="45"/>
      <c r="G3313" s="45"/>
      <c r="H3313" s="45"/>
      <c r="I3313" s="62">
        <f>SUM(H3314:H3316)*$E$120</f>
        <v>2</v>
      </c>
      <c r="J3313" s="63" t="str">
        <f>+J3314</f>
        <v>und</v>
      </c>
    </row>
    <row r="3314" spans="2:10" x14ac:dyDescent="0.3">
      <c r="B3314" s="75"/>
      <c r="C3314" s="133" t="s">
        <v>255</v>
      </c>
      <c r="D3314" s="45">
        <v>2</v>
      </c>
      <c r="E3314" s="45"/>
      <c r="F3314" s="45"/>
      <c r="G3314" s="45"/>
      <c r="H3314" s="45">
        <f>+D3314</f>
        <v>2</v>
      </c>
      <c r="I3314" s="45"/>
      <c r="J3314" s="46" t="s">
        <v>35</v>
      </c>
    </row>
    <row r="3315" spans="2:10" x14ac:dyDescent="0.3">
      <c r="B3315" s="75"/>
      <c r="C3315" s="133" t="s">
        <v>256</v>
      </c>
      <c r="D3315" s="45"/>
      <c r="E3315" s="45"/>
      <c r="F3315" s="45"/>
      <c r="G3315" s="45"/>
      <c r="H3315" s="45">
        <f>+D3315</f>
        <v>0</v>
      </c>
      <c r="I3315" s="45"/>
      <c r="J3315" s="46" t="s">
        <v>35</v>
      </c>
    </row>
    <row r="3316" spans="2:10" x14ac:dyDescent="0.3">
      <c r="B3316" s="75"/>
      <c r="C3316" s="133" t="s">
        <v>257</v>
      </c>
      <c r="D3316" s="45"/>
      <c r="E3316" s="45"/>
      <c r="F3316" s="45"/>
      <c r="G3316" s="45"/>
      <c r="H3316" s="45">
        <f>+D3316</f>
        <v>0</v>
      </c>
      <c r="I3316" s="45"/>
      <c r="J3316" s="46" t="s">
        <v>35</v>
      </c>
    </row>
    <row r="3317" spans="2:10" x14ac:dyDescent="0.3">
      <c r="B3317" s="75" t="s">
        <v>342</v>
      </c>
      <c r="C3317" s="48" t="s">
        <v>335</v>
      </c>
      <c r="D3317" s="103"/>
      <c r="E3317" s="45"/>
      <c r="F3317" s="45"/>
      <c r="G3317" s="45"/>
      <c r="H3317" s="45"/>
      <c r="I3317" s="62">
        <f>SUM(H3318:H3320)*$E$120</f>
        <v>0</v>
      </c>
      <c r="J3317" s="63" t="str">
        <f>+J3318</f>
        <v>und</v>
      </c>
    </row>
    <row r="3318" spans="2:10" x14ac:dyDescent="0.3">
      <c r="B3318" s="75"/>
      <c r="C3318" s="133" t="s">
        <v>255</v>
      </c>
      <c r="D3318" s="45"/>
      <c r="E3318" s="45"/>
      <c r="F3318" s="45"/>
      <c r="G3318" s="45"/>
      <c r="H3318" s="45">
        <f>+D3318</f>
        <v>0</v>
      </c>
      <c r="I3318" s="45"/>
      <c r="J3318" s="46" t="s">
        <v>35</v>
      </c>
    </row>
    <row r="3319" spans="2:10" x14ac:dyDescent="0.3">
      <c r="B3319" s="75"/>
      <c r="C3319" s="133" t="s">
        <v>256</v>
      </c>
      <c r="D3319" s="45"/>
      <c r="E3319" s="45"/>
      <c r="F3319" s="45"/>
      <c r="G3319" s="45"/>
      <c r="H3319" s="45">
        <f>+D3319</f>
        <v>0</v>
      </c>
      <c r="I3319" s="45"/>
      <c r="J3319" s="46" t="s">
        <v>35</v>
      </c>
    </row>
    <row r="3320" spans="2:10" x14ac:dyDescent="0.3">
      <c r="B3320" s="75"/>
      <c r="C3320" s="133" t="s">
        <v>257</v>
      </c>
      <c r="D3320" s="45"/>
      <c r="E3320" s="45"/>
      <c r="F3320" s="45"/>
      <c r="G3320" s="45"/>
      <c r="H3320" s="45">
        <f>+D3320</f>
        <v>0</v>
      </c>
      <c r="I3320" s="45"/>
      <c r="J3320" s="46" t="s">
        <v>35</v>
      </c>
    </row>
    <row r="3321" spans="2:10" x14ac:dyDescent="0.3">
      <c r="B3321" s="75" t="s">
        <v>343</v>
      </c>
      <c r="C3321" s="48" t="s">
        <v>338</v>
      </c>
      <c r="D3321" s="103"/>
      <c r="E3321" s="45"/>
      <c r="F3321" s="45"/>
      <c r="G3321" s="45"/>
      <c r="H3321" s="45"/>
      <c r="I3321" s="62">
        <f>SUM(H3322:H3324)*$E$120</f>
        <v>0</v>
      </c>
      <c r="J3321" s="63" t="str">
        <f>+J3322</f>
        <v>und</v>
      </c>
    </row>
    <row r="3322" spans="2:10" x14ac:dyDescent="0.3">
      <c r="B3322" s="75"/>
      <c r="C3322" s="133" t="s">
        <v>255</v>
      </c>
      <c r="D3322" s="45"/>
      <c r="E3322" s="45"/>
      <c r="F3322" s="45"/>
      <c r="G3322" s="45"/>
      <c r="H3322" s="45">
        <f>+D3322</f>
        <v>0</v>
      </c>
      <c r="I3322" s="45"/>
      <c r="J3322" s="46" t="s">
        <v>35</v>
      </c>
    </row>
    <row r="3323" spans="2:10" x14ac:dyDescent="0.3">
      <c r="B3323" s="75"/>
      <c r="C3323" s="133" t="s">
        <v>256</v>
      </c>
      <c r="D3323" s="45"/>
      <c r="E3323" s="45"/>
      <c r="F3323" s="45"/>
      <c r="G3323" s="45"/>
      <c r="H3323" s="45">
        <f>+D3323</f>
        <v>0</v>
      </c>
      <c r="I3323" s="45"/>
      <c r="J3323" s="46" t="s">
        <v>35</v>
      </c>
    </row>
    <row r="3324" spans="2:10" x14ac:dyDescent="0.3">
      <c r="B3324" s="75"/>
      <c r="C3324" s="133" t="s">
        <v>257</v>
      </c>
      <c r="D3324" s="45"/>
      <c r="E3324" s="45"/>
      <c r="F3324" s="45"/>
      <c r="G3324" s="45"/>
      <c r="H3324" s="45">
        <f>+D3324</f>
        <v>0</v>
      </c>
      <c r="I3324" s="45"/>
      <c r="J3324" s="46" t="s">
        <v>35</v>
      </c>
    </row>
    <row r="3325" spans="2:10" x14ac:dyDescent="0.3">
      <c r="B3325" s="75" t="s">
        <v>344</v>
      </c>
      <c r="C3325" s="48" t="s">
        <v>339</v>
      </c>
      <c r="D3325" s="103"/>
      <c r="E3325" s="45"/>
      <c r="F3325" s="45"/>
      <c r="G3325" s="45"/>
      <c r="H3325" s="45"/>
      <c r="I3325" s="62">
        <f>SUM(H3326:H3328)*$E$120</f>
        <v>2</v>
      </c>
      <c r="J3325" s="63" t="str">
        <f>+J3326</f>
        <v>und</v>
      </c>
    </row>
    <row r="3326" spans="2:10" x14ac:dyDescent="0.3">
      <c r="B3326" s="75"/>
      <c r="C3326" s="133" t="s">
        <v>255</v>
      </c>
      <c r="D3326" s="45">
        <v>2</v>
      </c>
      <c r="E3326" s="45"/>
      <c r="F3326" s="45"/>
      <c r="G3326" s="45"/>
      <c r="H3326" s="45">
        <f>+D3326</f>
        <v>2</v>
      </c>
      <c r="I3326" s="45"/>
      <c r="J3326" s="46" t="s">
        <v>35</v>
      </c>
    </row>
    <row r="3327" spans="2:10" x14ac:dyDescent="0.3">
      <c r="B3327" s="75"/>
      <c r="C3327" s="133" t="s">
        <v>256</v>
      </c>
      <c r="D3327" s="45"/>
      <c r="E3327" s="45"/>
      <c r="F3327" s="45"/>
      <c r="G3327" s="45"/>
      <c r="H3327" s="45">
        <f>+D3327</f>
        <v>0</v>
      </c>
      <c r="I3327" s="45"/>
      <c r="J3327" s="46" t="s">
        <v>35</v>
      </c>
    </row>
    <row r="3328" spans="2:10" x14ac:dyDescent="0.3">
      <c r="B3328" s="75"/>
      <c r="C3328" s="133" t="s">
        <v>257</v>
      </c>
      <c r="D3328" s="45"/>
      <c r="E3328" s="45"/>
      <c r="F3328" s="45"/>
      <c r="G3328" s="45"/>
      <c r="H3328" s="45">
        <f>+D3328</f>
        <v>0</v>
      </c>
      <c r="I3328" s="45"/>
      <c r="J3328" s="46" t="s">
        <v>35</v>
      </c>
    </row>
    <row r="3329" spans="2:10" x14ac:dyDescent="0.3">
      <c r="B3329" s="75" t="s">
        <v>345</v>
      </c>
      <c r="C3329" s="48" t="s">
        <v>340</v>
      </c>
      <c r="D3329" s="103"/>
      <c r="E3329" s="45"/>
      <c r="F3329" s="45"/>
      <c r="G3329" s="45"/>
      <c r="H3329" s="45"/>
      <c r="I3329" s="62">
        <f>SUM(H3330:H3333)*$E$120</f>
        <v>0</v>
      </c>
      <c r="J3329" s="63" t="str">
        <f>+J3330</f>
        <v>und</v>
      </c>
    </row>
    <row r="3330" spans="2:10" x14ac:dyDescent="0.3">
      <c r="B3330" s="75"/>
      <c r="C3330" s="133" t="s">
        <v>255</v>
      </c>
      <c r="D3330" s="45"/>
      <c r="E3330" s="45"/>
      <c r="F3330" s="45"/>
      <c r="G3330" s="45"/>
      <c r="H3330" s="45">
        <f>+D3330</f>
        <v>0</v>
      </c>
      <c r="I3330" s="45"/>
      <c r="J3330" s="46" t="s">
        <v>35</v>
      </c>
    </row>
    <row r="3331" spans="2:10" x14ac:dyDescent="0.3">
      <c r="B3331" s="75"/>
      <c r="C3331" s="133" t="s">
        <v>256</v>
      </c>
      <c r="D3331" s="45"/>
      <c r="E3331" s="45"/>
      <c r="F3331" s="45"/>
      <c r="G3331" s="45"/>
      <c r="H3331" s="45">
        <f>+D3331</f>
        <v>0</v>
      </c>
      <c r="I3331" s="45"/>
      <c r="J3331" s="46" t="s">
        <v>35</v>
      </c>
    </row>
    <row r="3332" spans="2:10" x14ac:dyDescent="0.3">
      <c r="B3332" s="75"/>
      <c r="C3332" s="133" t="s">
        <v>257</v>
      </c>
      <c r="D3332" s="45"/>
      <c r="E3332" s="45"/>
      <c r="F3332" s="45"/>
      <c r="G3332" s="45"/>
      <c r="H3332" s="45">
        <f>+D3332</f>
        <v>0</v>
      </c>
      <c r="I3332" s="45"/>
      <c r="J3332" s="46" t="s">
        <v>35</v>
      </c>
    </row>
    <row r="3333" spans="2:10" x14ac:dyDescent="0.3">
      <c r="B3333" s="75"/>
      <c r="C3333" s="133" t="s">
        <v>674</v>
      </c>
      <c r="D3333" s="45"/>
      <c r="E3333" s="45"/>
      <c r="F3333" s="45"/>
      <c r="G3333" s="45"/>
      <c r="H3333" s="45">
        <f>+D3333</f>
        <v>0</v>
      </c>
      <c r="I3333" s="45"/>
      <c r="J3333" s="46" t="s">
        <v>35</v>
      </c>
    </row>
    <row r="3334" spans="2:10" x14ac:dyDescent="0.3">
      <c r="B3334" s="75" t="s">
        <v>350</v>
      </c>
      <c r="C3334" s="48" t="s">
        <v>354</v>
      </c>
      <c r="D3334" s="103"/>
      <c r="E3334" s="45"/>
      <c r="F3334" s="45"/>
      <c r="G3334" s="45"/>
      <c r="H3334" s="45"/>
      <c r="I3334" s="62">
        <f>SUM(H3335:H3337)*$E$120</f>
        <v>0</v>
      </c>
      <c r="J3334" s="63" t="str">
        <f>+J3335</f>
        <v>und</v>
      </c>
    </row>
    <row r="3335" spans="2:10" x14ac:dyDescent="0.3">
      <c r="B3335" s="75"/>
      <c r="C3335" s="133" t="s">
        <v>255</v>
      </c>
      <c r="D3335" s="45"/>
      <c r="E3335" s="45"/>
      <c r="F3335" s="45"/>
      <c r="G3335" s="45"/>
      <c r="H3335" s="45">
        <f>+D3335</f>
        <v>0</v>
      </c>
      <c r="I3335" s="45"/>
      <c r="J3335" s="46" t="s">
        <v>35</v>
      </c>
    </row>
    <row r="3336" spans="2:10" x14ac:dyDescent="0.3">
      <c r="B3336" s="75"/>
      <c r="C3336" s="133" t="s">
        <v>256</v>
      </c>
      <c r="D3336" s="45"/>
      <c r="E3336" s="45"/>
      <c r="F3336" s="45"/>
      <c r="G3336" s="45"/>
      <c r="H3336" s="45">
        <f>+D3336</f>
        <v>0</v>
      </c>
      <c r="I3336" s="45"/>
      <c r="J3336" s="46" t="s">
        <v>35</v>
      </c>
    </row>
    <row r="3337" spans="2:10" x14ac:dyDescent="0.3">
      <c r="B3337" s="75"/>
      <c r="C3337" s="133" t="s">
        <v>257</v>
      </c>
      <c r="D3337" s="45"/>
      <c r="E3337" s="45"/>
      <c r="F3337" s="45"/>
      <c r="G3337" s="45"/>
      <c r="H3337" s="45">
        <f>+D3337</f>
        <v>0</v>
      </c>
      <c r="I3337" s="45"/>
      <c r="J3337" s="46" t="s">
        <v>35</v>
      </c>
    </row>
    <row r="3338" spans="2:10" x14ac:dyDescent="0.3">
      <c r="B3338" s="75" t="s">
        <v>351</v>
      </c>
      <c r="C3338" s="48" t="s">
        <v>346</v>
      </c>
      <c r="D3338" s="103"/>
      <c r="E3338" s="45"/>
      <c r="F3338" s="45"/>
      <c r="G3338" s="45"/>
      <c r="H3338" s="45"/>
      <c r="I3338" s="62">
        <f>SUM(H3339:H3341)*$E$120</f>
        <v>1</v>
      </c>
      <c r="J3338" s="63" t="str">
        <f>+J3339</f>
        <v>und</v>
      </c>
    </row>
    <row r="3339" spans="2:10" x14ac:dyDescent="0.3">
      <c r="B3339" s="75"/>
      <c r="C3339" s="133" t="s">
        <v>255</v>
      </c>
      <c r="D3339" s="45">
        <v>1</v>
      </c>
      <c r="E3339" s="45"/>
      <c r="F3339" s="45"/>
      <c r="G3339" s="45"/>
      <c r="H3339" s="45">
        <f>+D3339</f>
        <v>1</v>
      </c>
      <c r="I3339" s="45"/>
      <c r="J3339" s="46" t="s">
        <v>35</v>
      </c>
    </row>
    <row r="3340" spans="2:10" x14ac:dyDescent="0.3">
      <c r="B3340" s="75"/>
      <c r="C3340" s="133" t="s">
        <v>256</v>
      </c>
      <c r="D3340" s="45"/>
      <c r="E3340" s="45"/>
      <c r="F3340" s="45"/>
      <c r="G3340" s="45"/>
      <c r="H3340" s="45">
        <f>+D3340</f>
        <v>0</v>
      </c>
      <c r="I3340" s="45"/>
      <c r="J3340" s="46" t="s">
        <v>35</v>
      </c>
    </row>
    <row r="3341" spans="2:10" x14ac:dyDescent="0.3">
      <c r="B3341" s="75"/>
      <c r="C3341" s="133" t="s">
        <v>257</v>
      </c>
      <c r="D3341" s="45"/>
      <c r="E3341" s="45"/>
      <c r="F3341" s="45"/>
      <c r="G3341" s="45"/>
      <c r="H3341" s="45">
        <f>+D3341</f>
        <v>0</v>
      </c>
      <c r="I3341" s="45"/>
      <c r="J3341" s="46" t="s">
        <v>35</v>
      </c>
    </row>
    <row r="3342" spans="2:10" x14ac:dyDescent="0.3">
      <c r="B3342" s="75" t="s">
        <v>352</v>
      </c>
      <c r="C3342" s="48" t="s">
        <v>347</v>
      </c>
      <c r="D3342" s="103"/>
      <c r="E3342" s="45"/>
      <c r="F3342" s="45"/>
      <c r="G3342" s="45"/>
      <c r="H3342" s="45"/>
      <c r="I3342" s="62">
        <f>SUM(H3343:H3345)*$E$120</f>
        <v>0</v>
      </c>
      <c r="J3342" s="63" t="str">
        <f>+J3343</f>
        <v>und</v>
      </c>
    </row>
    <row r="3343" spans="2:10" x14ac:dyDescent="0.3">
      <c r="B3343" s="75"/>
      <c r="C3343" s="133" t="s">
        <v>255</v>
      </c>
      <c r="D3343" s="45"/>
      <c r="E3343" s="45"/>
      <c r="F3343" s="45"/>
      <c r="G3343" s="45"/>
      <c r="H3343" s="45">
        <f>+D3343</f>
        <v>0</v>
      </c>
      <c r="I3343" s="45"/>
      <c r="J3343" s="46" t="s">
        <v>35</v>
      </c>
    </row>
    <row r="3344" spans="2:10" x14ac:dyDescent="0.3">
      <c r="B3344" s="75"/>
      <c r="C3344" s="133" t="s">
        <v>256</v>
      </c>
      <c r="D3344" s="45"/>
      <c r="E3344" s="45"/>
      <c r="F3344" s="45"/>
      <c r="G3344" s="45"/>
      <c r="H3344" s="45">
        <f>+D3344</f>
        <v>0</v>
      </c>
      <c r="I3344" s="45"/>
      <c r="J3344" s="46" t="s">
        <v>35</v>
      </c>
    </row>
    <row r="3345" spans="2:10" x14ac:dyDescent="0.3">
      <c r="B3345" s="75"/>
      <c r="C3345" s="133" t="s">
        <v>257</v>
      </c>
      <c r="D3345" s="45"/>
      <c r="E3345" s="45"/>
      <c r="F3345" s="45"/>
      <c r="G3345" s="45"/>
      <c r="H3345" s="45">
        <f>+D3345</f>
        <v>0</v>
      </c>
      <c r="I3345" s="45"/>
      <c r="J3345" s="46" t="s">
        <v>35</v>
      </c>
    </row>
    <row r="3346" spans="2:10" x14ac:dyDescent="0.3">
      <c r="B3346" s="75" t="s">
        <v>353</v>
      </c>
      <c r="C3346" s="48" t="s">
        <v>348</v>
      </c>
      <c r="D3346" s="103"/>
      <c r="E3346" s="45"/>
      <c r="F3346" s="45"/>
      <c r="G3346" s="45"/>
      <c r="H3346" s="45"/>
      <c r="I3346" s="62">
        <f>SUM(H3347:H3349)*$E$120</f>
        <v>0</v>
      </c>
      <c r="J3346" s="63" t="str">
        <f>+J3347</f>
        <v>und</v>
      </c>
    </row>
    <row r="3347" spans="2:10" x14ac:dyDescent="0.3">
      <c r="B3347" s="75"/>
      <c r="C3347" s="133" t="s">
        <v>255</v>
      </c>
      <c r="D3347" s="45"/>
      <c r="E3347" s="45"/>
      <c r="F3347" s="45"/>
      <c r="G3347" s="45"/>
      <c r="H3347" s="45">
        <f>+D3347</f>
        <v>0</v>
      </c>
      <c r="I3347" s="45"/>
      <c r="J3347" s="46" t="s">
        <v>35</v>
      </c>
    </row>
    <row r="3348" spans="2:10" x14ac:dyDescent="0.3">
      <c r="B3348" s="75"/>
      <c r="C3348" s="133" t="s">
        <v>256</v>
      </c>
      <c r="D3348" s="45"/>
      <c r="E3348" s="45"/>
      <c r="F3348" s="45"/>
      <c r="G3348" s="45"/>
      <c r="H3348" s="45">
        <f>+D3348</f>
        <v>0</v>
      </c>
      <c r="I3348" s="45"/>
      <c r="J3348" s="46" t="s">
        <v>35</v>
      </c>
    </row>
    <row r="3349" spans="2:10" x14ac:dyDescent="0.3">
      <c r="B3349" s="75"/>
      <c r="C3349" s="133" t="s">
        <v>257</v>
      </c>
      <c r="D3349" s="45"/>
      <c r="E3349" s="45"/>
      <c r="F3349" s="45"/>
      <c r="G3349" s="45"/>
      <c r="H3349" s="45">
        <f>+D3349</f>
        <v>0</v>
      </c>
      <c r="I3349" s="45"/>
      <c r="J3349" s="46" t="s">
        <v>35</v>
      </c>
    </row>
    <row r="3350" spans="2:10" x14ac:dyDescent="0.3">
      <c r="B3350" s="75" t="s">
        <v>364</v>
      </c>
      <c r="C3350" s="48" t="s">
        <v>349</v>
      </c>
      <c r="D3350" s="103"/>
      <c r="E3350" s="45"/>
      <c r="F3350" s="45"/>
      <c r="G3350" s="45"/>
      <c r="H3350" s="45"/>
      <c r="I3350" s="62">
        <f>SUM(H3351:H3353)*$E$120</f>
        <v>1</v>
      </c>
      <c r="J3350" s="63" t="str">
        <f>+J3351</f>
        <v>und</v>
      </c>
    </row>
    <row r="3351" spans="2:10" x14ac:dyDescent="0.3">
      <c r="B3351" s="75"/>
      <c r="C3351" s="133" t="s">
        <v>255</v>
      </c>
      <c r="D3351" s="45">
        <v>1</v>
      </c>
      <c r="E3351" s="45"/>
      <c r="F3351" s="45"/>
      <c r="G3351" s="45"/>
      <c r="H3351" s="45">
        <f>+D3351</f>
        <v>1</v>
      </c>
      <c r="I3351" s="45"/>
      <c r="J3351" s="46" t="s">
        <v>35</v>
      </c>
    </row>
    <row r="3352" spans="2:10" x14ac:dyDescent="0.3">
      <c r="B3352" s="75"/>
      <c r="C3352" s="133" t="s">
        <v>256</v>
      </c>
      <c r="D3352" s="45"/>
      <c r="E3352" s="45"/>
      <c r="F3352" s="45"/>
      <c r="G3352" s="45"/>
      <c r="H3352" s="45">
        <f>+D3352</f>
        <v>0</v>
      </c>
      <c r="I3352" s="45"/>
      <c r="J3352" s="46" t="s">
        <v>35</v>
      </c>
    </row>
    <row r="3353" spans="2:10" x14ac:dyDescent="0.3">
      <c r="B3353" s="75"/>
      <c r="C3353" s="133" t="s">
        <v>257</v>
      </c>
      <c r="D3353" s="45"/>
      <c r="E3353" s="45"/>
      <c r="F3353" s="45"/>
      <c r="G3353" s="45"/>
      <c r="H3353" s="45">
        <f>+D3353</f>
        <v>0</v>
      </c>
      <c r="I3353" s="45"/>
      <c r="J3353" s="46" t="s">
        <v>35</v>
      </c>
    </row>
    <row r="3354" spans="2:10" x14ac:dyDescent="0.3">
      <c r="B3354" s="75" t="s">
        <v>399</v>
      </c>
      <c r="C3354" s="48" t="s">
        <v>363</v>
      </c>
      <c r="D3354" s="103"/>
      <c r="E3354" s="45"/>
      <c r="F3354" s="45"/>
      <c r="G3354" s="45"/>
      <c r="H3354" s="45"/>
      <c r="I3354" s="62">
        <f>SUM(H3355:H3357)*$E$120</f>
        <v>2</v>
      </c>
      <c r="J3354" s="63" t="str">
        <f>+J3355</f>
        <v>und</v>
      </c>
    </row>
    <row r="3355" spans="2:10" x14ac:dyDescent="0.3">
      <c r="B3355" s="75"/>
      <c r="C3355" s="133" t="s">
        <v>255</v>
      </c>
      <c r="D3355" s="45">
        <v>2</v>
      </c>
      <c r="E3355" s="45"/>
      <c r="F3355" s="45"/>
      <c r="G3355" s="45"/>
      <c r="H3355" s="45">
        <f>+D3355</f>
        <v>2</v>
      </c>
      <c r="I3355" s="45"/>
      <c r="J3355" s="46" t="s">
        <v>35</v>
      </c>
    </row>
    <row r="3356" spans="2:10" x14ac:dyDescent="0.3">
      <c r="B3356" s="75"/>
      <c r="C3356" s="133" t="s">
        <v>256</v>
      </c>
      <c r="D3356" s="45"/>
      <c r="E3356" s="45"/>
      <c r="F3356" s="45"/>
      <c r="G3356" s="45"/>
      <c r="H3356" s="45">
        <f>+D3356</f>
        <v>0</v>
      </c>
      <c r="I3356" s="45"/>
      <c r="J3356" s="46" t="s">
        <v>35</v>
      </c>
    </row>
    <row r="3357" spans="2:10" x14ac:dyDescent="0.3">
      <c r="B3357" s="75"/>
      <c r="C3357" s="133" t="s">
        <v>257</v>
      </c>
      <c r="D3357" s="45"/>
      <c r="E3357" s="45"/>
      <c r="F3357" s="45"/>
      <c r="G3357" s="45"/>
      <c r="H3357" s="45">
        <f>+D3357</f>
        <v>0</v>
      </c>
      <c r="I3357" s="45"/>
      <c r="J3357" s="46" t="s">
        <v>35</v>
      </c>
    </row>
    <row r="3358" spans="2:10" x14ac:dyDescent="0.3">
      <c r="B3358" s="75" t="s">
        <v>400</v>
      </c>
      <c r="C3358" s="48" t="s">
        <v>391</v>
      </c>
      <c r="D3358" s="103"/>
      <c r="E3358" s="45"/>
      <c r="F3358" s="45"/>
      <c r="G3358" s="45"/>
      <c r="H3358" s="45"/>
      <c r="I3358" s="62">
        <f>SUM(H3359:H3361)*$E$120</f>
        <v>0</v>
      </c>
      <c r="J3358" s="63" t="str">
        <f>+J3359</f>
        <v>und</v>
      </c>
    </row>
    <row r="3359" spans="2:10" x14ac:dyDescent="0.3">
      <c r="B3359" s="75"/>
      <c r="C3359" s="133" t="s">
        <v>255</v>
      </c>
      <c r="D3359" s="45"/>
      <c r="E3359" s="45"/>
      <c r="F3359" s="45"/>
      <c r="G3359" s="45"/>
      <c r="H3359" s="45">
        <f>+D3359</f>
        <v>0</v>
      </c>
      <c r="I3359" s="45"/>
      <c r="J3359" s="46" t="s">
        <v>35</v>
      </c>
    </row>
    <row r="3360" spans="2:10" x14ac:dyDescent="0.3">
      <c r="B3360" s="75"/>
      <c r="C3360" s="133" t="s">
        <v>256</v>
      </c>
      <c r="D3360" s="45"/>
      <c r="E3360" s="45"/>
      <c r="F3360" s="45"/>
      <c r="G3360" s="45"/>
      <c r="H3360" s="45">
        <f>+D3360</f>
        <v>0</v>
      </c>
      <c r="I3360" s="45"/>
      <c r="J3360" s="46" t="s">
        <v>35</v>
      </c>
    </row>
    <row r="3361" spans="2:10" x14ac:dyDescent="0.3">
      <c r="B3361" s="75"/>
      <c r="C3361" s="133" t="s">
        <v>257</v>
      </c>
      <c r="D3361" s="45"/>
      <c r="E3361" s="45"/>
      <c r="F3361" s="45"/>
      <c r="G3361" s="45"/>
      <c r="H3361" s="45">
        <f>+D3361</f>
        <v>0</v>
      </c>
      <c r="I3361" s="45"/>
      <c r="J3361" s="46" t="s">
        <v>35</v>
      </c>
    </row>
    <row r="3362" spans="2:10" x14ac:dyDescent="0.3">
      <c r="B3362" s="75" t="s">
        <v>401</v>
      </c>
      <c r="C3362" s="48" t="s">
        <v>392</v>
      </c>
      <c r="D3362" s="103"/>
      <c r="E3362" s="45"/>
      <c r="F3362" s="45"/>
      <c r="G3362" s="45"/>
      <c r="H3362" s="45"/>
      <c r="I3362" s="62">
        <f>SUM(H3363:H3365)*$E$120</f>
        <v>0</v>
      </c>
      <c r="J3362" s="63" t="str">
        <f>+J3363</f>
        <v>und</v>
      </c>
    </row>
    <row r="3363" spans="2:10" x14ac:dyDescent="0.3">
      <c r="B3363" s="75"/>
      <c r="C3363" s="133" t="s">
        <v>255</v>
      </c>
      <c r="D3363" s="45"/>
      <c r="E3363" s="45"/>
      <c r="F3363" s="45"/>
      <c r="G3363" s="45"/>
      <c r="H3363" s="45">
        <f>+D3363</f>
        <v>0</v>
      </c>
      <c r="I3363" s="45"/>
      <c r="J3363" s="46" t="s">
        <v>35</v>
      </c>
    </row>
    <row r="3364" spans="2:10" x14ac:dyDescent="0.3">
      <c r="B3364" s="75"/>
      <c r="C3364" s="133" t="s">
        <v>256</v>
      </c>
      <c r="D3364" s="45"/>
      <c r="E3364" s="45"/>
      <c r="F3364" s="45"/>
      <c r="G3364" s="45"/>
      <c r="H3364" s="45">
        <f>+D3364</f>
        <v>0</v>
      </c>
      <c r="I3364" s="45"/>
      <c r="J3364" s="46" t="s">
        <v>35</v>
      </c>
    </row>
    <row r="3365" spans="2:10" x14ac:dyDescent="0.3">
      <c r="B3365" s="75"/>
      <c r="C3365" s="133" t="s">
        <v>257</v>
      </c>
      <c r="D3365" s="45"/>
      <c r="E3365" s="45"/>
      <c r="F3365" s="45"/>
      <c r="G3365" s="45"/>
      <c r="H3365" s="45">
        <f>+D3365</f>
        <v>0</v>
      </c>
      <c r="I3365" s="45"/>
      <c r="J3365" s="46" t="s">
        <v>35</v>
      </c>
    </row>
    <row r="3366" spans="2:10" x14ac:dyDescent="0.3">
      <c r="B3366" s="75" t="s">
        <v>402</v>
      </c>
      <c r="C3366" s="48" t="s">
        <v>393</v>
      </c>
      <c r="D3366" s="103"/>
      <c r="E3366" s="45"/>
      <c r="F3366" s="45"/>
      <c r="G3366" s="45"/>
      <c r="H3366" s="45"/>
      <c r="I3366" s="62">
        <f>SUM(H3367:H3369)*$E$120</f>
        <v>1</v>
      </c>
      <c r="J3366" s="63" t="str">
        <f>+J3367</f>
        <v>und</v>
      </c>
    </row>
    <row r="3367" spans="2:10" x14ac:dyDescent="0.3">
      <c r="B3367" s="75"/>
      <c r="C3367" s="133" t="s">
        <v>255</v>
      </c>
      <c r="D3367" s="45">
        <v>1</v>
      </c>
      <c r="E3367" s="45"/>
      <c r="F3367" s="45"/>
      <c r="G3367" s="45"/>
      <c r="H3367" s="45">
        <f>+D3367</f>
        <v>1</v>
      </c>
      <c r="I3367" s="45"/>
      <c r="J3367" s="46" t="s">
        <v>35</v>
      </c>
    </row>
    <row r="3368" spans="2:10" x14ac:dyDescent="0.3">
      <c r="B3368" s="75"/>
      <c r="C3368" s="133" t="s">
        <v>256</v>
      </c>
      <c r="D3368" s="45"/>
      <c r="E3368" s="45"/>
      <c r="F3368" s="45"/>
      <c r="G3368" s="45"/>
      <c r="H3368" s="45">
        <f>+D3368</f>
        <v>0</v>
      </c>
      <c r="I3368" s="45"/>
      <c r="J3368" s="46" t="s">
        <v>35</v>
      </c>
    </row>
    <row r="3369" spans="2:10" x14ac:dyDescent="0.3">
      <c r="B3369" s="75"/>
      <c r="C3369" s="133" t="s">
        <v>257</v>
      </c>
      <c r="D3369" s="45"/>
      <c r="E3369" s="45"/>
      <c r="F3369" s="45"/>
      <c r="G3369" s="45"/>
      <c r="H3369" s="45">
        <f>+D3369</f>
        <v>0</v>
      </c>
      <c r="I3369" s="45"/>
      <c r="J3369" s="46" t="s">
        <v>35</v>
      </c>
    </row>
    <row r="3370" spans="2:10" x14ac:dyDescent="0.3">
      <c r="B3370" s="75" t="s">
        <v>403</v>
      </c>
      <c r="C3370" s="48" t="s">
        <v>394</v>
      </c>
      <c r="D3370" s="103"/>
      <c r="E3370" s="45"/>
      <c r="F3370" s="45"/>
      <c r="G3370" s="45"/>
      <c r="H3370" s="45"/>
      <c r="I3370" s="62">
        <f>SUM(H3371:H3373)*$E$120</f>
        <v>0</v>
      </c>
      <c r="J3370" s="63" t="str">
        <f>+J3371</f>
        <v>und</v>
      </c>
    </row>
    <row r="3371" spans="2:10" x14ac:dyDescent="0.3">
      <c r="B3371" s="75"/>
      <c r="C3371" s="133" t="s">
        <v>255</v>
      </c>
      <c r="D3371" s="45"/>
      <c r="E3371" s="45"/>
      <c r="F3371" s="45"/>
      <c r="G3371" s="45"/>
      <c r="H3371" s="45">
        <f>+D3371</f>
        <v>0</v>
      </c>
      <c r="I3371" s="45"/>
      <c r="J3371" s="46" t="s">
        <v>35</v>
      </c>
    </row>
    <row r="3372" spans="2:10" x14ac:dyDescent="0.3">
      <c r="B3372" s="75"/>
      <c r="C3372" s="133" t="s">
        <v>256</v>
      </c>
      <c r="D3372" s="45"/>
      <c r="E3372" s="45"/>
      <c r="F3372" s="45"/>
      <c r="G3372" s="45"/>
      <c r="H3372" s="45">
        <f>+D3372</f>
        <v>0</v>
      </c>
      <c r="I3372" s="45"/>
      <c r="J3372" s="46" t="s">
        <v>35</v>
      </c>
    </row>
    <row r="3373" spans="2:10" x14ac:dyDescent="0.3">
      <c r="B3373" s="75"/>
      <c r="C3373" s="133" t="s">
        <v>257</v>
      </c>
      <c r="D3373" s="45"/>
      <c r="E3373" s="45"/>
      <c r="F3373" s="45"/>
      <c r="G3373" s="45"/>
      <c r="H3373" s="45">
        <f>+D3373</f>
        <v>0</v>
      </c>
      <c r="I3373" s="45"/>
      <c r="J3373" s="46" t="s">
        <v>35</v>
      </c>
    </row>
    <row r="3374" spans="2:10" x14ac:dyDescent="0.3">
      <c r="B3374" s="100" t="s">
        <v>404</v>
      </c>
      <c r="C3374" s="101" t="s">
        <v>405</v>
      </c>
      <c r="D3374" s="103"/>
      <c r="E3374" s="45"/>
      <c r="F3374" s="45"/>
      <c r="G3374" s="45"/>
      <c r="H3374" s="45"/>
      <c r="I3374" s="45"/>
      <c r="J3374" s="46"/>
    </row>
    <row r="3375" spans="2:10" x14ac:dyDescent="0.3">
      <c r="B3375" s="75" t="s">
        <v>406</v>
      </c>
      <c r="C3375" s="48" t="s">
        <v>408</v>
      </c>
      <c r="D3375" s="103"/>
      <c r="E3375" s="45"/>
      <c r="F3375" s="45"/>
      <c r="G3375" s="45"/>
      <c r="H3375" s="45"/>
      <c r="I3375" s="62">
        <f>SUM(H3376:H3378)*$E$120</f>
        <v>1</v>
      </c>
      <c r="J3375" s="63" t="str">
        <f>+J3376</f>
        <v>und</v>
      </c>
    </row>
    <row r="3376" spans="2:10" x14ac:dyDescent="0.3">
      <c r="B3376" s="75"/>
      <c r="C3376" s="44" t="s">
        <v>255</v>
      </c>
      <c r="D3376" s="45">
        <v>1</v>
      </c>
      <c r="E3376" s="45"/>
      <c r="F3376" s="45"/>
      <c r="G3376" s="45"/>
      <c r="H3376" s="45">
        <f>+D3376</f>
        <v>1</v>
      </c>
      <c r="I3376" s="45"/>
      <c r="J3376" s="46" t="s">
        <v>35</v>
      </c>
    </row>
    <row r="3377" spans="2:10" x14ac:dyDescent="0.3">
      <c r="B3377" s="75"/>
      <c r="C3377" s="44" t="s">
        <v>256</v>
      </c>
      <c r="D3377" s="45"/>
      <c r="E3377" s="45"/>
      <c r="F3377" s="45"/>
      <c r="G3377" s="45"/>
      <c r="H3377" s="45">
        <f>+D3377</f>
        <v>0</v>
      </c>
      <c r="I3377" s="45"/>
      <c r="J3377" s="46" t="s">
        <v>35</v>
      </c>
    </row>
    <row r="3378" spans="2:10" x14ac:dyDescent="0.3">
      <c r="B3378" s="75"/>
      <c r="C3378" s="44" t="s">
        <v>257</v>
      </c>
      <c r="D3378" s="45"/>
      <c r="E3378" s="45"/>
      <c r="F3378" s="45"/>
      <c r="G3378" s="45"/>
      <c r="H3378" s="45">
        <f>+D3378</f>
        <v>0</v>
      </c>
      <c r="I3378" s="45"/>
      <c r="J3378" s="46" t="s">
        <v>35</v>
      </c>
    </row>
    <row r="3379" spans="2:10" x14ac:dyDescent="0.3">
      <c r="B3379" s="75" t="s">
        <v>409</v>
      </c>
      <c r="C3379" s="48" t="s">
        <v>407</v>
      </c>
      <c r="D3379" s="103"/>
      <c r="E3379" s="45"/>
      <c r="F3379" s="45"/>
      <c r="G3379" s="45"/>
      <c r="H3379" s="45"/>
      <c r="I3379" s="62">
        <f>SUM(H3380:H3382)*$E$120</f>
        <v>0</v>
      </c>
      <c r="J3379" s="63" t="str">
        <f>+J3380</f>
        <v>und</v>
      </c>
    </row>
    <row r="3380" spans="2:10" x14ac:dyDescent="0.3">
      <c r="B3380" s="75"/>
      <c r="C3380" s="44" t="s">
        <v>255</v>
      </c>
      <c r="D3380" s="45"/>
      <c r="E3380" s="45"/>
      <c r="F3380" s="45"/>
      <c r="G3380" s="45"/>
      <c r="H3380" s="45">
        <f>+D3380</f>
        <v>0</v>
      </c>
      <c r="I3380" s="45"/>
      <c r="J3380" s="46" t="s">
        <v>35</v>
      </c>
    </row>
    <row r="3381" spans="2:10" x14ac:dyDescent="0.3">
      <c r="B3381" s="75"/>
      <c r="C3381" s="44" t="s">
        <v>256</v>
      </c>
      <c r="D3381" s="45"/>
      <c r="E3381" s="45"/>
      <c r="F3381" s="45"/>
      <c r="G3381" s="45"/>
      <c r="H3381" s="45">
        <f>+D3381</f>
        <v>0</v>
      </c>
      <c r="I3381" s="45"/>
      <c r="J3381" s="46" t="s">
        <v>35</v>
      </c>
    </row>
    <row r="3382" spans="2:10" x14ac:dyDescent="0.3">
      <c r="B3382" s="75"/>
      <c r="C3382" s="44" t="s">
        <v>257</v>
      </c>
      <c r="D3382" s="45"/>
      <c r="E3382" s="45"/>
      <c r="F3382" s="45"/>
      <c r="G3382" s="45"/>
      <c r="H3382" s="45">
        <f>+D3382</f>
        <v>0</v>
      </c>
      <c r="I3382" s="45"/>
      <c r="J3382" s="46" t="s">
        <v>35</v>
      </c>
    </row>
    <row r="3383" spans="2:10" x14ac:dyDescent="0.3">
      <c r="B3383" s="75" t="s">
        <v>432</v>
      </c>
      <c r="C3383" s="48" t="s">
        <v>410</v>
      </c>
      <c r="D3383" s="103"/>
      <c r="E3383" s="45"/>
      <c r="F3383" s="45"/>
      <c r="G3383" s="45"/>
      <c r="H3383" s="45"/>
      <c r="I3383" s="62">
        <f>SUM(H3384:H3386)*$E$120</f>
        <v>0</v>
      </c>
      <c r="J3383" s="63" t="str">
        <f>+J3384</f>
        <v>und</v>
      </c>
    </row>
    <row r="3384" spans="2:10" x14ac:dyDescent="0.3">
      <c r="B3384" s="75"/>
      <c r="C3384" s="44" t="s">
        <v>255</v>
      </c>
      <c r="D3384" s="45"/>
      <c r="E3384" s="45"/>
      <c r="F3384" s="45"/>
      <c r="G3384" s="45"/>
      <c r="H3384" s="45">
        <f>+D3384</f>
        <v>0</v>
      </c>
      <c r="I3384" s="45"/>
      <c r="J3384" s="46" t="s">
        <v>35</v>
      </c>
    </row>
    <row r="3385" spans="2:10" x14ac:dyDescent="0.3">
      <c r="B3385" s="75"/>
      <c r="C3385" s="44" t="s">
        <v>256</v>
      </c>
      <c r="D3385" s="45"/>
      <c r="E3385" s="45"/>
      <c r="F3385" s="45"/>
      <c r="G3385" s="45"/>
      <c r="H3385" s="45">
        <f>+D3385</f>
        <v>0</v>
      </c>
      <c r="I3385" s="45"/>
      <c r="J3385" s="46" t="s">
        <v>35</v>
      </c>
    </row>
    <row r="3386" spans="2:10" x14ac:dyDescent="0.3">
      <c r="B3386" s="75"/>
      <c r="C3386" s="44" t="s">
        <v>257</v>
      </c>
      <c r="D3386" s="45"/>
      <c r="E3386" s="45"/>
      <c r="F3386" s="45"/>
      <c r="G3386" s="45"/>
      <c r="H3386" s="45">
        <f>+D3386</f>
        <v>0</v>
      </c>
      <c r="I3386" s="45"/>
      <c r="J3386" s="46" t="s">
        <v>35</v>
      </c>
    </row>
    <row r="3387" spans="2:10" x14ac:dyDescent="0.3">
      <c r="B3387" s="100" t="s">
        <v>411</v>
      </c>
      <c r="C3387" s="101" t="s">
        <v>412</v>
      </c>
      <c r="D3387" s="103"/>
      <c r="E3387" s="45"/>
      <c r="F3387" s="45"/>
      <c r="G3387" s="45"/>
      <c r="H3387" s="45"/>
      <c r="I3387" s="45"/>
      <c r="J3387" s="46"/>
    </row>
    <row r="3388" spans="2:10" x14ac:dyDescent="0.3">
      <c r="B3388" s="75" t="s">
        <v>413</v>
      </c>
      <c r="C3388" s="48" t="s">
        <v>414</v>
      </c>
      <c r="D3388" s="103"/>
      <c r="E3388" s="45"/>
      <c r="F3388" s="45"/>
      <c r="G3388" s="45"/>
      <c r="H3388" s="45"/>
      <c r="I3388" s="62">
        <f>SUM(H3389:H3390)*$E$120</f>
        <v>0</v>
      </c>
      <c r="J3388" s="63" t="str">
        <f>+J3389</f>
        <v>Glb</v>
      </c>
    </row>
    <row r="3389" spans="2:10" x14ac:dyDescent="0.3">
      <c r="B3389" s="75"/>
      <c r="C3389" s="44" t="s">
        <v>415</v>
      </c>
      <c r="D3389" s="45"/>
      <c r="E3389" s="45"/>
      <c r="F3389" s="45"/>
      <c r="G3389" s="45"/>
      <c r="H3389" s="45">
        <f>+D3389</f>
        <v>0</v>
      </c>
      <c r="I3389" s="45"/>
      <c r="J3389" s="46" t="s">
        <v>416</v>
      </c>
    </row>
    <row r="3390" spans="2:10" x14ac:dyDescent="0.3">
      <c r="B3390" s="75" t="s">
        <v>433</v>
      </c>
      <c r="C3390" s="48" t="s">
        <v>417</v>
      </c>
      <c r="D3390" s="103"/>
      <c r="E3390" s="45"/>
      <c r="F3390" s="45"/>
      <c r="G3390" s="45"/>
      <c r="H3390" s="45"/>
      <c r="I3390" s="62">
        <f>SUM(H3391:H3392)*$E$120</f>
        <v>1</v>
      </c>
      <c r="J3390" s="63" t="str">
        <f>+J3391</f>
        <v>Glb</v>
      </c>
    </row>
    <row r="3391" spans="2:10" x14ac:dyDescent="0.3">
      <c r="B3391" s="75"/>
      <c r="C3391" s="44" t="s">
        <v>418</v>
      </c>
      <c r="D3391" s="45">
        <v>1</v>
      </c>
      <c r="E3391" s="45"/>
      <c r="F3391" s="45"/>
      <c r="G3391" s="45"/>
      <c r="H3391" s="45">
        <f>+D3391</f>
        <v>1</v>
      </c>
      <c r="I3391" s="45"/>
      <c r="J3391" s="46" t="s">
        <v>416</v>
      </c>
    </row>
    <row r="3392" spans="2:10" x14ac:dyDescent="0.3">
      <c r="B3392" s="100" t="s">
        <v>419</v>
      </c>
      <c r="C3392" s="101" t="s">
        <v>420</v>
      </c>
      <c r="D3392" s="103"/>
      <c r="E3392" s="45"/>
      <c r="F3392" s="45"/>
      <c r="G3392" s="45"/>
      <c r="H3392" s="45"/>
      <c r="I3392" s="45"/>
      <c r="J3392" s="46"/>
    </row>
    <row r="3393" spans="2:10" x14ac:dyDescent="0.3">
      <c r="B3393" s="75" t="s">
        <v>422</v>
      </c>
      <c r="C3393" s="48" t="s">
        <v>421</v>
      </c>
      <c r="D3393" s="103"/>
      <c r="E3393" s="45"/>
      <c r="F3393" s="45"/>
      <c r="G3393" s="45"/>
      <c r="H3393" s="45"/>
      <c r="I3393" s="62">
        <f>SUM(H3394:H3395)*$E$120</f>
        <v>0</v>
      </c>
      <c r="J3393" s="63" t="str">
        <f>+J3394</f>
        <v>und</v>
      </c>
    </row>
    <row r="3394" spans="2:10" x14ac:dyDescent="0.3">
      <c r="B3394" s="75"/>
      <c r="C3394" s="44" t="s">
        <v>418</v>
      </c>
      <c r="D3394" s="45"/>
      <c r="E3394" s="45"/>
      <c r="F3394" s="45"/>
      <c r="G3394" s="45"/>
      <c r="H3394" s="45">
        <f>+D3394</f>
        <v>0</v>
      </c>
      <c r="I3394" s="45"/>
      <c r="J3394" s="46" t="s">
        <v>35</v>
      </c>
    </row>
    <row r="3395" spans="2:10" x14ac:dyDescent="0.3">
      <c r="B3395" s="75" t="s">
        <v>423</v>
      </c>
      <c r="C3395" s="48" t="s">
        <v>424</v>
      </c>
      <c r="D3395" s="103"/>
      <c r="E3395" s="45"/>
      <c r="F3395" s="45"/>
      <c r="G3395" s="45"/>
      <c r="H3395" s="45"/>
      <c r="I3395" s="62">
        <f>SUM(H3396:H3396)*$E$120</f>
        <v>1</v>
      </c>
      <c r="J3395" s="63" t="str">
        <f>+J3396</f>
        <v>Glb</v>
      </c>
    </row>
    <row r="3396" spans="2:10" x14ac:dyDescent="0.3">
      <c r="B3396" s="75"/>
      <c r="C3396" s="44" t="s">
        <v>418</v>
      </c>
      <c r="D3396" s="45">
        <v>1</v>
      </c>
      <c r="E3396" s="45"/>
      <c r="F3396" s="45"/>
      <c r="G3396" s="45"/>
      <c r="H3396" s="45">
        <f>+D3396</f>
        <v>1</v>
      </c>
      <c r="I3396" s="45"/>
      <c r="J3396" s="46" t="s">
        <v>416</v>
      </c>
    </row>
    <row r="3397" spans="2:10" x14ac:dyDescent="0.3">
      <c r="B3397" s="75"/>
      <c r="C3397" s="44"/>
      <c r="D3397" s="45"/>
      <c r="E3397" s="45"/>
      <c r="F3397" s="45"/>
      <c r="G3397" s="45"/>
      <c r="H3397" s="45"/>
      <c r="I3397" s="45"/>
      <c r="J3397" s="46"/>
    </row>
    <row r="3398" spans="2:10" x14ac:dyDescent="0.3">
      <c r="B3398" s="75"/>
      <c r="C3398" s="44"/>
      <c r="D3398" s="45"/>
      <c r="E3398" s="45"/>
      <c r="F3398" s="45"/>
      <c r="G3398" s="45"/>
      <c r="H3398" s="45"/>
      <c r="I3398" s="45"/>
      <c r="J3398" s="46"/>
    </row>
    <row r="3399" spans="2:10" x14ac:dyDescent="0.3">
      <c r="B3399" s="75"/>
      <c r="C3399" s="44"/>
      <c r="D3399" s="45"/>
      <c r="E3399" s="45"/>
      <c r="F3399" s="45"/>
      <c r="G3399" s="45"/>
      <c r="H3399" s="45"/>
      <c r="I3399" s="45"/>
      <c r="J3399" s="46"/>
    </row>
    <row r="3400" spans="2:10" x14ac:dyDescent="0.3">
      <c r="B3400" s="75"/>
      <c r="C3400" s="44"/>
      <c r="D3400" s="45"/>
      <c r="E3400" s="45"/>
      <c r="F3400" s="45"/>
      <c r="G3400" s="45"/>
      <c r="H3400" s="45"/>
      <c r="I3400" s="45"/>
      <c r="J3400" s="46"/>
    </row>
    <row r="3401" spans="2:10" x14ac:dyDescent="0.3">
      <c r="B3401" s="75"/>
      <c r="C3401" s="44"/>
      <c r="D3401" s="45"/>
      <c r="E3401" s="45"/>
      <c r="F3401" s="45"/>
      <c r="G3401" s="45"/>
      <c r="H3401" s="45"/>
      <c r="I3401" s="45"/>
      <c r="J3401" s="46"/>
    </row>
    <row r="3402" spans="2:10" x14ac:dyDescent="0.3">
      <c r="B3402" s="75"/>
      <c r="C3402" s="44"/>
      <c r="D3402" s="45"/>
      <c r="E3402" s="45"/>
      <c r="F3402" s="45"/>
      <c r="G3402" s="45"/>
      <c r="H3402" s="45"/>
      <c r="I3402" s="45"/>
      <c r="J3402" s="46"/>
    </row>
    <row r="3403" spans="2:10" x14ac:dyDescent="0.3">
      <c r="B3403" s="75"/>
      <c r="C3403" s="44"/>
      <c r="D3403" s="45"/>
      <c r="E3403" s="45"/>
      <c r="F3403" s="45"/>
      <c r="G3403" s="45"/>
      <c r="H3403" s="45"/>
      <c r="I3403" s="45"/>
      <c r="J3403" s="46"/>
    </row>
    <row r="3404" spans="2:10" x14ac:dyDescent="0.3">
      <c r="B3404" s="75"/>
      <c r="C3404" s="44"/>
      <c r="D3404" s="45"/>
      <c r="E3404" s="45"/>
      <c r="F3404" s="45"/>
      <c r="G3404" s="45"/>
      <c r="H3404" s="45"/>
      <c r="I3404" s="45"/>
      <c r="J3404" s="46"/>
    </row>
    <row r="3405" spans="2:10" x14ac:dyDescent="0.3">
      <c r="B3405" s="75"/>
      <c r="C3405" s="44"/>
      <c r="D3405" s="45"/>
      <c r="E3405" s="45"/>
      <c r="F3405" s="45"/>
      <c r="G3405" s="45"/>
      <c r="H3405" s="45"/>
      <c r="I3405" s="45"/>
      <c r="J3405" s="46"/>
    </row>
    <row r="3406" spans="2:10" x14ac:dyDescent="0.3">
      <c r="B3406" s="75"/>
      <c r="C3406" s="44"/>
      <c r="D3406" s="45"/>
      <c r="E3406" s="45"/>
      <c r="F3406" s="45"/>
      <c r="G3406" s="45"/>
      <c r="H3406" s="45"/>
      <c r="I3406" s="45"/>
      <c r="J3406" s="46"/>
    </row>
    <row r="3407" spans="2:10" x14ac:dyDescent="0.3">
      <c r="B3407" s="75"/>
      <c r="C3407" s="44"/>
      <c r="D3407" s="45"/>
      <c r="E3407" s="45"/>
      <c r="F3407" s="45"/>
      <c r="G3407" s="45"/>
      <c r="H3407" s="45"/>
      <c r="I3407" s="45"/>
      <c r="J3407" s="46"/>
    </row>
    <row r="3408" spans="2:10" x14ac:dyDescent="0.3">
      <c r="B3408" s="75"/>
      <c r="C3408" s="44"/>
      <c r="D3408" s="45"/>
      <c r="E3408" s="45"/>
      <c r="F3408" s="45"/>
      <c r="G3408" s="45"/>
      <c r="H3408" s="45"/>
      <c r="I3408" s="45"/>
      <c r="J3408" s="46"/>
    </row>
    <row r="3409" spans="2:10" x14ac:dyDescent="0.3">
      <c r="B3409" s="75"/>
      <c r="C3409" s="44"/>
      <c r="D3409" s="45"/>
      <c r="E3409" s="45"/>
      <c r="F3409" s="45"/>
      <c r="G3409" s="45"/>
      <c r="H3409" s="45"/>
      <c r="I3409" s="45"/>
      <c r="J3409" s="46"/>
    </row>
    <row r="3410" spans="2:10" x14ac:dyDescent="0.3">
      <c r="B3410" s="75"/>
      <c r="C3410" s="44"/>
      <c r="D3410" s="45"/>
      <c r="E3410" s="45"/>
      <c r="F3410" s="45"/>
      <c r="G3410" s="45"/>
      <c r="H3410" s="45"/>
      <c r="I3410" s="45"/>
      <c r="J3410" s="46"/>
    </row>
    <row r="3411" spans="2:10" x14ac:dyDescent="0.3">
      <c r="B3411" s="75"/>
      <c r="C3411" s="44"/>
      <c r="D3411" s="45"/>
      <c r="E3411" s="45"/>
      <c r="F3411" s="45"/>
      <c r="G3411" s="45"/>
      <c r="H3411" s="45"/>
      <c r="I3411" s="45"/>
      <c r="J3411" s="46"/>
    </row>
    <row r="3412" spans="2:10" x14ac:dyDescent="0.3">
      <c r="B3412" s="75"/>
      <c r="C3412" s="44"/>
      <c r="D3412" s="45"/>
      <c r="E3412" s="45"/>
      <c r="F3412" s="45"/>
      <c r="G3412" s="45"/>
      <c r="H3412" s="45"/>
      <c r="I3412" s="45"/>
      <c r="J3412" s="46"/>
    </row>
    <row r="3413" spans="2:10" x14ac:dyDescent="0.3">
      <c r="B3413" s="75"/>
      <c r="C3413" s="44"/>
      <c r="D3413" s="45"/>
      <c r="E3413" s="45"/>
      <c r="F3413" s="45"/>
      <c r="G3413" s="45"/>
      <c r="H3413" s="45"/>
      <c r="I3413" s="45"/>
      <c r="J3413" s="46"/>
    </row>
    <row r="3414" spans="2:10" x14ac:dyDescent="0.3">
      <c r="B3414" s="75"/>
      <c r="C3414" s="44"/>
      <c r="D3414" s="45"/>
      <c r="E3414" s="45"/>
      <c r="F3414" s="45"/>
      <c r="G3414" s="45"/>
      <c r="H3414" s="45"/>
      <c r="I3414" s="45"/>
      <c r="J3414" s="46"/>
    </row>
    <row r="3415" spans="2:10" x14ac:dyDescent="0.3">
      <c r="B3415" s="75"/>
      <c r="C3415" s="44"/>
      <c r="D3415" s="45"/>
      <c r="E3415" s="45"/>
      <c r="F3415" s="45"/>
      <c r="G3415" s="45"/>
      <c r="H3415" s="45"/>
      <c r="I3415" s="45"/>
      <c r="J3415" s="46"/>
    </row>
    <row r="3416" spans="2:10" x14ac:dyDescent="0.3">
      <c r="B3416" s="75"/>
      <c r="C3416" s="44"/>
      <c r="D3416" s="45"/>
      <c r="E3416" s="45"/>
      <c r="F3416" s="45"/>
      <c r="G3416" s="45"/>
      <c r="H3416" s="45"/>
      <c r="I3416" s="45"/>
      <c r="J3416" s="46"/>
    </row>
  </sheetData>
  <mergeCells count="80">
    <mergeCell ref="B3074:J3074"/>
    <mergeCell ref="B3076:J3076"/>
    <mergeCell ref="H3077:I3077"/>
    <mergeCell ref="C3068:H3068"/>
    <mergeCell ref="C3069:H3069"/>
    <mergeCell ref="C3070:H3070"/>
    <mergeCell ref="C3071:H3071"/>
    <mergeCell ref="B3073:J3073"/>
    <mergeCell ref="B886:J886"/>
    <mergeCell ref="B888:J888"/>
    <mergeCell ref="H889:I889"/>
    <mergeCell ref="C880:H880"/>
    <mergeCell ref="C881:H881"/>
    <mergeCell ref="C882:H882"/>
    <mergeCell ref="C883:H883"/>
    <mergeCell ref="B885:J885"/>
    <mergeCell ref="C107:H107"/>
    <mergeCell ref="B9:J9"/>
    <mergeCell ref="B11:J11"/>
    <mergeCell ref="H12:I12"/>
    <mergeCell ref="C105:H105"/>
    <mergeCell ref="C106:H106"/>
    <mergeCell ref="C1:H1"/>
    <mergeCell ref="C2:H2"/>
    <mergeCell ref="C3:H3"/>
    <mergeCell ref="C4:H4"/>
    <mergeCell ref="B6:J6"/>
    <mergeCell ref="B110:J110"/>
    <mergeCell ref="B111:J111"/>
    <mergeCell ref="B113:J113"/>
    <mergeCell ref="H114:I114"/>
    <mergeCell ref="C108:H108"/>
    <mergeCell ref="B483:J483"/>
    <mergeCell ref="B485:J485"/>
    <mergeCell ref="H486:I486"/>
    <mergeCell ref="C477:H477"/>
    <mergeCell ref="C478:H478"/>
    <mergeCell ref="C479:H479"/>
    <mergeCell ref="C480:H480"/>
    <mergeCell ref="B482:J482"/>
    <mergeCell ref="C1230:H1230"/>
    <mergeCell ref="C1231:H1231"/>
    <mergeCell ref="C1232:H1232"/>
    <mergeCell ref="C1233:H1233"/>
    <mergeCell ref="B1235:J1235"/>
    <mergeCell ref="B1236:J1236"/>
    <mergeCell ref="B1238:J1238"/>
    <mergeCell ref="H1239:I1239"/>
    <mergeCell ref="C1669:H1669"/>
    <mergeCell ref="C1670:H1670"/>
    <mergeCell ref="C1671:H1671"/>
    <mergeCell ref="C1672:H1672"/>
    <mergeCell ref="B1674:J1674"/>
    <mergeCell ref="B1675:J1675"/>
    <mergeCell ref="B1677:J1677"/>
    <mergeCell ref="H1678:I1678"/>
    <mergeCell ref="C2019:H2019"/>
    <mergeCell ref="C2020:H2020"/>
    <mergeCell ref="C2021:H2021"/>
    <mergeCell ref="C2022:H2022"/>
    <mergeCell ref="B2024:J2024"/>
    <mergeCell ref="B2025:J2025"/>
    <mergeCell ref="B2027:J2027"/>
    <mergeCell ref="H2028:I2028"/>
    <mergeCell ref="C2368:H2368"/>
    <mergeCell ref="C2369:H2369"/>
    <mergeCell ref="C2370:H2370"/>
    <mergeCell ref="C2371:H2371"/>
    <mergeCell ref="B2373:J2373"/>
    <mergeCell ref="B2374:J2374"/>
    <mergeCell ref="B2376:J2376"/>
    <mergeCell ref="H2377:I2377"/>
    <mergeCell ref="C2718:H2718"/>
    <mergeCell ref="C2719:H2719"/>
    <mergeCell ref="C2720:H2720"/>
    <mergeCell ref="C2721:H2721"/>
    <mergeCell ref="B2723:J2723"/>
    <mergeCell ref="B2724:J2724"/>
    <mergeCell ref="B2726:J2726"/>
    <mergeCell ref="H2727:I2727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rowBreaks count="2" manualBreakCount="2">
    <brk id="79" min="1" max="9" man="1"/>
    <brk id="104" min="1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J2529"/>
  <sheetViews>
    <sheetView tabSelected="1" view="pageBreakPreview" zoomScale="85" zoomScaleNormal="70" zoomScaleSheetLayoutView="85" workbookViewId="0">
      <selection activeCell="E842" sqref="E842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94"/>
      <c r="D5" s="94"/>
      <c r="E5" s="94"/>
      <c r="F5" s="94"/>
      <c r="G5" s="94"/>
      <c r="H5" s="94"/>
    </row>
    <row r="6" spans="2:10" x14ac:dyDescent="0.3">
      <c r="B6" s="166" t="s">
        <v>141</v>
      </c>
      <c r="C6" s="167"/>
      <c r="D6" s="167"/>
      <c r="E6" s="167"/>
      <c r="F6" s="167"/>
      <c r="G6" s="167"/>
      <c r="H6" s="167"/>
      <c r="I6" s="167"/>
      <c r="J6" s="168"/>
    </row>
    <row r="8" spans="2:10" x14ac:dyDescent="0.3">
      <c r="B8" s="165" t="s">
        <v>478</v>
      </c>
      <c r="C8" s="165"/>
      <c r="D8" s="165"/>
      <c r="E8" s="165"/>
      <c r="F8" s="165"/>
      <c r="G8" s="165"/>
      <c r="H8" s="165"/>
      <c r="I8" s="165"/>
      <c r="J8" s="165"/>
    </row>
    <row r="9" spans="2:10" ht="15" thickBot="1" x14ac:dyDescent="0.35">
      <c r="B9" s="95"/>
      <c r="C9" s="95"/>
      <c r="D9" s="95"/>
      <c r="E9" s="95"/>
      <c r="F9" s="95"/>
      <c r="G9" s="95"/>
      <c r="H9" s="95"/>
      <c r="I9" s="95"/>
      <c r="J9" s="95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4">
        <f>+B72</f>
        <v>4.03</v>
      </c>
      <c r="C17" s="115" t="str">
        <f t="shared" ref="C17:C50" si="0">LOOKUP(B17,$B$72:$B$2529,$C$72:$C$2529)</f>
        <v>SISTEMA DE DRENAJE PLUVIAL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6" t="str">
        <f>+B73</f>
        <v>04.03.01</v>
      </c>
      <c r="C18" s="117" t="str">
        <f t="shared" si="0"/>
        <v>RED DE RAMALES DE COLECTORES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29" t="str">
        <f>+B74</f>
        <v>04.03.01.01</v>
      </c>
      <c r="C19" s="32" t="str">
        <f t="shared" si="0"/>
        <v>CANALETA  METALICA DE EVACUACION DE AGUAS PLUVIALES</v>
      </c>
      <c r="D19" s="27"/>
      <c r="E19" s="27"/>
      <c r="F19" s="27"/>
      <c r="G19" s="27"/>
      <c r="H19" s="28"/>
      <c r="I19" s="29">
        <f t="shared" ref="I19:I26" ca="1" si="1">SUMIF($B$72:$J$2529,B19,$I$72:$I$2529)</f>
        <v>28.099999999999998</v>
      </c>
      <c r="J19" s="30" t="str">
        <f t="shared" ref="J19:J26" si="2">VLOOKUP(B19,$B$72:$J$2529,9)</f>
        <v>ml</v>
      </c>
    </row>
    <row r="20" spans="2:10" x14ac:dyDescent="0.3">
      <c r="B20" s="29" t="str">
        <f>+B77</f>
        <v>04.03.01.02</v>
      </c>
      <c r="C20" s="32" t="str">
        <f t="shared" si="0"/>
        <v>CANAL DE CONCRETO EN TECHO A=25cm, H=10 cm, E=5cm</v>
      </c>
      <c r="D20" s="27"/>
      <c r="E20" s="27"/>
      <c r="F20" s="27"/>
      <c r="G20" s="27"/>
      <c r="H20" s="28"/>
      <c r="I20" s="29">
        <f t="shared" ca="1" si="1"/>
        <v>416.9</v>
      </c>
      <c r="J20" s="30" t="str">
        <f t="shared" si="2"/>
        <v>ml</v>
      </c>
    </row>
    <row r="21" spans="2:10" x14ac:dyDescent="0.3">
      <c r="B21" s="29" t="str">
        <f>+B79</f>
        <v>04.03.01.03</v>
      </c>
      <c r="C21" s="32" t="str">
        <f t="shared" si="0"/>
        <v>CANAL DE CONCRETO DRAMIX EN TECHO 30X30CM, E=10cm</v>
      </c>
      <c r="D21" s="27"/>
      <c r="E21" s="27"/>
      <c r="F21" s="27"/>
      <c r="G21" s="27"/>
      <c r="H21" s="28"/>
      <c r="I21" s="29">
        <f t="shared" ca="1" si="1"/>
        <v>103.6</v>
      </c>
      <c r="J21" s="30" t="str">
        <f t="shared" si="2"/>
        <v>ml</v>
      </c>
    </row>
    <row r="22" spans="2:10" x14ac:dyDescent="0.3">
      <c r="B22" s="29" t="str">
        <f>+B81</f>
        <v>04.03.01.04</v>
      </c>
      <c r="C22" s="32" t="str">
        <f t="shared" si="0"/>
        <v>MONTANTE DE TUB. PVC SAP C-10 Ø 3" EMBEBIDA EN TABIQUERIA</v>
      </c>
      <c r="D22" s="27"/>
      <c r="E22" s="27"/>
      <c r="F22" s="27"/>
      <c r="G22" s="27"/>
      <c r="H22" s="28"/>
      <c r="I22" s="29">
        <f t="shared" ca="1" si="1"/>
        <v>440</v>
      </c>
      <c r="J22" s="30" t="str">
        <f t="shared" si="2"/>
        <v>ml</v>
      </c>
    </row>
    <row r="23" spans="2:10" x14ac:dyDescent="0.3">
      <c r="B23" s="29" t="str">
        <f>+B85</f>
        <v>04.03.01.05</v>
      </c>
      <c r="C23" s="32" t="str">
        <f t="shared" si="0"/>
        <v>MONTANTE DE TUB. PVC SAP C-10 Ø 3" ADOSADA</v>
      </c>
      <c r="D23" s="27"/>
      <c r="E23" s="27"/>
      <c r="F23" s="27"/>
      <c r="G23" s="27"/>
      <c r="H23" s="28"/>
      <c r="I23" s="29">
        <f t="shared" ca="1" si="1"/>
        <v>118</v>
      </c>
      <c r="J23" s="30" t="str">
        <f t="shared" si="2"/>
        <v>ml</v>
      </c>
    </row>
    <row r="24" spans="2:10" x14ac:dyDescent="0.3">
      <c r="B24" s="29" t="str">
        <f>+B91</f>
        <v>04.03.01.06</v>
      </c>
      <c r="C24" s="32" t="str">
        <f t="shared" si="0"/>
        <v>MONTANTE DE TUB. PVC SAP C-10 Ø 4" ADOSADA</v>
      </c>
      <c r="D24" s="27"/>
      <c r="E24" s="27"/>
      <c r="F24" s="27"/>
      <c r="G24" s="27"/>
      <c r="H24" s="28"/>
      <c r="I24" s="29">
        <f t="shared" ca="1" si="1"/>
        <v>204</v>
      </c>
      <c r="J24" s="30" t="str">
        <f t="shared" si="2"/>
        <v>ml</v>
      </c>
    </row>
    <row r="25" spans="2:10" x14ac:dyDescent="0.3">
      <c r="B25" s="29" t="str">
        <f>+B95</f>
        <v>04.03.01.07</v>
      </c>
      <c r="C25" s="32" t="str">
        <f t="shared" si="0"/>
        <v>COLUMNETAS DE CONCRETO F´C=175 KG/CM2 PARA  BAJANTES</v>
      </c>
      <c r="D25" s="27"/>
      <c r="E25" s="27"/>
      <c r="F25" s="27"/>
      <c r="G25" s="27"/>
      <c r="H25" s="28"/>
      <c r="I25" s="29">
        <f t="shared" ca="1" si="1"/>
        <v>21</v>
      </c>
      <c r="J25" s="30" t="str">
        <f t="shared" si="2"/>
        <v>und</v>
      </c>
    </row>
    <row r="26" spans="2:10" x14ac:dyDescent="0.3">
      <c r="B26" s="29" t="str">
        <f>+B97</f>
        <v>04.03.01.08</v>
      </c>
      <c r="C26" s="32" t="str">
        <f t="shared" si="0"/>
        <v>DADO DE CONCRETO F´C=175 KG/CM2 PARA  BAJANTES</v>
      </c>
      <c r="D26" s="27"/>
      <c r="E26" s="27"/>
      <c r="F26" s="27"/>
      <c r="G26" s="27"/>
      <c r="H26" s="28"/>
      <c r="I26" s="29">
        <f t="shared" ca="1" si="1"/>
        <v>57</v>
      </c>
      <c r="J26" s="30" t="str">
        <f t="shared" si="2"/>
        <v>und</v>
      </c>
    </row>
    <row r="27" spans="2:10" x14ac:dyDescent="0.3">
      <c r="B27" s="116" t="str">
        <f>+B99</f>
        <v>04.03.02</v>
      </c>
      <c r="C27" s="117" t="str">
        <f t="shared" si="0"/>
        <v xml:space="preserve">RED DE RECOLECCION </v>
      </c>
      <c r="D27" s="27"/>
      <c r="E27" s="27"/>
      <c r="F27" s="27"/>
      <c r="G27" s="27"/>
      <c r="H27" s="28"/>
      <c r="I27" s="29"/>
      <c r="J27" s="30"/>
    </row>
    <row r="28" spans="2:10" x14ac:dyDescent="0.3">
      <c r="B28" s="29" t="str">
        <f>+B100</f>
        <v>04.03.02.01</v>
      </c>
      <c r="C28" s="32" t="str">
        <f t="shared" si="0"/>
        <v>CANAL RANURADO MODULAR</v>
      </c>
      <c r="D28" s="27"/>
      <c r="E28" s="27"/>
      <c r="F28" s="27"/>
      <c r="G28" s="27"/>
      <c r="H28" s="28"/>
      <c r="I28" s="29">
        <f t="shared" ref="I28:I42" ca="1" si="3">SUMIF($B$72:$J$2529,B28,$I$72:$I$2529)</f>
        <v>91.5</v>
      </c>
      <c r="J28" s="30" t="str">
        <f t="shared" ref="J28:J42" si="4">VLOOKUP(B28,$B$72:$J$2529,9)</f>
        <v>ml</v>
      </c>
    </row>
    <row r="29" spans="2:10" x14ac:dyDescent="0.3">
      <c r="B29" s="29" t="str">
        <f>+B102</f>
        <v>04.03.02.02</v>
      </c>
      <c r="C29" s="32" t="str">
        <f t="shared" si="0"/>
        <v>CANAL DE CONCRETO EN PISO A=20 CM H=VARIABLE, E=10cm</v>
      </c>
      <c r="D29" s="27"/>
      <c r="E29" s="27"/>
      <c r="F29" s="27"/>
      <c r="G29" s="27"/>
      <c r="H29" s="28"/>
      <c r="I29" s="29">
        <f t="shared" ca="1" si="3"/>
        <v>178.6</v>
      </c>
      <c r="J29" s="30" t="str">
        <f t="shared" si="4"/>
        <v>ml</v>
      </c>
    </row>
    <row r="30" spans="2:10" x14ac:dyDescent="0.3">
      <c r="B30" s="29" t="str">
        <f>+B105</f>
        <v>04.03.02.03</v>
      </c>
      <c r="C30" s="32" t="str">
        <f t="shared" si="0"/>
        <v>CANAL DE CONCRETO EN PISO A=30 CM H=VARIABLE, E=10cm</v>
      </c>
      <c r="D30" s="27"/>
      <c r="E30" s="27"/>
      <c r="F30" s="27"/>
      <c r="G30" s="27"/>
      <c r="H30" s="28"/>
      <c r="I30" s="29">
        <f t="shared" ca="1" si="3"/>
        <v>23.4</v>
      </c>
      <c r="J30" s="30" t="str">
        <f t="shared" si="4"/>
        <v>ml</v>
      </c>
    </row>
    <row r="31" spans="2:10" x14ac:dyDescent="0.3">
      <c r="B31" s="29" t="str">
        <f>+B107</f>
        <v>04.03.02.04</v>
      </c>
      <c r="C31" s="32" t="str">
        <f t="shared" si="0"/>
        <v>CANAL DE CONCRETO EN PISO A=50 CM H=VARIABLE, E=15cm</v>
      </c>
      <c r="D31" s="27"/>
      <c r="E31" s="27"/>
      <c r="F31" s="27"/>
      <c r="G31" s="27"/>
      <c r="H31" s="28"/>
      <c r="I31" s="29">
        <f t="shared" ca="1" si="3"/>
        <v>7.55</v>
      </c>
      <c r="J31" s="30" t="str">
        <f t="shared" si="4"/>
        <v>ml</v>
      </c>
    </row>
    <row r="32" spans="2:10" x14ac:dyDescent="0.3">
      <c r="B32" s="29" t="str">
        <f>+B109</f>
        <v>04.03.02.05</v>
      </c>
      <c r="C32" s="32" t="str">
        <f t="shared" si="0"/>
        <v>REJILLA METALICA TIPO I A=30cm</v>
      </c>
      <c r="D32" s="27"/>
      <c r="E32" s="27"/>
      <c r="F32" s="27"/>
      <c r="G32" s="27"/>
      <c r="H32" s="28"/>
      <c r="I32" s="29">
        <f t="shared" ca="1" si="3"/>
        <v>158</v>
      </c>
      <c r="J32" s="30" t="str">
        <f t="shared" si="4"/>
        <v>ml</v>
      </c>
    </row>
    <row r="33" spans="2:10" x14ac:dyDescent="0.3">
      <c r="B33" s="29" t="str">
        <f>+B111</f>
        <v>04.03.02.06</v>
      </c>
      <c r="C33" s="32" t="str">
        <f t="shared" si="0"/>
        <v>REJILLA METALICA TIPO II A=40cm</v>
      </c>
      <c r="D33" s="27"/>
      <c r="E33" s="27"/>
      <c r="F33" s="27"/>
      <c r="G33" s="27"/>
      <c r="H33" s="28"/>
      <c r="I33" s="29">
        <f t="shared" ca="1" si="3"/>
        <v>23.4</v>
      </c>
      <c r="J33" s="30" t="str">
        <f t="shared" si="4"/>
        <v>ml</v>
      </c>
    </row>
    <row r="34" spans="2:10" x14ac:dyDescent="0.3">
      <c r="B34" s="29" t="str">
        <f>+B113</f>
        <v>04.03.02.07</v>
      </c>
      <c r="C34" s="32" t="str">
        <f t="shared" si="0"/>
        <v>REJILLA METALICA TIPO III A=70cm</v>
      </c>
      <c r="D34" s="27"/>
      <c r="E34" s="27"/>
      <c r="F34" s="27"/>
      <c r="G34" s="27"/>
      <c r="H34" s="28"/>
      <c r="I34" s="29">
        <f t="shared" ca="1" si="3"/>
        <v>7.55</v>
      </c>
      <c r="J34" s="30" t="str">
        <f t="shared" si="4"/>
        <v>ml</v>
      </c>
    </row>
    <row r="35" spans="2:10" x14ac:dyDescent="0.3">
      <c r="B35" s="29" t="str">
        <f>+B115</f>
        <v>04.03.02.08</v>
      </c>
      <c r="C35" s="32" t="str">
        <f t="shared" si="0"/>
        <v>TAPA DE CONCRETO 70x50x5cm f'c=175kg/cm2</v>
      </c>
      <c r="D35" s="27"/>
      <c r="E35" s="27"/>
      <c r="F35" s="27"/>
      <c r="G35" s="27"/>
      <c r="H35" s="28"/>
      <c r="I35" s="29">
        <f t="shared" ca="1" si="3"/>
        <v>20.6</v>
      </c>
      <c r="J35" s="30" t="str">
        <f t="shared" si="4"/>
        <v>ml</v>
      </c>
    </row>
    <row r="36" spans="2:10" x14ac:dyDescent="0.3">
      <c r="B36" s="29" t="str">
        <f>+B118</f>
        <v>04.03.02.09</v>
      </c>
      <c r="C36" s="32" t="str">
        <f t="shared" si="0"/>
        <v>RED RECOLECTORA TUBERÍA PVC UF Ø DE 8"</v>
      </c>
      <c r="D36" s="27"/>
      <c r="E36" s="27"/>
      <c r="F36" s="27"/>
      <c r="G36" s="27"/>
      <c r="H36" s="28"/>
      <c r="I36" s="29">
        <f t="shared" ca="1" si="3"/>
        <v>53.150000000000006</v>
      </c>
      <c r="J36" s="30" t="str">
        <f t="shared" si="4"/>
        <v>ml</v>
      </c>
    </row>
    <row r="37" spans="2:10" x14ac:dyDescent="0.3">
      <c r="B37" s="29" t="str">
        <f>+B120</f>
        <v>04.03.02.10</v>
      </c>
      <c r="C37" s="32" t="str">
        <f t="shared" si="0"/>
        <v>RED RECOLECTORA TUBERÍA PVC UF Ø DE 10"</v>
      </c>
      <c r="D37" s="27"/>
      <c r="E37" s="27"/>
      <c r="F37" s="27"/>
      <c r="G37" s="27"/>
      <c r="H37" s="28"/>
      <c r="I37" s="29">
        <f t="shared" ca="1" si="3"/>
        <v>92.149999999999991</v>
      </c>
      <c r="J37" s="30" t="str">
        <f t="shared" si="4"/>
        <v>ml</v>
      </c>
    </row>
    <row r="38" spans="2:10" x14ac:dyDescent="0.3">
      <c r="B38" s="29" t="str">
        <f>+B122</f>
        <v>04.03.02.11</v>
      </c>
      <c r="C38" s="32" t="str">
        <f t="shared" si="0"/>
        <v>RED RECOLECTORA TUBERÍA PVC UF Ø DE 12"</v>
      </c>
      <c r="D38" s="27"/>
      <c r="E38" s="27"/>
      <c r="F38" s="27"/>
      <c r="G38" s="27"/>
      <c r="H38" s="28"/>
      <c r="I38" s="29">
        <f t="shared" ca="1" si="3"/>
        <v>14.5</v>
      </c>
      <c r="J38" s="30" t="str">
        <f t="shared" si="4"/>
        <v>ml</v>
      </c>
    </row>
    <row r="39" spans="2:10" x14ac:dyDescent="0.3">
      <c r="B39" s="29" t="str">
        <f>+B124</f>
        <v>04.03.02.12</v>
      </c>
      <c r="C39" s="32" t="str">
        <f t="shared" si="0"/>
        <v>RED RECOLECTORA TUBERÍA PVC UF Ø DE 14"</v>
      </c>
      <c r="D39" s="27"/>
      <c r="E39" s="27"/>
      <c r="F39" s="27"/>
      <c r="G39" s="27"/>
      <c r="H39" s="28"/>
      <c r="I39" s="29">
        <f t="shared" ca="1" si="3"/>
        <v>126.99000000000001</v>
      </c>
      <c r="J39" s="30" t="str">
        <f t="shared" si="4"/>
        <v>ml</v>
      </c>
    </row>
    <row r="40" spans="2:10" x14ac:dyDescent="0.3">
      <c r="B40" s="29" t="str">
        <f>+B126</f>
        <v>04.03.02.13</v>
      </c>
      <c r="C40" s="32" t="str">
        <f t="shared" si="0"/>
        <v>CAJAS DE INSPECCIÓN TIPO I A=1.00M L=1.00M H=VARIABLE</v>
      </c>
      <c r="D40" s="27"/>
      <c r="E40" s="27"/>
      <c r="F40" s="27"/>
      <c r="G40" s="27"/>
      <c r="H40" s="28"/>
      <c r="I40" s="29">
        <f t="shared" ca="1" si="3"/>
        <v>9</v>
      </c>
      <c r="J40" s="30" t="str">
        <f t="shared" si="4"/>
        <v>und</v>
      </c>
    </row>
    <row r="41" spans="2:10" x14ac:dyDescent="0.3">
      <c r="B41" s="29" t="str">
        <f>+B129</f>
        <v>04.03.02.14</v>
      </c>
      <c r="C41" s="32" t="str">
        <f t="shared" si="0"/>
        <v>CAJAS DE INSPECCIÓN TIPO II A=0.60M L=1.00M H=VARIABLE</v>
      </c>
      <c r="D41" s="27"/>
      <c r="E41" s="27"/>
      <c r="F41" s="27"/>
      <c r="G41" s="27"/>
      <c r="H41" s="28"/>
      <c r="I41" s="29">
        <f t="shared" ca="1" si="3"/>
        <v>10</v>
      </c>
      <c r="J41" s="30" t="str">
        <f t="shared" si="4"/>
        <v>und</v>
      </c>
    </row>
    <row r="42" spans="2:10" x14ac:dyDescent="0.3">
      <c r="B42" s="29" t="str">
        <f>+B131</f>
        <v>04.03.02.15</v>
      </c>
      <c r="C42" s="32" t="str">
        <f t="shared" si="0"/>
        <v>CAJAS DE INSPECCIÓN TIPO III A=1.45M L=4.50M H=VARIABLE</v>
      </c>
      <c r="D42" s="27"/>
      <c r="E42" s="27"/>
      <c r="F42" s="27"/>
      <c r="G42" s="27"/>
      <c r="H42" s="28"/>
      <c r="I42" s="29">
        <f t="shared" ca="1" si="3"/>
        <v>1</v>
      </c>
      <c r="J42" s="30" t="str">
        <f t="shared" si="4"/>
        <v>und</v>
      </c>
    </row>
    <row r="43" spans="2:10" x14ac:dyDescent="0.3">
      <c r="B43" s="116" t="str">
        <f>+B133</f>
        <v>04.03.03</v>
      </c>
      <c r="C43" s="117" t="str">
        <f t="shared" si="0"/>
        <v>ACCESORIOS</v>
      </c>
      <c r="D43" s="27"/>
      <c r="E43" s="27"/>
      <c r="F43" s="27"/>
      <c r="G43" s="27"/>
      <c r="H43" s="28"/>
      <c r="I43" s="29"/>
      <c r="J43" s="30"/>
    </row>
    <row r="44" spans="2:10" x14ac:dyDescent="0.3">
      <c r="B44" s="29" t="str">
        <f>+B134</f>
        <v>04.03.03.01</v>
      </c>
      <c r="C44" s="32" t="str">
        <f t="shared" si="0"/>
        <v>SUMIDEROS SIFONICO INOXIDABLE 200X200 CON DIAMETRO DE SALIDA DE 3"</v>
      </c>
      <c r="D44" s="27"/>
      <c r="E44" s="27"/>
      <c r="F44" s="27"/>
      <c r="G44" s="27"/>
      <c r="H44" s="28"/>
      <c r="I44" s="29">
        <f t="shared" ref="I44:I50" ca="1" si="5">SUMIF($B$72:$J$2529,B44,$I$72:$I$2529)</f>
        <v>47</v>
      </c>
      <c r="J44" s="30" t="str">
        <f t="shared" ref="J44:J50" si="6">VLOOKUP(B44,$B$72:$J$2529,9)</f>
        <v>und</v>
      </c>
    </row>
    <row r="45" spans="2:10" x14ac:dyDescent="0.3">
      <c r="B45" s="29" t="str">
        <f>+B137</f>
        <v>04.03.03.02</v>
      </c>
      <c r="C45" s="32" t="str">
        <f t="shared" si="0"/>
        <v>ABRAZADERA DE FIJACION DE MONTANTE TUBO DE 3"</v>
      </c>
      <c r="D45" s="27"/>
      <c r="E45" s="27"/>
      <c r="F45" s="27"/>
      <c r="G45" s="27"/>
      <c r="H45" s="28"/>
      <c r="I45" s="29">
        <f t="shared" ca="1" si="5"/>
        <v>54</v>
      </c>
      <c r="J45" s="30" t="str">
        <f t="shared" si="6"/>
        <v>und</v>
      </c>
    </row>
    <row r="46" spans="2:10" x14ac:dyDescent="0.3">
      <c r="B46" s="29" t="str">
        <f>+B142</f>
        <v>04.03.03.03</v>
      </c>
      <c r="C46" s="32" t="str">
        <f t="shared" si="0"/>
        <v>ABRAZADERA DE FIJACION DE MONTANTE TUBO DE 4"</v>
      </c>
      <c r="D46" s="33"/>
      <c r="E46" s="33"/>
      <c r="F46" s="33"/>
      <c r="G46" s="33"/>
      <c r="H46" s="34"/>
      <c r="I46" s="29">
        <f t="shared" ca="1" si="5"/>
        <v>160</v>
      </c>
      <c r="J46" s="30" t="str">
        <f t="shared" si="6"/>
        <v>und</v>
      </c>
    </row>
    <row r="47" spans="2:10" x14ac:dyDescent="0.3">
      <c r="B47" s="29" t="str">
        <f>+B146</f>
        <v>04.03.03.04</v>
      </c>
      <c r="C47" s="32" t="str">
        <f t="shared" si="0"/>
        <v>SOPORTE METALICO DE CANALETAS DE 15 cm</v>
      </c>
      <c r="D47" s="33"/>
      <c r="E47" s="33"/>
      <c r="F47" s="33"/>
      <c r="G47" s="33"/>
      <c r="H47" s="34"/>
      <c r="I47" s="29">
        <f t="shared" ca="1" si="5"/>
        <v>35</v>
      </c>
      <c r="J47" s="30" t="str">
        <f t="shared" si="6"/>
        <v>und</v>
      </c>
    </row>
    <row r="48" spans="2:10" x14ac:dyDescent="0.3">
      <c r="B48" s="29" t="str">
        <f>+B148</f>
        <v>04.03.03.05</v>
      </c>
      <c r="C48" s="32" t="str">
        <f t="shared" si="0"/>
        <v>EMBUDO DE CONEXIÓN DE CANALETA Y MONTANTE</v>
      </c>
      <c r="D48" s="33"/>
      <c r="E48" s="33"/>
      <c r="F48" s="33"/>
      <c r="G48" s="33"/>
      <c r="H48" s="34"/>
      <c r="I48" s="29">
        <f t="shared" ca="1" si="5"/>
        <v>10</v>
      </c>
      <c r="J48" s="30" t="str">
        <f t="shared" si="6"/>
        <v>und</v>
      </c>
    </row>
    <row r="49" spans="2:10" x14ac:dyDescent="0.3">
      <c r="B49" s="29" t="str">
        <f>+B150</f>
        <v>04.03.03.06</v>
      </c>
      <c r="C49" s="32" t="str">
        <f t="shared" si="0"/>
        <v>CONEXIONES A LA RED RECOLECTORA TUBERÍA PVC UF Ø DE 8"</v>
      </c>
      <c r="D49" s="33"/>
      <c r="E49" s="33"/>
      <c r="F49" s="33"/>
      <c r="G49" s="33"/>
      <c r="H49" s="34"/>
      <c r="I49" s="29">
        <f t="shared" ca="1" si="5"/>
        <v>9</v>
      </c>
      <c r="J49" s="30" t="str">
        <f t="shared" si="6"/>
        <v>und</v>
      </c>
    </row>
    <row r="50" spans="2:10" x14ac:dyDescent="0.3">
      <c r="B50" s="36" t="str">
        <f>+B152</f>
        <v>04.03.03.07</v>
      </c>
      <c r="C50" s="37" t="str">
        <f t="shared" si="0"/>
        <v>CONEXIONES A LA RED RECOLECTORA TUBERÍA PVC UF Ø DE 10"</v>
      </c>
      <c r="D50" s="38"/>
      <c r="E50" s="38"/>
      <c r="F50" s="38"/>
      <c r="G50" s="38"/>
      <c r="H50" s="39"/>
      <c r="I50" s="36">
        <f t="shared" ca="1" si="5"/>
        <v>4</v>
      </c>
      <c r="J50" s="40" t="str">
        <f t="shared" si="6"/>
        <v>und</v>
      </c>
    </row>
    <row r="51" spans="2:10" x14ac:dyDescent="0.3">
      <c r="B51" s="27"/>
      <c r="C51" s="108"/>
      <c r="D51" s="27"/>
      <c r="E51" s="27"/>
      <c r="F51" s="27"/>
      <c r="G51" s="27"/>
      <c r="H51" s="27"/>
      <c r="I51" s="27"/>
      <c r="J51" s="110"/>
    </row>
    <row r="52" spans="2:10" x14ac:dyDescent="0.3">
      <c r="B52" s="27"/>
      <c r="C52" s="108"/>
      <c r="D52" s="27"/>
      <c r="E52" s="27"/>
      <c r="F52" s="27"/>
      <c r="G52" s="27"/>
      <c r="H52" s="27"/>
      <c r="I52" s="27"/>
      <c r="J52" s="110"/>
    </row>
    <row r="53" spans="2:10" x14ac:dyDescent="0.3">
      <c r="B53" s="27"/>
      <c r="C53" s="108"/>
      <c r="D53" s="27"/>
      <c r="E53" s="27"/>
      <c r="F53" s="27"/>
      <c r="G53" s="27"/>
      <c r="H53" s="27"/>
      <c r="I53" s="27"/>
      <c r="J53" s="110"/>
    </row>
    <row r="54" spans="2:10" x14ac:dyDescent="0.3">
      <c r="B54" s="27"/>
      <c r="C54" s="108"/>
      <c r="D54" s="27"/>
      <c r="E54" s="27"/>
      <c r="F54" s="27"/>
      <c r="G54" s="27"/>
      <c r="H54" s="27"/>
      <c r="I54" s="27"/>
      <c r="J54" s="110"/>
    </row>
    <row r="55" spans="2:10" s="1" customFormat="1" ht="13.2" x14ac:dyDescent="0.25">
      <c r="B55" s="41"/>
      <c r="C55" s="42"/>
      <c r="D55" s="42"/>
      <c r="E55" s="42"/>
      <c r="F55" s="42"/>
      <c r="G55" s="42"/>
      <c r="H55" s="42"/>
      <c r="I55" s="42"/>
      <c r="J55" s="42"/>
    </row>
    <row r="56" spans="2:10" s="1" customFormat="1" ht="13.2" x14ac:dyDescent="0.25">
      <c r="B56" s="41"/>
      <c r="C56" s="42"/>
      <c r="D56" s="42"/>
      <c r="E56" s="42"/>
      <c r="F56" s="42"/>
      <c r="G56" s="42"/>
      <c r="H56" s="42"/>
      <c r="I56" s="42"/>
      <c r="J56" s="42"/>
    </row>
    <row r="57" spans="2:10" s="1" customFormat="1" ht="13.2" x14ac:dyDescent="0.25">
      <c r="C57" s="157" t="s">
        <v>153</v>
      </c>
      <c r="D57" s="157"/>
      <c r="E57" s="157"/>
      <c r="F57" s="157"/>
      <c r="G57" s="157"/>
      <c r="H57" s="157"/>
    </row>
    <row r="58" spans="2:10" s="1" customFormat="1" ht="13.2" x14ac:dyDescent="0.25">
      <c r="C58" s="157" t="s">
        <v>154</v>
      </c>
      <c r="D58" s="157"/>
      <c r="E58" s="157"/>
      <c r="F58" s="157"/>
      <c r="G58" s="157"/>
      <c r="H58" s="157"/>
    </row>
    <row r="59" spans="2:10" s="1" customFormat="1" ht="13.2" x14ac:dyDescent="0.25">
      <c r="C59" s="157" t="s">
        <v>155</v>
      </c>
      <c r="D59" s="157"/>
      <c r="E59" s="157"/>
      <c r="F59" s="157"/>
      <c r="G59" s="157"/>
      <c r="H59" s="157"/>
    </row>
    <row r="60" spans="2:10" s="1" customFormat="1" ht="13.2" x14ac:dyDescent="0.25">
      <c r="C60" s="158" t="s">
        <v>156</v>
      </c>
      <c r="D60" s="158"/>
      <c r="E60" s="158"/>
      <c r="F60" s="158"/>
      <c r="G60" s="158"/>
      <c r="H60" s="158"/>
    </row>
    <row r="61" spans="2:10" s="1" customFormat="1" ht="13.2" x14ac:dyDescent="0.25">
      <c r="C61" s="94"/>
      <c r="D61" s="94"/>
      <c r="E61" s="94"/>
      <c r="F61" s="94"/>
      <c r="G61" s="94"/>
      <c r="H61" s="94"/>
    </row>
    <row r="62" spans="2:10" s="1" customFormat="1" ht="15.6" x14ac:dyDescent="0.25">
      <c r="B62" s="159" t="s">
        <v>248</v>
      </c>
      <c r="C62" s="160"/>
      <c r="D62" s="160"/>
      <c r="E62" s="160"/>
      <c r="F62" s="160"/>
      <c r="G62" s="160"/>
      <c r="H62" s="160"/>
      <c r="I62" s="160"/>
      <c r="J62" s="161"/>
    </row>
    <row r="63" spans="2:10" s="1" customFormat="1" ht="21" x14ac:dyDescent="0.25">
      <c r="B63" s="169" t="s">
        <v>365</v>
      </c>
      <c r="C63" s="170"/>
      <c r="D63" s="170"/>
      <c r="E63" s="170"/>
      <c r="F63" s="170"/>
      <c r="G63" s="170"/>
      <c r="H63" s="170"/>
      <c r="I63" s="170"/>
      <c r="J63" s="171"/>
    </row>
    <row r="64" spans="2:10" s="1" customFormat="1" ht="13.8" thickBot="1" x14ac:dyDescent="0.3">
      <c r="B64" s="95"/>
      <c r="C64" s="95"/>
      <c r="D64" s="95"/>
      <c r="E64" s="95"/>
      <c r="F64" s="95"/>
      <c r="G64" s="95"/>
      <c r="H64" s="95"/>
      <c r="I64" s="95"/>
      <c r="J64" s="95"/>
    </row>
    <row r="65" spans="2:10" s="1" customFormat="1" ht="24.75" customHeight="1" x14ac:dyDescent="0.25">
      <c r="B65" s="152" t="s">
        <v>140</v>
      </c>
      <c r="C65" s="153"/>
      <c r="D65" s="153"/>
      <c r="E65" s="153"/>
      <c r="F65" s="153"/>
      <c r="G65" s="153"/>
      <c r="H65" s="153"/>
      <c r="I65" s="153"/>
      <c r="J65" s="154"/>
    </row>
    <row r="66" spans="2:10" s="1" customFormat="1" ht="13.2" x14ac:dyDescent="0.25">
      <c r="B66" s="4" t="s">
        <v>148</v>
      </c>
      <c r="C66" s="5" t="s">
        <v>149</v>
      </c>
      <c r="D66" s="5"/>
      <c r="E66" s="6"/>
      <c r="F66" s="7"/>
      <c r="G66" s="8" t="s">
        <v>22</v>
      </c>
      <c r="H66" s="155">
        <v>42879</v>
      </c>
      <c r="I66" s="155"/>
      <c r="J66" s="9"/>
    </row>
    <row r="67" spans="2:10" s="1" customFormat="1" ht="13.2" x14ac:dyDescent="0.25">
      <c r="B67" s="4" t="s">
        <v>146</v>
      </c>
      <c r="C67" s="5" t="s">
        <v>142</v>
      </c>
      <c r="D67" s="10"/>
      <c r="E67" s="10"/>
      <c r="F67" s="5"/>
      <c r="G67" s="11" t="s">
        <v>145</v>
      </c>
      <c r="H67" s="6" t="s">
        <v>142</v>
      </c>
      <c r="I67" s="12"/>
      <c r="J67" s="13"/>
    </row>
    <row r="68" spans="2:10" s="1" customFormat="1" ht="13.2" x14ac:dyDescent="0.25">
      <c r="B68" s="4" t="s">
        <v>147</v>
      </c>
      <c r="C68" s="5" t="s">
        <v>142</v>
      </c>
      <c r="D68" s="10"/>
      <c r="E68" s="10"/>
      <c r="F68" s="5"/>
      <c r="G68" s="11" t="s">
        <v>143</v>
      </c>
      <c r="H68" s="6" t="s">
        <v>144</v>
      </c>
      <c r="I68" s="12"/>
      <c r="J68" s="13"/>
    </row>
    <row r="69" spans="2:10" s="1" customFormat="1" ht="13.8" thickBot="1" x14ac:dyDescent="0.3">
      <c r="B69" s="14" t="s">
        <v>159</v>
      </c>
      <c r="C69" s="15" t="s">
        <v>160</v>
      </c>
      <c r="D69" s="16"/>
      <c r="E69" s="16"/>
      <c r="F69" s="15"/>
      <c r="G69" s="17" t="s">
        <v>157</v>
      </c>
      <c r="H69" s="18" t="s">
        <v>158</v>
      </c>
      <c r="I69" s="19"/>
      <c r="J69" s="20"/>
    </row>
    <row r="70" spans="2:10" s="1" customFormat="1" ht="13.2" x14ac:dyDescent="0.25">
      <c r="B70" s="95"/>
      <c r="C70" s="95"/>
      <c r="D70" s="95"/>
      <c r="E70" s="95"/>
      <c r="F70" s="95"/>
      <c r="G70" s="95"/>
      <c r="H70" s="95"/>
      <c r="I70" s="95"/>
      <c r="J70" s="95"/>
    </row>
    <row r="71" spans="2:10" s="1" customFormat="1" ht="13.2" x14ac:dyDescent="0.25">
      <c r="B71" s="23" t="s">
        <v>7</v>
      </c>
      <c r="C71" s="24" t="s">
        <v>0</v>
      </c>
      <c r="D71" s="24" t="s">
        <v>23</v>
      </c>
      <c r="E71" s="24" t="s">
        <v>24</v>
      </c>
      <c r="F71" s="24" t="s">
        <v>2</v>
      </c>
      <c r="G71" s="24" t="s">
        <v>3</v>
      </c>
      <c r="H71" s="24" t="s">
        <v>25</v>
      </c>
      <c r="I71" s="24" t="s">
        <v>8</v>
      </c>
      <c r="J71" s="24" t="s">
        <v>9</v>
      </c>
    </row>
    <row r="72" spans="2:10" s="1" customFormat="1" ht="13.2" x14ac:dyDescent="0.25">
      <c r="B72" s="96">
        <v>4.03</v>
      </c>
      <c r="C72" s="97" t="s">
        <v>425</v>
      </c>
      <c r="D72" s="103"/>
      <c r="E72" s="45"/>
      <c r="F72" s="45"/>
      <c r="G72" s="45"/>
      <c r="H72" s="45"/>
      <c r="I72" s="45"/>
      <c r="J72" s="46"/>
    </row>
    <row r="73" spans="2:10" s="1" customFormat="1" ht="13.2" x14ac:dyDescent="0.25">
      <c r="B73" s="100" t="s">
        <v>113</v>
      </c>
      <c r="C73" s="101" t="s">
        <v>428</v>
      </c>
      <c r="D73" s="103"/>
      <c r="E73" s="45"/>
      <c r="F73" s="45"/>
      <c r="G73" s="45"/>
      <c r="H73" s="45"/>
      <c r="I73" s="45"/>
      <c r="J73" s="46"/>
    </row>
    <row r="74" spans="2:10" s="1" customFormat="1" ht="13.2" x14ac:dyDescent="0.25">
      <c r="B74" s="48" t="s">
        <v>114</v>
      </c>
      <c r="C74" s="48" t="s">
        <v>623</v>
      </c>
      <c r="D74" s="103"/>
      <c r="E74" s="45"/>
      <c r="F74" s="45"/>
      <c r="G74" s="45"/>
      <c r="H74" s="45"/>
      <c r="I74" s="62">
        <f>SUM(H75:H75)</f>
        <v>5.6999999999999993</v>
      </c>
      <c r="J74" s="63" t="str">
        <f>+J75</f>
        <v>ml</v>
      </c>
    </row>
    <row r="75" spans="2:10" s="1" customFormat="1" ht="13.2" x14ac:dyDescent="0.25">
      <c r="B75" s="48"/>
      <c r="C75" s="44" t="s">
        <v>703</v>
      </c>
      <c r="D75" s="45">
        <v>3</v>
      </c>
      <c r="E75" s="45">
        <v>1.9</v>
      </c>
      <c r="F75" s="45"/>
      <c r="G75" s="45"/>
      <c r="H75" s="45">
        <f>IF(AND(F75=0,G75=0),D75*E75,IF(AND(E75=0,G75=0),D75*F75,IF(AND(E75=0,F75=0),D75*G75,IF(AND(E75=0),D75*F75*G75,IF(AND(F75=0),D75*E75*G75,IF(AND(G75=0),D75*E75*F75,D75*E75*F75*G75))))))</f>
        <v>5.6999999999999993</v>
      </c>
      <c r="I75" s="45"/>
      <c r="J75" s="46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ml</v>
      </c>
    </row>
    <row r="76" spans="2:10" s="1" customFormat="1" ht="13.2" x14ac:dyDescent="0.25">
      <c r="B76" s="48"/>
      <c r="C76" s="44"/>
      <c r="D76" s="103"/>
      <c r="E76" s="45"/>
      <c r="F76" s="45"/>
      <c r="G76" s="45"/>
      <c r="H76" s="45"/>
      <c r="I76" s="45"/>
      <c r="J76" s="46"/>
    </row>
    <row r="77" spans="2:10" s="1" customFormat="1" ht="13.2" x14ac:dyDescent="0.25">
      <c r="B77" s="48" t="s">
        <v>435</v>
      </c>
      <c r="C77" s="48" t="s">
        <v>438</v>
      </c>
      <c r="D77" s="103"/>
      <c r="E77" s="45"/>
      <c r="F77" s="45"/>
      <c r="G77" s="45"/>
      <c r="H77" s="45"/>
      <c r="I77" s="62">
        <f>SUM(H78:H78)</f>
        <v>27.5</v>
      </c>
      <c r="J77" s="63" t="str">
        <f>+J78</f>
        <v>ml</v>
      </c>
    </row>
    <row r="78" spans="2:10" s="1" customFormat="1" ht="13.2" x14ac:dyDescent="0.25">
      <c r="B78" s="100"/>
      <c r="C78" s="44" t="s">
        <v>434</v>
      </c>
      <c r="D78" s="45">
        <v>1</v>
      </c>
      <c r="E78" s="45">
        <v>27.5</v>
      </c>
      <c r="F78" s="45"/>
      <c r="G78" s="45"/>
      <c r="H78" s="45">
        <f>IF(AND(F78=0,G78=0),D78*E78,IF(AND(E78=0,G78=0),D78*F78,IF(AND(E78=0,F78=0),D78*G78,IF(AND(E78=0),D78*F78*G78,IF(AND(F78=0),D78*E78*G78,IF(AND(G78=0),D78*E78*F78,D78*E78*F78*G78))))))</f>
        <v>27.5</v>
      </c>
      <c r="I78" s="45"/>
      <c r="J78" s="46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ml</v>
      </c>
    </row>
    <row r="79" spans="2:10" s="1" customFormat="1" ht="13.2" x14ac:dyDescent="0.25">
      <c r="B79" s="48" t="s">
        <v>436</v>
      </c>
      <c r="C79" s="48" t="s">
        <v>439</v>
      </c>
      <c r="D79" s="103"/>
      <c r="E79" s="45"/>
      <c r="F79" s="45"/>
      <c r="G79" s="45"/>
      <c r="H79" s="45"/>
      <c r="I79" s="62">
        <f>SUM(H80:H80)</f>
        <v>0</v>
      </c>
      <c r="J79" s="63" t="str">
        <f>+J80</f>
        <v>ml</v>
      </c>
    </row>
    <row r="80" spans="2:10" s="1" customFormat="1" ht="13.2" x14ac:dyDescent="0.25">
      <c r="B80" s="100"/>
      <c r="C80" s="44" t="s">
        <v>434</v>
      </c>
      <c r="D80" s="45"/>
      <c r="E80" s="45"/>
      <c r="F80" s="45"/>
      <c r="G80" s="45"/>
      <c r="H80" s="45">
        <f>IF(AND(F80=0,G80=0),D80*E80,IF(AND(E80=0,G80=0),D80*F80,IF(AND(E80=0,F80=0),D80*G80,IF(AND(E80=0),D80*F80*G80,IF(AND(F80=0),D80*E80*G80,IF(AND(G80=0),D80*E80*F80,D80*E80*F80*G80))))))</f>
        <v>0</v>
      </c>
      <c r="I80" s="45"/>
      <c r="J80" s="46" t="str">
        <f>IF(AND(E80=0,F80&lt;&gt;0,G80&lt;&gt;0),"m2",IF(AND(F80=0,E80&lt;&gt;0,G80&lt;&gt;0),"m2",IF(AND(G80=0,E80&lt;&gt;0,F80&lt;&gt;0),"m2",IF(AND(F80=0,G80=0),"ml",IF(AND(E80=0,G80=0),"ml",IF(AND(E80=0,F80=0),"ml",IF(AND(E80&lt;&gt;0,F80&lt;&gt;0,G80&lt;&gt;0),"m3",0)))))))</f>
        <v>ml</v>
      </c>
    </row>
    <row r="81" spans="2:10" s="1" customFormat="1" ht="13.2" x14ac:dyDescent="0.25">
      <c r="B81" s="48" t="s">
        <v>437</v>
      </c>
      <c r="C81" s="48" t="s">
        <v>470</v>
      </c>
      <c r="D81" s="103"/>
      <c r="E81" s="45"/>
      <c r="F81" s="45"/>
      <c r="G81" s="45"/>
      <c r="H81" s="45"/>
      <c r="I81" s="62">
        <f>SUM(H83:H84)</f>
        <v>0</v>
      </c>
      <c r="J81" s="63" t="str">
        <f>+J83</f>
        <v>ml</v>
      </c>
    </row>
    <row r="82" spans="2:10" s="1" customFormat="1" ht="13.2" x14ac:dyDescent="0.25">
      <c r="B82" s="48"/>
      <c r="C82" s="44" t="s">
        <v>255</v>
      </c>
      <c r="D82" s="103"/>
      <c r="E82" s="45"/>
      <c r="F82" s="45"/>
      <c r="G82" s="45"/>
      <c r="H82" s="45"/>
      <c r="I82" s="62"/>
      <c r="J82" s="63"/>
    </row>
    <row r="83" spans="2:10" s="1" customFormat="1" ht="13.2" x14ac:dyDescent="0.25">
      <c r="B83" s="48"/>
      <c r="C83" s="44" t="s">
        <v>556</v>
      </c>
      <c r="D83" s="45"/>
      <c r="E83" s="45"/>
      <c r="F83" s="45"/>
      <c r="G83" s="45"/>
      <c r="H83" s="45">
        <f>IF(AND(F83=0,G83=0),D83*E83,IF(AND(E83=0,G83=0),D83*F83,IF(AND(E83=0,F83=0),D83*G83,IF(AND(E83=0),D83*F83*G83,IF(AND(F83=0),D83*E83*G83,IF(AND(G83=0),D83*E83*F83,D83*E83*F83*G83))))))</f>
        <v>0</v>
      </c>
      <c r="I83" s="45"/>
      <c r="J83" s="46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ml</v>
      </c>
    </row>
    <row r="84" spans="2:10" s="1" customFormat="1" ht="13.2" x14ac:dyDescent="0.25">
      <c r="B84" s="48"/>
      <c r="C84" s="44" t="s">
        <v>704</v>
      </c>
      <c r="D84" s="45"/>
      <c r="E84" s="45"/>
      <c r="F84" s="45"/>
      <c r="G84" s="45"/>
      <c r="H84" s="45">
        <f>IF(AND(F84=0,G84=0),D84*E84,IF(AND(E84=0,G84=0),D84*F84,IF(AND(E84=0,F84=0),D84*G84,IF(AND(E84=0),D84*F84*G84,IF(AND(F84=0),D84*E84*G84,IF(AND(G84=0),D84*E84*F84,D84*E84*F84*G84))))))</f>
        <v>0</v>
      </c>
      <c r="I84" s="45"/>
      <c r="J84" s="46" t="str">
        <f>IF(AND(E84=0,F84&lt;&gt;0,G84&lt;&gt;0),"m2",IF(AND(F84=0,E84&lt;&gt;0,G84&lt;&gt;0),"m2",IF(AND(G84=0,E84&lt;&gt;0,F84&lt;&gt;0),"m2",IF(AND(F84=0,G84=0),"ml",IF(AND(E84=0,G84=0),"ml",IF(AND(E84=0,F84=0),"ml",IF(AND(E84&lt;&gt;0,F84&lt;&gt;0,G84&lt;&gt;0),"m3",0)))))))</f>
        <v>ml</v>
      </c>
    </row>
    <row r="85" spans="2:10" s="1" customFormat="1" ht="13.2" x14ac:dyDescent="0.25">
      <c r="B85" s="48" t="s">
        <v>471</v>
      </c>
      <c r="C85" s="48" t="s">
        <v>554</v>
      </c>
      <c r="D85" s="103"/>
      <c r="E85" s="45"/>
      <c r="F85" s="45"/>
      <c r="G85" s="45"/>
      <c r="H85" s="45"/>
      <c r="I85" s="62">
        <f>SUM(H86:H90)</f>
        <v>33.75</v>
      </c>
      <c r="J85" s="63" t="str">
        <f>+J86</f>
        <v>ml</v>
      </c>
    </row>
    <row r="86" spans="2:10" s="1" customFormat="1" ht="13.2" x14ac:dyDescent="0.25">
      <c r="B86" s="100"/>
      <c r="C86" s="44" t="s">
        <v>255</v>
      </c>
      <c r="D86" s="45"/>
      <c r="E86" s="45"/>
      <c r="F86" s="45"/>
      <c r="G86" s="45"/>
      <c r="H86" s="45">
        <f>IF(AND(F86=0,G86=0),D86*E86,IF(AND(E86=0,G86=0),D86*F86,IF(AND(E86=0,F86=0),D86*G86,IF(AND(E86=0),D86*F86*G86,IF(AND(F86=0),D86*E86*G86,IF(AND(G86=0),D86*E86*F86,D86*E86*F86*G86))))))</f>
        <v>0</v>
      </c>
      <c r="I86" s="45"/>
      <c r="J86" s="46" t="str">
        <f>IF(AND(E86=0,F86&lt;&gt;0,G86&lt;&gt;0),"m2",IF(AND(F86=0,E86&lt;&gt;0,G86&lt;&gt;0),"m2",IF(AND(G86=0,E86&lt;&gt;0,F86&lt;&gt;0),"m2",IF(AND(F86=0,G86=0),"ml",IF(AND(E86=0,G86=0),"ml",IF(AND(E86=0,F86=0),"ml",IF(AND(E86&lt;&gt;0,F86&lt;&gt;0,G86&lt;&gt;0),"m3",0)))))))</f>
        <v>ml</v>
      </c>
    </row>
    <row r="87" spans="2:10" s="1" customFormat="1" ht="13.2" x14ac:dyDescent="0.25">
      <c r="B87" s="100"/>
      <c r="C87" s="44" t="s">
        <v>556</v>
      </c>
      <c r="D87" s="45">
        <v>3</v>
      </c>
      <c r="E87" s="45">
        <v>3.25</v>
      </c>
      <c r="F87" s="45"/>
      <c r="G87" s="45"/>
      <c r="H87" s="45">
        <f>IF(AND(F87=0,G87=0),D87*E87,IF(AND(E87=0,G87=0),D87*F87,IF(AND(E87=0,F87=0),D87*G87,IF(AND(E87=0),D87*F87*G87,IF(AND(F87=0),D87*E87*G87,IF(AND(G87=0),D87*E87*F87,D87*E87*F87*G87))))))</f>
        <v>9.75</v>
      </c>
      <c r="I87" s="45"/>
      <c r="J87" s="46" t="str">
        <f>IF(AND(E87=0,F87&lt;&gt;0,G87&lt;&gt;0),"m2",IF(AND(F87=0,E87&lt;&gt;0,G87&lt;&gt;0),"m2",IF(AND(G87=0,E87&lt;&gt;0,F87&lt;&gt;0),"m2",IF(AND(F87=0,G87=0),"ml",IF(AND(E87=0,G87=0),"ml",IF(AND(E87=0,F87=0),"ml",IF(AND(E87&lt;&gt;0,F87&lt;&gt;0,G87&lt;&gt;0),"m3",0)))))))</f>
        <v>ml</v>
      </c>
    </row>
    <row r="88" spans="2:10" s="1" customFormat="1" ht="13.2" x14ac:dyDescent="0.25">
      <c r="B88" s="100"/>
      <c r="C88" s="44" t="s">
        <v>704</v>
      </c>
      <c r="D88" s="45">
        <v>3</v>
      </c>
      <c r="E88" s="45">
        <v>8</v>
      </c>
      <c r="F88" s="45"/>
      <c r="G88" s="45"/>
      <c r="H88" s="45">
        <f>IF(AND(F88=0,G88=0),D88*E88,IF(AND(E88=0,G88=0),D88*F88,IF(AND(E88=0,F88=0),D88*G88,IF(AND(E88=0),D88*F88*G88,IF(AND(F88=0),D88*E88*G88,IF(AND(G88=0),D88*E88*F88,D88*E88*F88*G88))))))</f>
        <v>24</v>
      </c>
      <c r="I88" s="45"/>
      <c r="J88" s="46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ml</v>
      </c>
    </row>
    <row r="89" spans="2:10" s="1" customFormat="1" ht="13.2" x14ac:dyDescent="0.25">
      <c r="B89" s="100"/>
      <c r="C89" s="44" t="s">
        <v>256</v>
      </c>
      <c r="D89" s="45"/>
      <c r="E89" s="45"/>
      <c r="F89" s="45"/>
      <c r="G89" s="45"/>
      <c r="H89" s="45">
        <f>IF(AND(F89=0,G89=0),D89*E89,IF(AND(E89=0,G89=0),D89*F89,IF(AND(E89=0,F89=0),D89*G89,IF(AND(E89=0),D89*F89*G89,IF(AND(F89=0),D89*E89*G89,IF(AND(G89=0),D89*E89*F89,D89*E89*F89*G89))))))</f>
        <v>0</v>
      </c>
      <c r="I89" s="45"/>
      <c r="J89" s="46" t="str">
        <f>IF(AND(E89=0,F89&lt;&gt;0,G89&lt;&gt;0),"m2",IF(AND(F89=0,E89&lt;&gt;0,G89&lt;&gt;0),"m2",IF(AND(G89=0,E89&lt;&gt;0,F89&lt;&gt;0),"m2",IF(AND(F89=0,G89=0),"ml",IF(AND(E89=0,G89=0),"ml",IF(AND(E89=0,F89=0),"ml",IF(AND(E89&lt;&gt;0,F89&lt;&gt;0,G89&lt;&gt;0),"m3",0)))))))</f>
        <v>ml</v>
      </c>
    </row>
    <row r="90" spans="2:10" s="1" customFormat="1" ht="13.2" x14ac:dyDescent="0.25">
      <c r="B90" s="100"/>
      <c r="C90" s="44" t="s">
        <v>257</v>
      </c>
      <c r="D90" s="45"/>
      <c r="E90" s="45"/>
      <c r="F90" s="45"/>
      <c r="G90" s="45"/>
      <c r="H90" s="45">
        <f>IF(AND(F90=0,G90=0),D90*E90,IF(AND(E90=0,G90=0),D90*F90,IF(AND(E90=0,F90=0),D90*G90,IF(AND(E90=0),D90*F90*G90,IF(AND(F90=0),D90*E90*G90,IF(AND(G90=0),D90*E90*F90,D90*E90*F90*G90))))))</f>
        <v>0</v>
      </c>
      <c r="I90" s="45"/>
      <c r="J90" s="46" t="str">
        <f>IF(AND(E90=0,F90&lt;&gt;0,G90&lt;&gt;0),"m2",IF(AND(F90=0,E90&lt;&gt;0,G90&lt;&gt;0),"m2",IF(AND(G90=0,E90&lt;&gt;0,F90&lt;&gt;0),"m2",IF(AND(F90=0,G90=0),"ml",IF(AND(E90=0,G90=0),"ml",IF(AND(E90=0,F90=0),"ml",IF(AND(E90&lt;&gt;0,F90&lt;&gt;0,G90&lt;&gt;0),"m3",0)))))))</f>
        <v>ml</v>
      </c>
    </row>
    <row r="91" spans="2:10" s="1" customFormat="1" ht="13.2" x14ac:dyDescent="0.25">
      <c r="B91" s="48" t="s">
        <v>473</v>
      </c>
      <c r="C91" s="48" t="s">
        <v>472</v>
      </c>
      <c r="D91" s="103"/>
      <c r="E91" s="45"/>
      <c r="F91" s="45"/>
      <c r="G91" s="45"/>
      <c r="H91" s="45"/>
      <c r="I91" s="62">
        <f>SUM(H92:H94)</f>
        <v>0</v>
      </c>
      <c r="J91" s="63" t="str">
        <f>+J92</f>
        <v>ml</v>
      </c>
    </row>
    <row r="92" spans="2:10" s="1" customFormat="1" ht="13.2" x14ac:dyDescent="0.25">
      <c r="B92" s="100"/>
      <c r="C92" s="44" t="s">
        <v>255</v>
      </c>
      <c r="D92" s="45"/>
      <c r="E92" s="45"/>
      <c r="F92" s="45"/>
      <c r="G92" s="45"/>
      <c r="H92" s="45">
        <f>IF(AND(F92=0,G92=0),D92*E92,IF(AND(E92=0,G92=0),D92*F92,IF(AND(E92=0,F92=0),D92*G92,IF(AND(E92=0),D92*F92*G92,IF(AND(F92=0),D92*E92*G92,IF(AND(G92=0),D92*E92*F92,D92*E92*F92*G92))))))</f>
        <v>0</v>
      </c>
      <c r="I92" s="45"/>
      <c r="J92" s="46" t="str">
        <f>IF(AND(E92=0,F92&lt;&gt;0,G92&lt;&gt;0),"m2",IF(AND(F92=0,E92&lt;&gt;0,G92&lt;&gt;0),"m2",IF(AND(G92=0,E92&lt;&gt;0,F92&lt;&gt;0),"m2",IF(AND(F92=0,G92=0),"ml",IF(AND(E92=0,G92=0),"ml",IF(AND(E92=0,F92=0),"ml",IF(AND(E92&lt;&gt;0,F92&lt;&gt;0,G92&lt;&gt;0),"m3",0)))))))</f>
        <v>ml</v>
      </c>
    </row>
    <row r="93" spans="2:10" s="1" customFormat="1" ht="13.2" x14ac:dyDescent="0.25">
      <c r="B93" s="100"/>
      <c r="C93" s="44" t="s">
        <v>256</v>
      </c>
      <c r="D93" s="45"/>
      <c r="E93" s="45"/>
      <c r="F93" s="45"/>
      <c r="G93" s="45"/>
      <c r="H93" s="45">
        <f>IF(AND(F93=0,G93=0),D93*E93,IF(AND(E93=0,G93=0),D93*F93,IF(AND(E93=0,F93=0),D93*G93,IF(AND(E93=0),D93*F93*G93,IF(AND(F93=0),D93*E93*G93,IF(AND(G93=0),D93*E93*F93,D93*E93*F93*G93))))))</f>
        <v>0</v>
      </c>
      <c r="I93" s="45"/>
      <c r="J93" s="46" t="str">
        <f>IF(AND(E93=0,F93&lt;&gt;0,G93&lt;&gt;0),"m2",IF(AND(F93=0,E93&lt;&gt;0,G93&lt;&gt;0),"m2",IF(AND(G93=0,E93&lt;&gt;0,F93&lt;&gt;0),"m2",IF(AND(F93=0,G93=0),"ml",IF(AND(E93=0,G93=0),"ml",IF(AND(E93=0,F93=0),"ml",IF(AND(E93&lt;&gt;0,F93&lt;&gt;0,G93&lt;&gt;0),"m3",0)))))))</f>
        <v>ml</v>
      </c>
    </row>
    <row r="94" spans="2:10" s="1" customFormat="1" ht="13.2" x14ac:dyDescent="0.25">
      <c r="B94" s="100"/>
      <c r="C94" s="44" t="s">
        <v>257</v>
      </c>
      <c r="D94" s="45"/>
      <c r="E94" s="45"/>
      <c r="F94" s="45"/>
      <c r="G94" s="45"/>
      <c r="H94" s="45">
        <f>IF(AND(F94=0,G94=0),D94*E94,IF(AND(E94=0,G94=0),D94*F94,IF(AND(E94=0,F94=0),D94*G94,IF(AND(E94=0),D94*F94*G94,IF(AND(F94=0),D94*E94*G94,IF(AND(G94=0),D94*E94*F94,D94*E94*F94*G94))))))</f>
        <v>0</v>
      </c>
      <c r="I94" s="45"/>
      <c r="J94" s="46" t="str">
        <f>IF(AND(E94=0,F94&lt;&gt;0,G94&lt;&gt;0),"m2",IF(AND(F94=0,E94&lt;&gt;0,G94&lt;&gt;0),"m2",IF(AND(G94=0,E94&lt;&gt;0,F94&lt;&gt;0),"m2",IF(AND(F94=0,G94=0),"ml",IF(AND(E94=0,G94=0),"ml",IF(AND(E94=0,F94=0),"ml",IF(AND(E94&lt;&gt;0,F94&lt;&gt;0,G94&lt;&gt;0),"m3",0)))))))</f>
        <v>ml</v>
      </c>
    </row>
    <row r="95" spans="2:10" s="1" customFormat="1" ht="13.2" x14ac:dyDescent="0.25">
      <c r="B95" s="48" t="s">
        <v>549</v>
      </c>
      <c r="C95" s="48" t="s">
        <v>474</v>
      </c>
      <c r="D95" s="103"/>
      <c r="E95" s="45"/>
      <c r="F95" s="45"/>
      <c r="G95" s="45"/>
      <c r="H95" s="45"/>
      <c r="I95" s="62">
        <f>SUM(H96:H96)</f>
        <v>0</v>
      </c>
      <c r="J95" s="63" t="str">
        <f>+J96</f>
        <v>und</v>
      </c>
    </row>
    <row r="96" spans="2:10" s="1" customFormat="1" ht="13.2" x14ac:dyDescent="0.25">
      <c r="B96" s="100"/>
      <c r="C96" s="44" t="s">
        <v>705</v>
      </c>
      <c r="D96" s="45"/>
      <c r="E96" s="45"/>
      <c r="F96" s="45"/>
      <c r="G96" s="45"/>
      <c r="H96" s="45">
        <f>+D96</f>
        <v>0</v>
      </c>
      <c r="I96" s="45"/>
      <c r="J96" s="46" t="s">
        <v>35</v>
      </c>
    </row>
    <row r="97" spans="2:10" s="1" customFormat="1" ht="13.2" x14ac:dyDescent="0.25">
      <c r="B97" s="48" t="s">
        <v>553</v>
      </c>
      <c r="C97" s="48" t="s">
        <v>555</v>
      </c>
      <c r="D97" s="103"/>
      <c r="E97" s="45"/>
      <c r="F97" s="45"/>
      <c r="G97" s="45"/>
      <c r="H97" s="45"/>
      <c r="I97" s="62">
        <f>SUM(H98:H98)</f>
        <v>3</v>
      </c>
      <c r="J97" s="63" t="str">
        <f>+J98</f>
        <v>und</v>
      </c>
    </row>
    <row r="98" spans="2:10" s="1" customFormat="1" ht="13.2" x14ac:dyDescent="0.25">
      <c r="B98" s="100"/>
      <c r="C98" s="44" t="s">
        <v>556</v>
      </c>
      <c r="D98" s="45">
        <v>3</v>
      </c>
      <c r="E98" s="45"/>
      <c r="F98" s="45"/>
      <c r="G98" s="45"/>
      <c r="H98" s="45">
        <f>+D98</f>
        <v>3</v>
      </c>
      <c r="I98" s="45"/>
      <c r="J98" s="46" t="s">
        <v>35</v>
      </c>
    </row>
    <row r="99" spans="2:10" s="1" customFormat="1" ht="13.2" x14ac:dyDescent="0.25">
      <c r="B99" s="100" t="s">
        <v>115</v>
      </c>
      <c r="C99" s="101" t="s">
        <v>427</v>
      </c>
      <c r="D99" s="103"/>
      <c r="E99" s="45"/>
      <c r="F99" s="45"/>
      <c r="G99" s="45"/>
      <c r="H99" s="45"/>
      <c r="I99" s="45"/>
      <c r="J99" s="46"/>
    </row>
    <row r="100" spans="2:10" s="1" customFormat="1" ht="13.2" x14ac:dyDescent="0.25">
      <c r="B100" s="48" t="s">
        <v>116</v>
      </c>
      <c r="C100" s="48" t="s">
        <v>550</v>
      </c>
      <c r="D100" s="103"/>
      <c r="E100" s="45"/>
      <c r="F100" s="45"/>
      <c r="G100" s="45"/>
      <c r="H100" s="45"/>
      <c r="I100" s="62">
        <f>SUM(H101:H101)</f>
        <v>0</v>
      </c>
      <c r="J100" s="63" t="str">
        <f>+J101</f>
        <v>ml</v>
      </c>
    </row>
    <row r="101" spans="2:10" s="1" customFormat="1" ht="13.2" x14ac:dyDescent="0.25">
      <c r="B101" s="100"/>
      <c r="C101" s="44" t="s">
        <v>551</v>
      </c>
      <c r="D101" s="45"/>
      <c r="E101" s="45"/>
      <c r="F101" s="45"/>
      <c r="G101" s="45"/>
      <c r="H101" s="45">
        <f>IF(AND(F101=0,G101=0),D101*E101,IF(AND(E101=0,G101=0),D101*F101,IF(AND(E101=0,F101=0),D101*G101,IF(AND(E101=0),D101*F101*G101,IF(AND(F101=0),D101*E101*G101,IF(AND(G101=0),D101*E101*F101,D101*E101*F101*G101))))))</f>
        <v>0</v>
      </c>
      <c r="I101" s="45"/>
      <c r="J101" s="46" t="str">
        <f>IF(AND(E101=0,F101&lt;&gt;0,G101&lt;&gt;0),"m2",IF(AND(F101=0,E101&lt;&gt;0,G101&lt;&gt;0),"m2",IF(AND(G101=0,E101&lt;&gt;0,F101&lt;&gt;0),"m2",IF(AND(F101=0,G101=0),"ml",IF(AND(E101=0,G101=0),"ml",IF(AND(E101=0,F101=0),"ml",IF(AND(E101&lt;&gt;0,F101&lt;&gt;0,G101&lt;&gt;0),"m3",0)))))))</f>
        <v>ml</v>
      </c>
    </row>
    <row r="102" spans="2:10" s="1" customFormat="1" ht="13.2" x14ac:dyDescent="0.25">
      <c r="B102" s="48" t="s">
        <v>443</v>
      </c>
      <c r="C102" s="48" t="s">
        <v>440</v>
      </c>
      <c r="D102" s="103"/>
      <c r="E102" s="45"/>
      <c r="F102" s="45"/>
      <c r="G102" s="45"/>
      <c r="H102" s="45"/>
      <c r="I102" s="62">
        <f>SUM(H103:H104)</f>
        <v>12.9</v>
      </c>
      <c r="J102" s="63" t="str">
        <f>+J103</f>
        <v>ml</v>
      </c>
    </row>
    <row r="103" spans="2:10" s="1" customFormat="1" ht="13.2" x14ac:dyDescent="0.25">
      <c r="B103" s="100"/>
      <c r="C103" s="44" t="s">
        <v>706</v>
      </c>
      <c r="D103" s="45">
        <v>1</v>
      </c>
      <c r="E103" s="45">
        <v>8.3000000000000007</v>
      </c>
      <c r="F103" s="45"/>
      <c r="G103" s="45"/>
      <c r="H103" s="45">
        <f>IF(AND(F103=0,G103=0),D103*E103,IF(AND(E103=0,G103=0),D103*F103,IF(AND(E103=0,F103=0),D103*G103,IF(AND(E103=0),D103*F103*G103,IF(AND(F103=0),D103*E103*G103,IF(AND(G103=0),D103*E103*F103,D103*E103*F103*G103))))))</f>
        <v>8.3000000000000007</v>
      </c>
      <c r="I103" s="45"/>
      <c r="J103" s="46" t="str">
        <f>IF(AND(E103=0,F103&lt;&gt;0,G103&lt;&gt;0),"m2",IF(AND(F103=0,E103&lt;&gt;0,G103&lt;&gt;0),"m2",IF(AND(G103=0,E103&lt;&gt;0,F103&lt;&gt;0),"m2",IF(AND(F103=0,G103=0),"ml",IF(AND(E103=0,G103=0),"ml",IF(AND(E103=0,F103=0),"ml",IF(AND(E103&lt;&gt;0,F103&lt;&gt;0,G103&lt;&gt;0),"m3",0)))))))</f>
        <v>ml</v>
      </c>
    </row>
    <row r="104" spans="2:10" s="1" customFormat="1" ht="13.2" x14ac:dyDescent="0.25">
      <c r="B104" s="100"/>
      <c r="C104" s="44" t="s">
        <v>706</v>
      </c>
      <c r="D104" s="45">
        <v>1</v>
      </c>
      <c r="E104" s="45">
        <v>4.5999999999999996</v>
      </c>
      <c r="F104" s="45"/>
      <c r="G104" s="45"/>
      <c r="H104" s="45">
        <f>IF(AND(F104=0,G104=0),D104*E104,IF(AND(E104=0,G104=0),D104*F104,IF(AND(E104=0,F104=0),D104*G104,IF(AND(E104=0),D104*F104*G104,IF(AND(F104=0),D104*E104*G104,IF(AND(G104=0),D104*E104*F104,D104*E104*F104*G104))))))</f>
        <v>4.5999999999999996</v>
      </c>
      <c r="I104" s="45"/>
      <c r="J104" s="46" t="str">
        <f>IF(AND(E104=0,F104&lt;&gt;0,G104&lt;&gt;0),"m2",IF(AND(F104=0,E104&lt;&gt;0,G104&lt;&gt;0),"m2",IF(AND(G104=0,E104&lt;&gt;0,F104&lt;&gt;0),"m2",IF(AND(F104=0,G104=0),"ml",IF(AND(E104=0,G104=0),"ml",IF(AND(E104=0,F104=0),"ml",IF(AND(E104&lt;&gt;0,F104&lt;&gt;0,G104&lt;&gt;0),"m3",0)))))))</f>
        <v>ml</v>
      </c>
    </row>
    <row r="105" spans="2:10" s="1" customFormat="1" ht="13.2" x14ac:dyDescent="0.25">
      <c r="B105" s="48" t="s">
        <v>444</v>
      </c>
      <c r="C105" s="48" t="s">
        <v>442</v>
      </c>
      <c r="D105" s="103"/>
      <c r="E105" s="45"/>
      <c r="F105" s="45"/>
      <c r="G105" s="45"/>
      <c r="H105" s="45"/>
      <c r="I105" s="62">
        <f>SUM(H106:H106)</f>
        <v>0</v>
      </c>
      <c r="J105" s="63" t="str">
        <f>+J106</f>
        <v>ml</v>
      </c>
    </row>
    <row r="106" spans="2:10" s="1" customFormat="1" ht="13.2" x14ac:dyDescent="0.25">
      <c r="B106" s="100"/>
      <c r="C106" s="44" t="s">
        <v>441</v>
      </c>
      <c r="D106" s="45"/>
      <c r="E106" s="45"/>
      <c r="F106" s="45"/>
      <c r="G106" s="45"/>
      <c r="H106" s="45">
        <f>IF(AND(F106=0,G106=0),D106*E106,IF(AND(E106=0,G106=0),D106*F106,IF(AND(E106=0,F106=0),D106*G106,IF(AND(E106=0),D106*F106*G106,IF(AND(F106=0),D106*E106*G106,IF(AND(G106=0),D106*E106*F106,D106*E106*F106*G106))))))</f>
        <v>0</v>
      </c>
      <c r="I106" s="45"/>
      <c r="J106" s="46" t="str">
        <f>IF(AND(E106=0,F106&lt;&gt;0,G106&lt;&gt;0),"m2",IF(AND(F106=0,E106&lt;&gt;0,G106&lt;&gt;0),"m2",IF(AND(G106=0,E106&lt;&gt;0,F106&lt;&gt;0),"m2",IF(AND(F106=0,G106=0),"ml",IF(AND(E106=0,G106=0),"ml",IF(AND(E106=0,F106=0),"ml",IF(AND(E106&lt;&gt;0,F106&lt;&gt;0,G106&lt;&gt;0),"m3",0)))))))</f>
        <v>ml</v>
      </c>
    </row>
    <row r="107" spans="2:10" s="1" customFormat="1" ht="13.2" x14ac:dyDescent="0.25">
      <c r="B107" s="48" t="s">
        <v>446</v>
      </c>
      <c r="C107" s="48" t="s">
        <v>445</v>
      </c>
      <c r="D107" s="103"/>
      <c r="E107" s="45"/>
      <c r="F107" s="45"/>
      <c r="G107" s="45"/>
      <c r="H107" s="45"/>
      <c r="I107" s="62">
        <f>SUM(H108:H108)</f>
        <v>0</v>
      </c>
      <c r="J107" s="63" t="str">
        <f>+J108</f>
        <v>ml</v>
      </c>
    </row>
    <row r="108" spans="2:10" s="1" customFormat="1" ht="13.2" x14ac:dyDescent="0.25">
      <c r="B108" s="100"/>
      <c r="C108" s="44" t="s">
        <v>441</v>
      </c>
      <c r="D108" s="45"/>
      <c r="E108" s="45"/>
      <c r="F108" s="45"/>
      <c r="G108" s="45"/>
      <c r="H108" s="45">
        <f>IF(AND(F108=0,G108=0),D108*E108,IF(AND(E108=0,G108=0),D108*F108,IF(AND(E108=0,F108=0),D108*G108,IF(AND(E108=0),D108*F108*G108,IF(AND(F108=0),D108*E108*G108,IF(AND(G108=0),D108*E108*F108,D108*E108*F108*G108))))))</f>
        <v>0</v>
      </c>
      <c r="I108" s="45"/>
      <c r="J108" s="46" t="str">
        <f>IF(AND(E108=0,F108&lt;&gt;0,G108&lt;&gt;0),"m2",IF(AND(F108=0,E108&lt;&gt;0,G108&lt;&gt;0),"m2",IF(AND(G108=0,E108&lt;&gt;0,F108&lt;&gt;0),"m2",IF(AND(F108=0,G108=0),"ml",IF(AND(E108=0,G108=0),"ml",IF(AND(E108=0,F108=0),"ml",IF(AND(E108&lt;&gt;0,F108&lt;&gt;0,G108&lt;&gt;0),"m3",0)))))))</f>
        <v>ml</v>
      </c>
    </row>
    <row r="109" spans="2:10" s="1" customFormat="1" ht="13.2" x14ac:dyDescent="0.25">
      <c r="B109" s="48" t="s">
        <v>447</v>
      </c>
      <c r="C109" s="48" t="s">
        <v>448</v>
      </c>
      <c r="D109" s="103"/>
      <c r="E109" s="45"/>
      <c r="F109" s="45"/>
      <c r="G109" s="45"/>
      <c r="H109" s="45"/>
      <c r="I109" s="62">
        <f>SUM(H110:H110)</f>
        <v>0</v>
      </c>
      <c r="J109" s="63" t="str">
        <f>+J110</f>
        <v>ml</v>
      </c>
    </row>
    <row r="110" spans="2:10" s="1" customFormat="1" ht="13.2" x14ac:dyDescent="0.25">
      <c r="B110" s="100"/>
      <c r="C110" s="44" t="s">
        <v>441</v>
      </c>
      <c r="D110" s="45"/>
      <c r="E110" s="45"/>
      <c r="F110" s="45"/>
      <c r="G110" s="45"/>
      <c r="H110" s="45">
        <f>IF(AND(F110=0,G110=0),D110*E110,IF(AND(E110=0,G110=0),D110*F110,IF(AND(E110=0,F110=0),D110*G110,IF(AND(E110=0),D110*F110*G110,IF(AND(F110=0),D110*E110*G110,IF(AND(G110=0),D110*E110*F110,D110*E110*F110*G110))))))</f>
        <v>0</v>
      </c>
      <c r="I110" s="45"/>
      <c r="J110" s="46" t="str">
        <f>IF(AND(E110=0,F110&lt;&gt;0,G110&lt;&gt;0),"m2",IF(AND(F110=0,E110&lt;&gt;0,G110&lt;&gt;0),"m2",IF(AND(G110=0,E110&lt;&gt;0,F110&lt;&gt;0),"m2",IF(AND(F110=0,G110=0),"ml",IF(AND(E110=0,G110=0),"ml",IF(AND(E110=0,F110=0),"ml",IF(AND(E110&lt;&gt;0,F110&lt;&gt;0,G110&lt;&gt;0),"m3",0)))))))</f>
        <v>ml</v>
      </c>
    </row>
    <row r="111" spans="2:10" s="1" customFormat="1" ht="13.2" x14ac:dyDescent="0.25">
      <c r="B111" s="48" t="s">
        <v>451</v>
      </c>
      <c r="C111" s="48" t="s">
        <v>449</v>
      </c>
      <c r="D111" s="103"/>
      <c r="E111" s="45"/>
      <c r="F111" s="45"/>
      <c r="G111" s="45"/>
      <c r="H111" s="45"/>
      <c r="I111" s="62">
        <f>SUM(H112:H112)</f>
        <v>0</v>
      </c>
      <c r="J111" s="63" t="str">
        <f>+J112</f>
        <v>ml</v>
      </c>
    </row>
    <row r="112" spans="2:10" s="1" customFormat="1" ht="13.2" x14ac:dyDescent="0.25">
      <c r="B112" s="100"/>
      <c r="C112" s="44" t="s">
        <v>441</v>
      </c>
      <c r="D112" s="45"/>
      <c r="E112" s="45"/>
      <c r="F112" s="45"/>
      <c r="G112" s="45"/>
      <c r="H112" s="45">
        <f>IF(AND(F112=0,G112=0),D112*E112,IF(AND(E112=0,G112=0),D112*F112,IF(AND(E112=0,F112=0),D112*G112,IF(AND(E112=0),D112*F112*G112,IF(AND(F112=0),D112*E112*G112,IF(AND(G112=0),D112*E112*F112,D112*E112*F112*G112))))))</f>
        <v>0</v>
      </c>
      <c r="I112" s="45"/>
      <c r="J112" s="46" t="str">
        <f>IF(AND(E112=0,F112&lt;&gt;0,G112&lt;&gt;0),"m2",IF(AND(F112=0,E112&lt;&gt;0,G112&lt;&gt;0),"m2",IF(AND(G112=0,E112&lt;&gt;0,F112&lt;&gt;0),"m2",IF(AND(F112=0,G112=0),"ml",IF(AND(E112=0,G112=0),"ml",IF(AND(E112=0,F112=0),"ml",IF(AND(E112&lt;&gt;0,F112&lt;&gt;0,G112&lt;&gt;0),"m3",0)))))))</f>
        <v>ml</v>
      </c>
    </row>
    <row r="113" spans="2:10" s="1" customFormat="1" ht="13.2" x14ac:dyDescent="0.25">
      <c r="B113" s="48" t="s">
        <v>452</v>
      </c>
      <c r="C113" s="48" t="s">
        <v>450</v>
      </c>
      <c r="D113" s="103"/>
      <c r="E113" s="45"/>
      <c r="F113" s="45"/>
      <c r="G113" s="45"/>
      <c r="H113" s="45"/>
      <c r="I113" s="62">
        <f>SUM(H114:H114)</f>
        <v>0</v>
      </c>
      <c r="J113" s="63" t="str">
        <f>+J114</f>
        <v>ml</v>
      </c>
    </row>
    <row r="114" spans="2:10" s="1" customFormat="1" ht="13.2" x14ac:dyDescent="0.25">
      <c r="B114" s="100"/>
      <c r="C114" s="44" t="s">
        <v>441</v>
      </c>
      <c r="D114" s="45"/>
      <c r="E114" s="45"/>
      <c r="F114" s="45"/>
      <c r="G114" s="45"/>
      <c r="H114" s="45">
        <f>IF(AND(F114=0,G114=0),D114*E114,IF(AND(E114=0,G114=0),D114*F114,IF(AND(E114=0,F114=0),D114*G114,IF(AND(E114=0),D114*F114*G114,IF(AND(F114=0),D114*E114*G114,IF(AND(G114=0),D114*E114*F114,D114*E114*F114*G114))))))</f>
        <v>0</v>
      </c>
      <c r="I114" s="45"/>
      <c r="J114" s="46" t="str">
        <f>IF(AND(E114=0,F114&lt;&gt;0,G114&lt;&gt;0),"m2",IF(AND(F114=0,E114&lt;&gt;0,G114&lt;&gt;0),"m2",IF(AND(G114=0,E114&lt;&gt;0,F114&lt;&gt;0),"m2",IF(AND(F114=0,G114=0),"ml",IF(AND(E114=0,G114=0),"ml",IF(AND(E114=0,F114=0),"ml",IF(AND(E114&lt;&gt;0,F114&lt;&gt;0,G114&lt;&gt;0),"m3",0)))))))</f>
        <v>ml</v>
      </c>
    </row>
    <row r="115" spans="2:10" s="1" customFormat="1" ht="13.2" x14ac:dyDescent="0.25">
      <c r="B115" s="48" t="s">
        <v>459</v>
      </c>
      <c r="C115" s="48" t="s">
        <v>429</v>
      </c>
      <c r="D115" s="103"/>
      <c r="E115" s="45"/>
      <c r="F115" s="45"/>
      <c r="G115" s="45"/>
      <c r="H115" s="45"/>
      <c r="I115" s="62">
        <f>SUM(H116:H117)</f>
        <v>12.9</v>
      </c>
      <c r="J115" s="63" t="str">
        <f>+J117</f>
        <v>ml</v>
      </c>
    </row>
    <row r="116" spans="2:10" s="1" customFormat="1" ht="13.2" x14ac:dyDescent="0.25">
      <c r="B116" s="48"/>
      <c r="C116" s="44" t="s">
        <v>706</v>
      </c>
      <c r="D116" s="45">
        <v>1</v>
      </c>
      <c r="E116" s="45">
        <v>8.3000000000000007</v>
      </c>
      <c r="F116" s="45"/>
      <c r="G116" s="45"/>
      <c r="H116" s="45">
        <f>IF(AND(F116=0,G116=0),D116*E116,IF(AND(E116=0,G116=0),D116*F116,IF(AND(E116=0,F116=0),D116*G116,IF(AND(E116=0),D116*F116*G116,IF(AND(F116=0),D116*E116*G116,IF(AND(G116=0),D116*E116*F116,D116*E116*F116*G116))))))</f>
        <v>8.3000000000000007</v>
      </c>
      <c r="I116" s="45"/>
      <c r="J116" s="46" t="str">
        <f>IF(AND(E116=0,F116&lt;&gt;0,G116&lt;&gt;0),"m2",IF(AND(F116=0,E116&lt;&gt;0,G116&lt;&gt;0),"m2",IF(AND(G116=0,E116&lt;&gt;0,F116&lt;&gt;0),"m2",IF(AND(F116=0,G116=0),"ml",IF(AND(E116=0,G116=0),"ml",IF(AND(E116=0,F116=0),"ml",IF(AND(E116&lt;&gt;0,F116&lt;&gt;0,G116&lt;&gt;0),"m3",0)))))))</f>
        <v>ml</v>
      </c>
    </row>
    <row r="117" spans="2:10" s="1" customFormat="1" ht="13.2" x14ac:dyDescent="0.25">
      <c r="B117" s="100"/>
      <c r="C117" s="44" t="s">
        <v>706</v>
      </c>
      <c r="D117" s="45">
        <v>1</v>
      </c>
      <c r="E117" s="45">
        <v>4.5999999999999996</v>
      </c>
      <c r="F117" s="45"/>
      <c r="G117" s="45"/>
      <c r="H117" s="45">
        <f>IF(AND(F117=0,G117=0),D117*E117,IF(AND(E117=0,G117=0),D117*F117,IF(AND(E117=0,F117=0),D117*G117,IF(AND(E117=0),D117*F117*G117,IF(AND(F117=0),D117*E117*G117,IF(AND(G117=0),D117*E117*F117,D117*E117*F117*G117))))))</f>
        <v>4.5999999999999996</v>
      </c>
      <c r="I117" s="45"/>
      <c r="J117" s="46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ml</v>
      </c>
    </row>
    <row r="118" spans="2:10" s="1" customFormat="1" ht="13.2" x14ac:dyDescent="0.25">
      <c r="B118" s="48" t="s">
        <v>460</v>
      </c>
      <c r="C118" s="48" t="s">
        <v>431</v>
      </c>
      <c r="D118" s="103"/>
      <c r="E118" s="45"/>
      <c r="F118" s="45"/>
      <c r="G118" s="45"/>
      <c r="H118" s="45"/>
      <c r="I118" s="62">
        <f>SUM(H119:H119)</f>
        <v>0</v>
      </c>
      <c r="J118" s="63" t="str">
        <f>+J119</f>
        <v>ml</v>
      </c>
    </row>
    <row r="119" spans="2:10" s="1" customFormat="1" ht="13.2" x14ac:dyDescent="0.25">
      <c r="B119" s="100"/>
      <c r="C119" s="44" t="s">
        <v>441</v>
      </c>
      <c r="D119" s="45"/>
      <c r="E119" s="45"/>
      <c r="F119" s="45"/>
      <c r="G119" s="45"/>
      <c r="H119" s="45">
        <f>IF(AND(F119=0,G119=0),D119*E119,IF(AND(E119=0,G119=0),D119*F119,IF(AND(E119=0,F119=0),D119*G119,IF(AND(E119=0),D119*F119*G119,IF(AND(F119=0),D119*E119*G119,IF(AND(G119=0),D119*E119*F119,D119*E119*F119*G119))))))</f>
        <v>0</v>
      </c>
      <c r="I119" s="45"/>
      <c r="J119" s="46" t="str">
        <f>IF(AND(E119=0,F119&lt;&gt;0,G119&lt;&gt;0),"m2",IF(AND(F119=0,E119&lt;&gt;0,G119&lt;&gt;0),"m2",IF(AND(G119=0,E119&lt;&gt;0,F119&lt;&gt;0),"m2",IF(AND(F119=0,G119=0),"ml",IF(AND(E119=0,G119=0),"ml",IF(AND(E119=0,F119=0),"ml",IF(AND(E119&lt;&gt;0,F119&lt;&gt;0,G119&lt;&gt;0),"m3",0)))))))</f>
        <v>ml</v>
      </c>
    </row>
    <row r="120" spans="2:10" s="1" customFormat="1" ht="13.2" x14ac:dyDescent="0.25">
      <c r="B120" s="48" t="s">
        <v>461</v>
      </c>
      <c r="C120" s="48" t="s">
        <v>453</v>
      </c>
      <c r="D120" s="103"/>
      <c r="E120" s="45"/>
      <c r="F120" s="45"/>
      <c r="G120" s="45"/>
      <c r="H120" s="45"/>
      <c r="I120" s="62">
        <f>SUM(H121:H121)</f>
        <v>30.2</v>
      </c>
      <c r="J120" s="63" t="str">
        <f>+J121</f>
        <v>ml</v>
      </c>
    </row>
    <row r="121" spans="2:10" s="1" customFormat="1" ht="13.2" x14ac:dyDescent="0.25">
      <c r="B121" s="100"/>
      <c r="C121" s="44" t="s">
        <v>707</v>
      </c>
      <c r="D121" s="45">
        <v>1</v>
      </c>
      <c r="E121" s="45">
        <v>30.2</v>
      </c>
      <c r="F121" s="45"/>
      <c r="G121" s="45"/>
      <c r="H121" s="45">
        <f>IF(AND(F121=0,G121=0),D121*E121,IF(AND(E121=0,G121=0),D121*F121,IF(AND(E121=0,F121=0),D121*G121,IF(AND(E121=0),D121*F121*G121,IF(AND(F121=0),D121*E121*G121,IF(AND(G121=0),D121*E121*F121,D121*E121*F121*G121))))))</f>
        <v>30.2</v>
      </c>
      <c r="I121" s="45"/>
      <c r="J121" s="46" t="str">
        <f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ml</v>
      </c>
    </row>
    <row r="122" spans="2:10" s="1" customFormat="1" ht="13.2" x14ac:dyDescent="0.25">
      <c r="B122" s="48" t="s">
        <v>462</v>
      </c>
      <c r="C122" s="48" t="s">
        <v>454</v>
      </c>
      <c r="D122" s="103"/>
      <c r="E122" s="45"/>
      <c r="F122" s="45"/>
      <c r="G122" s="45"/>
      <c r="H122" s="45"/>
      <c r="I122" s="62">
        <f>SUM(H123:H123)</f>
        <v>0</v>
      </c>
      <c r="J122" s="63" t="str">
        <f>+J123</f>
        <v>ml</v>
      </c>
    </row>
    <row r="123" spans="2:10" s="1" customFormat="1" ht="13.2" x14ac:dyDescent="0.25">
      <c r="B123" s="100"/>
      <c r="C123" s="44" t="s">
        <v>441</v>
      </c>
      <c r="D123" s="45"/>
      <c r="E123" s="45"/>
      <c r="F123" s="45"/>
      <c r="G123" s="45"/>
      <c r="H123" s="45">
        <f>IF(AND(F123=0,G123=0),D123*E123,IF(AND(E123=0,G123=0),D123*F123,IF(AND(E123=0,F123=0),D123*G123,IF(AND(E123=0),D123*F123*G123,IF(AND(F123=0),D123*E123*G123,IF(AND(G123=0),D123*E123*F123,D123*E123*F123*G123))))))</f>
        <v>0</v>
      </c>
      <c r="I123" s="45"/>
      <c r="J123" s="46" t="str">
        <f>IF(AND(E123=0,F123&lt;&gt;0,G123&lt;&gt;0),"m2",IF(AND(F123=0,E123&lt;&gt;0,G123&lt;&gt;0),"m2",IF(AND(G123=0,E123&lt;&gt;0,F123&lt;&gt;0),"m2",IF(AND(F123=0,G123=0),"ml",IF(AND(E123=0,G123=0),"ml",IF(AND(E123=0,F123=0),"ml",IF(AND(E123&lt;&gt;0,F123&lt;&gt;0,G123&lt;&gt;0),"m3",0)))))))</f>
        <v>ml</v>
      </c>
    </row>
    <row r="124" spans="2:10" s="1" customFormat="1" ht="13.2" x14ac:dyDescent="0.25">
      <c r="B124" s="48" t="s">
        <v>463</v>
      </c>
      <c r="C124" s="48" t="s">
        <v>455</v>
      </c>
      <c r="D124" s="103"/>
      <c r="E124" s="45"/>
      <c r="F124" s="45"/>
      <c r="G124" s="45"/>
      <c r="H124" s="45"/>
      <c r="I124" s="62">
        <f>SUM(H125:H125)</f>
        <v>0</v>
      </c>
      <c r="J124" s="63" t="str">
        <f>+J125</f>
        <v>ml</v>
      </c>
    </row>
    <row r="125" spans="2:10" s="1" customFormat="1" ht="13.2" x14ac:dyDescent="0.25">
      <c r="B125" s="100"/>
      <c r="C125" s="44" t="s">
        <v>441</v>
      </c>
      <c r="D125" s="45"/>
      <c r="E125" s="45"/>
      <c r="F125" s="45"/>
      <c r="G125" s="45"/>
      <c r="H125" s="45">
        <f>IF(AND(F125=0,G125=0),D125*E125,IF(AND(E125=0,G125=0),D125*F125,IF(AND(E125=0,F125=0),D125*G125,IF(AND(E125=0),D125*F125*G125,IF(AND(F125=0),D125*E125*G125,IF(AND(G125=0),D125*E125*F125,D125*E125*F125*G125))))))</f>
        <v>0</v>
      </c>
      <c r="I125" s="45"/>
      <c r="J125" s="46" t="str">
        <f>IF(AND(E125=0,F125&lt;&gt;0,G125&lt;&gt;0),"m2",IF(AND(F125=0,E125&lt;&gt;0,G125&lt;&gt;0),"m2",IF(AND(G125=0,E125&lt;&gt;0,F125&lt;&gt;0),"m2",IF(AND(F125=0,G125=0),"ml",IF(AND(E125=0,G125=0),"ml",IF(AND(E125=0,F125=0),"ml",IF(AND(E125&lt;&gt;0,F125&lt;&gt;0,G125&lt;&gt;0),"m3",0)))))))</f>
        <v>ml</v>
      </c>
    </row>
    <row r="126" spans="2:10" s="1" customFormat="1" ht="13.2" x14ac:dyDescent="0.25">
      <c r="B126" s="48" t="s">
        <v>464</v>
      </c>
      <c r="C126" s="48" t="s">
        <v>456</v>
      </c>
      <c r="D126" s="103"/>
      <c r="E126" s="45"/>
      <c r="F126" s="45"/>
      <c r="G126" s="45"/>
      <c r="H126" s="45"/>
      <c r="I126" s="62">
        <f>SUM(H127:H128)</f>
        <v>2</v>
      </c>
      <c r="J126" s="63" t="str">
        <f>+J128</f>
        <v>und</v>
      </c>
    </row>
    <row r="127" spans="2:10" s="1" customFormat="1" ht="13.2" x14ac:dyDescent="0.25">
      <c r="B127" s="48"/>
      <c r="C127" s="44" t="s">
        <v>708</v>
      </c>
      <c r="D127" s="45">
        <v>1</v>
      </c>
      <c r="E127" s="45"/>
      <c r="F127" s="45"/>
      <c r="G127" s="45"/>
      <c r="H127" s="45">
        <f t="shared" ref="H127:H128" si="7">+D127</f>
        <v>1</v>
      </c>
      <c r="I127" s="45"/>
      <c r="J127" s="46" t="s">
        <v>35</v>
      </c>
    </row>
    <row r="128" spans="2:10" s="1" customFormat="1" ht="13.2" x14ac:dyDescent="0.25">
      <c r="B128" s="100"/>
      <c r="C128" s="44" t="s">
        <v>709</v>
      </c>
      <c r="D128" s="45">
        <v>1</v>
      </c>
      <c r="E128" s="45"/>
      <c r="F128" s="45"/>
      <c r="G128" s="45"/>
      <c r="H128" s="45">
        <f t="shared" si="7"/>
        <v>1</v>
      </c>
      <c r="I128" s="45"/>
      <c r="J128" s="46" t="s">
        <v>35</v>
      </c>
    </row>
    <row r="129" spans="2:10" s="1" customFormat="1" ht="13.2" x14ac:dyDescent="0.25">
      <c r="B129" s="48" t="s">
        <v>465</v>
      </c>
      <c r="C129" s="48" t="s">
        <v>457</v>
      </c>
      <c r="D129" s="103"/>
      <c r="E129" s="45"/>
      <c r="F129" s="45"/>
      <c r="G129" s="45"/>
      <c r="H129" s="45"/>
      <c r="I129" s="62">
        <f>SUM(H130:H130)</f>
        <v>0</v>
      </c>
      <c r="J129" s="63" t="str">
        <f>+J130</f>
        <v>und</v>
      </c>
    </row>
    <row r="130" spans="2:10" s="1" customFormat="1" ht="13.2" x14ac:dyDescent="0.25">
      <c r="B130" s="100"/>
      <c r="C130" s="44" t="s">
        <v>441</v>
      </c>
      <c r="D130" s="45"/>
      <c r="E130" s="45"/>
      <c r="F130" s="45"/>
      <c r="G130" s="45"/>
      <c r="H130" s="45">
        <f>+D130</f>
        <v>0</v>
      </c>
      <c r="I130" s="45"/>
      <c r="J130" s="46" t="s">
        <v>35</v>
      </c>
    </row>
    <row r="131" spans="2:10" s="1" customFormat="1" ht="13.2" x14ac:dyDescent="0.25">
      <c r="B131" s="48" t="s">
        <v>557</v>
      </c>
      <c r="C131" s="48" t="s">
        <v>458</v>
      </c>
      <c r="D131" s="103"/>
      <c r="E131" s="45"/>
      <c r="F131" s="45"/>
      <c r="G131" s="45"/>
      <c r="H131" s="45"/>
      <c r="I131" s="62">
        <f>SUM(H132:H132)</f>
        <v>0</v>
      </c>
      <c r="J131" s="63" t="str">
        <f>+J132</f>
        <v>und</v>
      </c>
    </row>
    <row r="132" spans="2:10" s="1" customFormat="1" ht="13.2" x14ac:dyDescent="0.25">
      <c r="B132" s="100"/>
      <c r="C132" s="44" t="s">
        <v>712</v>
      </c>
      <c r="D132" s="45"/>
      <c r="E132" s="45"/>
      <c r="F132" s="45"/>
      <c r="G132" s="45"/>
      <c r="H132" s="45">
        <f>+D132</f>
        <v>0</v>
      </c>
      <c r="I132" s="45"/>
      <c r="J132" s="46" t="s">
        <v>35</v>
      </c>
    </row>
    <row r="133" spans="2:10" s="1" customFormat="1" ht="13.2" x14ac:dyDescent="0.25">
      <c r="B133" s="100" t="s">
        <v>117</v>
      </c>
      <c r="C133" s="101" t="s">
        <v>426</v>
      </c>
      <c r="D133" s="103"/>
      <c r="E133" s="45"/>
      <c r="F133" s="45"/>
      <c r="G133" s="45"/>
      <c r="H133" s="45"/>
      <c r="I133" s="45"/>
      <c r="J133" s="46"/>
    </row>
    <row r="134" spans="2:10" s="1" customFormat="1" ht="13.2" x14ac:dyDescent="0.25">
      <c r="B134" s="48" t="s">
        <v>118</v>
      </c>
      <c r="C134" s="48" t="s">
        <v>468</v>
      </c>
      <c r="D134" s="103"/>
      <c r="E134" s="45"/>
      <c r="F134" s="45"/>
      <c r="G134" s="45"/>
      <c r="H134" s="45"/>
      <c r="I134" s="62">
        <f>SUM(H135:H136)</f>
        <v>5</v>
      </c>
      <c r="J134" s="63" t="str">
        <f>+J135</f>
        <v>und</v>
      </c>
    </row>
    <row r="135" spans="2:10" s="1" customFormat="1" ht="13.2" x14ac:dyDescent="0.25">
      <c r="B135" s="75"/>
      <c r="C135" s="44" t="s">
        <v>646</v>
      </c>
      <c r="D135" s="45">
        <v>2</v>
      </c>
      <c r="E135" s="45"/>
      <c r="F135" s="45"/>
      <c r="G135" s="45"/>
      <c r="H135" s="45">
        <f>+D135</f>
        <v>2</v>
      </c>
      <c r="I135" s="45"/>
      <c r="J135" s="46" t="s">
        <v>35</v>
      </c>
    </row>
    <row r="136" spans="2:10" s="1" customFormat="1" ht="13.2" x14ac:dyDescent="0.25">
      <c r="B136" s="75"/>
      <c r="C136" s="44" t="s">
        <v>434</v>
      </c>
      <c r="D136" s="45">
        <v>3</v>
      </c>
      <c r="E136" s="45"/>
      <c r="F136" s="45"/>
      <c r="G136" s="45"/>
      <c r="H136" s="45">
        <f>+D136</f>
        <v>3</v>
      </c>
      <c r="I136" s="45"/>
      <c r="J136" s="46" t="s">
        <v>35</v>
      </c>
    </row>
    <row r="137" spans="2:10" s="1" customFormat="1" ht="13.2" x14ac:dyDescent="0.25">
      <c r="B137" s="48" t="s">
        <v>119</v>
      </c>
      <c r="C137" s="48" t="s">
        <v>475</v>
      </c>
      <c r="D137" s="103"/>
      <c r="E137" s="45"/>
      <c r="F137" s="45"/>
      <c r="G137" s="45"/>
      <c r="H137" s="45"/>
      <c r="I137" s="62">
        <f>SUM(H138:H141)</f>
        <v>9</v>
      </c>
      <c r="J137" s="63" t="str">
        <f>+J138</f>
        <v>und</v>
      </c>
    </row>
    <row r="138" spans="2:10" s="1" customFormat="1" ht="13.2" x14ac:dyDescent="0.25">
      <c r="B138" s="75"/>
      <c r="C138" s="44" t="s">
        <v>255</v>
      </c>
      <c r="D138" s="45"/>
      <c r="E138" s="45"/>
      <c r="F138" s="45"/>
      <c r="G138" s="45"/>
      <c r="H138" s="45"/>
      <c r="I138" s="45"/>
      <c r="J138" s="46" t="s">
        <v>35</v>
      </c>
    </row>
    <row r="139" spans="2:10" s="1" customFormat="1" ht="13.2" x14ac:dyDescent="0.25">
      <c r="B139" s="75"/>
      <c r="C139" s="44" t="s">
        <v>556</v>
      </c>
      <c r="D139" s="45">
        <v>3</v>
      </c>
      <c r="E139" s="45">
        <v>3</v>
      </c>
      <c r="F139" s="45"/>
      <c r="G139" s="45"/>
      <c r="H139" s="45">
        <f>IF(AND(F139=0,G139=0),D139*E139,IF(AND(E139=0,G139=0),D139*F139,IF(AND(E139=0,F139=0),D139*G139,IF(AND(E139=0),D139*F139*G139,IF(AND(F139=0),D139*E139*G139,IF(AND(G139=0),D139*E139*F139,D139*E139*F139*G139))))))</f>
        <v>9</v>
      </c>
      <c r="I139" s="45"/>
      <c r="J139" s="46" t="s">
        <v>35</v>
      </c>
    </row>
    <row r="140" spans="2:10" s="1" customFormat="1" ht="13.2" x14ac:dyDescent="0.25">
      <c r="B140" s="75"/>
      <c r="C140" s="44" t="s">
        <v>256</v>
      </c>
      <c r="D140" s="45"/>
      <c r="E140" s="45"/>
      <c r="F140" s="45"/>
      <c r="G140" s="45"/>
      <c r="H140" s="45">
        <f>+D140</f>
        <v>0</v>
      </c>
      <c r="I140" s="45"/>
      <c r="J140" s="46" t="s">
        <v>35</v>
      </c>
    </row>
    <row r="141" spans="2:10" s="1" customFormat="1" ht="13.2" x14ac:dyDescent="0.25">
      <c r="B141" s="75"/>
      <c r="C141" s="44" t="s">
        <v>257</v>
      </c>
      <c r="D141" s="45"/>
      <c r="E141" s="45"/>
      <c r="F141" s="45"/>
      <c r="G141" s="45"/>
      <c r="H141" s="45">
        <f>+D141</f>
        <v>0</v>
      </c>
      <c r="I141" s="45"/>
      <c r="J141" s="46" t="s">
        <v>35</v>
      </c>
    </row>
    <row r="142" spans="2:10" s="1" customFormat="1" ht="13.2" x14ac:dyDescent="0.25">
      <c r="B142" s="48" t="s">
        <v>120</v>
      </c>
      <c r="C142" s="48" t="s">
        <v>469</v>
      </c>
      <c r="D142" s="103"/>
      <c r="E142" s="45"/>
      <c r="F142" s="45"/>
      <c r="G142" s="45"/>
      <c r="H142" s="45"/>
      <c r="I142" s="62">
        <f>SUM(H143:H145)</f>
        <v>0</v>
      </c>
      <c r="J142" s="63" t="str">
        <f>+J143</f>
        <v>und</v>
      </c>
    </row>
    <row r="143" spans="2:10" s="1" customFormat="1" ht="13.2" x14ac:dyDescent="0.25">
      <c r="B143" s="48"/>
      <c r="C143" s="44" t="s">
        <v>255</v>
      </c>
      <c r="D143" s="45"/>
      <c r="E143" s="45"/>
      <c r="F143" s="45"/>
      <c r="G143" s="45"/>
      <c r="H143" s="45">
        <f>IF(AND(F143=0,G143=0),D143*E143,IF(AND(E143=0,G143=0),D143*F143,IF(AND(E143=0,F143=0),D143*G143,IF(AND(E143=0),D143*F143*G143,IF(AND(F143=0),D143*E143*G143,IF(AND(G143=0),D143*E143*F143,D143*E143*F143*G143))))))</f>
        <v>0</v>
      </c>
      <c r="I143" s="45"/>
      <c r="J143" s="46" t="s">
        <v>35</v>
      </c>
    </row>
    <row r="144" spans="2:10" s="1" customFormat="1" ht="13.2" x14ac:dyDescent="0.25">
      <c r="B144" s="48"/>
      <c r="C144" s="44" t="s">
        <v>256</v>
      </c>
      <c r="D144" s="45"/>
      <c r="E144" s="45"/>
      <c r="F144" s="45"/>
      <c r="G144" s="45"/>
      <c r="H144" s="45">
        <f>+D144</f>
        <v>0</v>
      </c>
      <c r="I144" s="45"/>
      <c r="J144" s="46" t="s">
        <v>35</v>
      </c>
    </row>
    <row r="145" spans="2:10" s="1" customFormat="1" ht="13.2" x14ac:dyDescent="0.25">
      <c r="B145" s="48"/>
      <c r="C145" s="44" t="s">
        <v>257</v>
      </c>
      <c r="D145" s="45"/>
      <c r="E145" s="45"/>
      <c r="F145" s="45"/>
      <c r="G145" s="45"/>
      <c r="H145" s="45">
        <f>+D145</f>
        <v>0</v>
      </c>
      <c r="I145" s="45"/>
      <c r="J145" s="46" t="s">
        <v>35</v>
      </c>
    </row>
    <row r="146" spans="2:10" s="1" customFormat="1" ht="13.2" x14ac:dyDescent="0.25">
      <c r="B146" s="48" t="s">
        <v>476</v>
      </c>
      <c r="C146" s="48" t="s">
        <v>561</v>
      </c>
      <c r="D146" s="103"/>
      <c r="E146" s="45"/>
      <c r="F146" s="45"/>
      <c r="G146" s="45"/>
      <c r="H146" s="45"/>
      <c r="I146" s="62">
        <f>SUM(H147:H147)</f>
        <v>9</v>
      </c>
      <c r="J146" s="63" t="str">
        <f>+J147</f>
        <v>und</v>
      </c>
    </row>
    <row r="147" spans="2:10" s="1" customFormat="1" ht="13.2" x14ac:dyDescent="0.25">
      <c r="B147" s="48"/>
      <c r="C147" s="44" t="s">
        <v>710</v>
      </c>
      <c r="D147" s="45">
        <v>3</v>
      </c>
      <c r="E147" s="45">
        <v>3</v>
      </c>
      <c r="F147" s="45"/>
      <c r="G147" s="45"/>
      <c r="H147" s="45">
        <f>IF(AND(F147=0,G147=0),D147*E147,IF(AND(E147=0,G147=0),D147*F147,IF(AND(E147=0,F147=0),D147*G147,IF(AND(E147=0),D147*F147*G147,IF(AND(F147=0),D147*E147*G147,IF(AND(G147=0),D147*E147*F147,D147*E147*F147*G147))))))</f>
        <v>9</v>
      </c>
      <c r="I147" s="45"/>
      <c r="J147" s="46" t="s">
        <v>35</v>
      </c>
    </row>
    <row r="148" spans="2:10" s="1" customFormat="1" ht="13.2" x14ac:dyDescent="0.25">
      <c r="B148" s="48" t="s">
        <v>477</v>
      </c>
      <c r="C148" s="48" t="s">
        <v>564</v>
      </c>
      <c r="D148" s="103"/>
      <c r="E148" s="45"/>
      <c r="F148" s="45"/>
      <c r="G148" s="45"/>
      <c r="H148" s="45"/>
      <c r="I148" s="62">
        <f>SUM(H149:H149)</f>
        <v>3</v>
      </c>
      <c r="J148" s="63" t="str">
        <f>+J149</f>
        <v>und</v>
      </c>
    </row>
    <row r="149" spans="2:10" s="1" customFormat="1" ht="13.2" x14ac:dyDescent="0.25">
      <c r="B149" s="48"/>
      <c r="C149" s="44" t="s">
        <v>710</v>
      </c>
      <c r="D149" s="45">
        <v>3</v>
      </c>
      <c r="E149" s="45">
        <v>1</v>
      </c>
      <c r="F149" s="45"/>
      <c r="G149" s="45"/>
      <c r="H149" s="45">
        <f>IF(AND(F149=0,G149=0),D149*E149,IF(AND(E149=0,G149=0),D149*F149,IF(AND(E149=0,F149=0),D149*G149,IF(AND(E149=0),D149*F149*G149,IF(AND(F149=0),D149*E149*G149,IF(AND(G149=0),D149*E149*F149,D149*E149*F149*G149))))))</f>
        <v>3</v>
      </c>
      <c r="I149" s="45"/>
      <c r="J149" s="46" t="s">
        <v>35</v>
      </c>
    </row>
    <row r="150" spans="2:10" s="1" customFormat="1" ht="13.2" x14ac:dyDescent="0.25">
      <c r="B150" s="48" t="s">
        <v>562</v>
      </c>
      <c r="C150" s="48" t="s">
        <v>466</v>
      </c>
      <c r="D150" s="103"/>
      <c r="E150" s="45"/>
      <c r="F150" s="45"/>
      <c r="G150" s="45"/>
      <c r="H150" s="45"/>
      <c r="I150" s="62">
        <f>SUM(H151:H151)</f>
        <v>0</v>
      </c>
      <c r="J150" s="63" t="str">
        <f>+J151</f>
        <v>und</v>
      </c>
    </row>
    <row r="151" spans="2:10" s="1" customFormat="1" ht="13.2" x14ac:dyDescent="0.25">
      <c r="B151" s="75"/>
      <c r="C151" s="44" t="s">
        <v>255</v>
      </c>
      <c r="D151" s="45"/>
      <c r="E151" s="45"/>
      <c r="F151" s="45"/>
      <c r="G151" s="45"/>
      <c r="H151" s="45">
        <f>+D151</f>
        <v>0</v>
      </c>
      <c r="I151" s="45"/>
      <c r="J151" s="46" t="s">
        <v>35</v>
      </c>
    </row>
    <row r="152" spans="2:10" s="1" customFormat="1" ht="13.2" x14ac:dyDescent="0.25">
      <c r="B152" s="48" t="s">
        <v>563</v>
      </c>
      <c r="C152" s="48" t="s">
        <v>467</v>
      </c>
      <c r="D152" s="103"/>
      <c r="E152" s="45"/>
      <c r="F152" s="45"/>
      <c r="G152" s="45"/>
      <c r="H152" s="45"/>
      <c r="I152" s="62">
        <f>SUM(H153:H153)</f>
        <v>3</v>
      </c>
      <c r="J152" s="63" t="str">
        <f>+J153</f>
        <v>und</v>
      </c>
    </row>
    <row r="153" spans="2:10" s="1" customFormat="1" ht="13.2" x14ac:dyDescent="0.25">
      <c r="B153" s="75"/>
      <c r="C153" s="44" t="s">
        <v>711</v>
      </c>
      <c r="D153" s="45">
        <v>3</v>
      </c>
      <c r="E153" s="45"/>
      <c r="F153" s="45"/>
      <c r="G153" s="45"/>
      <c r="H153" s="45">
        <f>+D153</f>
        <v>3</v>
      </c>
      <c r="I153" s="45"/>
      <c r="J153" s="46" t="s">
        <v>35</v>
      </c>
    </row>
    <row r="154" spans="2:10" s="1" customFormat="1" ht="13.2" x14ac:dyDescent="0.25">
      <c r="B154" s="75"/>
      <c r="C154" s="102"/>
      <c r="D154" s="103"/>
      <c r="E154" s="45"/>
      <c r="F154" s="45"/>
      <c r="G154" s="45"/>
      <c r="H154" s="45"/>
      <c r="I154" s="45"/>
      <c r="J154" s="46"/>
    </row>
    <row r="155" spans="2:10" s="1" customFormat="1" ht="13.2" x14ac:dyDescent="0.25">
      <c r="B155" s="75"/>
      <c r="C155" s="102"/>
      <c r="D155" s="103"/>
      <c r="E155" s="45"/>
      <c r="F155" s="45"/>
      <c r="G155" s="45"/>
      <c r="H155" s="45"/>
      <c r="I155" s="45"/>
      <c r="J155" s="46"/>
    </row>
    <row r="156" spans="2:10" s="1" customFormat="1" ht="13.2" x14ac:dyDescent="0.25">
      <c r="B156" s="75"/>
      <c r="C156" s="102"/>
      <c r="D156" s="103"/>
      <c r="E156" s="45"/>
      <c r="F156" s="45"/>
      <c r="G156" s="45"/>
      <c r="H156" s="45"/>
      <c r="I156" s="45"/>
      <c r="J156" s="46"/>
    </row>
    <row r="157" spans="2:10" s="1" customFormat="1" ht="13.2" x14ac:dyDescent="0.25">
      <c r="B157" s="75"/>
      <c r="C157" s="102"/>
      <c r="D157" s="103"/>
      <c r="E157" s="45"/>
      <c r="F157" s="45"/>
      <c r="G157" s="45"/>
      <c r="H157" s="45"/>
      <c r="I157" s="45"/>
      <c r="J157" s="46"/>
    </row>
    <row r="158" spans="2:10" s="1" customFormat="1" ht="13.2" x14ac:dyDescent="0.25">
      <c r="B158" s="75"/>
      <c r="C158" s="102"/>
      <c r="D158" s="103"/>
      <c r="E158" s="45"/>
      <c r="F158" s="45"/>
      <c r="G158" s="45"/>
      <c r="H158" s="45"/>
      <c r="I158" s="45"/>
      <c r="J158" s="46"/>
    </row>
    <row r="159" spans="2:10" s="1" customFormat="1" ht="13.2" x14ac:dyDescent="0.25">
      <c r="B159" s="75"/>
      <c r="C159" s="102"/>
      <c r="D159" s="103"/>
      <c r="E159" s="45"/>
      <c r="F159" s="45"/>
      <c r="G159" s="45"/>
      <c r="H159" s="45"/>
      <c r="I159" s="45"/>
      <c r="J159" s="46"/>
    </row>
    <row r="160" spans="2:10" s="1" customFormat="1" ht="13.2" x14ac:dyDescent="0.25">
      <c r="B160" s="75"/>
      <c r="C160" s="102"/>
      <c r="D160" s="103"/>
      <c r="E160" s="45"/>
      <c r="F160" s="45"/>
      <c r="G160" s="45"/>
      <c r="H160" s="45"/>
      <c r="I160" s="45"/>
      <c r="J160" s="46"/>
    </row>
    <row r="161" spans="2:10" s="1" customFormat="1" ht="13.2" x14ac:dyDescent="0.25">
      <c r="B161" s="75"/>
      <c r="C161" s="102"/>
      <c r="D161" s="103"/>
      <c r="E161" s="45"/>
      <c r="F161" s="45"/>
      <c r="G161" s="45"/>
      <c r="H161" s="45"/>
      <c r="I161" s="45"/>
      <c r="J161" s="46"/>
    </row>
    <row r="162" spans="2:10" s="1" customFormat="1" ht="13.2" x14ac:dyDescent="0.25">
      <c r="B162" s="75"/>
      <c r="C162" s="102"/>
      <c r="D162" s="103"/>
      <c r="E162" s="45"/>
      <c r="F162" s="45"/>
      <c r="G162" s="45"/>
      <c r="H162" s="45"/>
      <c r="I162" s="45"/>
      <c r="J162" s="46"/>
    </row>
    <row r="163" spans="2:10" s="1" customFormat="1" ht="13.2" x14ac:dyDescent="0.25">
      <c r="B163" s="75"/>
      <c r="C163" s="102"/>
      <c r="D163" s="103"/>
      <c r="E163" s="45"/>
      <c r="F163" s="45"/>
      <c r="G163" s="45"/>
      <c r="H163" s="45"/>
      <c r="I163" s="45"/>
      <c r="J163" s="46"/>
    </row>
    <row r="164" spans="2:10" s="1" customFormat="1" ht="13.2" x14ac:dyDescent="0.25">
      <c r="B164" s="75"/>
      <c r="C164" s="102"/>
      <c r="D164" s="103"/>
      <c r="E164" s="45"/>
      <c r="F164" s="45"/>
      <c r="G164" s="45"/>
      <c r="H164" s="45"/>
      <c r="I164" s="45"/>
      <c r="J164" s="46"/>
    </row>
    <row r="165" spans="2:10" s="1" customFormat="1" ht="13.2" x14ac:dyDescent="0.25">
      <c r="B165" s="75"/>
      <c r="C165" s="102"/>
      <c r="D165" s="103"/>
      <c r="E165" s="45"/>
      <c r="F165" s="45"/>
      <c r="G165" s="45"/>
      <c r="H165" s="45"/>
      <c r="I165" s="45"/>
      <c r="J165" s="46"/>
    </row>
    <row r="166" spans="2:10" s="1" customFormat="1" ht="13.2" x14ac:dyDescent="0.25">
      <c r="B166" s="75"/>
      <c r="C166" s="102"/>
      <c r="D166" s="103"/>
      <c r="E166" s="45"/>
      <c r="F166" s="45"/>
      <c r="G166" s="45"/>
      <c r="H166" s="45"/>
      <c r="I166" s="45"/>
      <c r="J166" s="46"/>
    </row>
    <row r="167" spans="2:10" s="1" customFormat="1" ht="13.2" x14ac:dyDescent="0.25">
      <c r="B167" s="75"/>
      <c r="C167" s="102"/>
      <c r="D167" s="103"/>
      <c r="E167" s="45"/>
      <c r="F167" s="45"/>
      <c r="G167" s="45"/>
      <c r="H167" s="45"/>
      <c r="I167" s="45"/>
      <c r="J167" s="46"/>
    </row>
    <row r="168" spans="2:10" s="1" customFormat="1" ht="13.2" x14ac:dyDescent="0.25">
      <c r="B168" s="75"/>
      <c r="C168" s="102"/>
      <c r="D168" s="103"/>
      <c r="E168" s="45"/>
      <c r="F168" s="45"/>
      <c r="G168" s="45"/>
      <c r="H168" s="45"/>
      <c r="I168" s="45"/>
      <c r="J168" s="46"/>
    </row>
    <row r="169" spans="2:10" s="1" customFormat="1" ht="13.2" x14ac:dyDescent="0.25">
      <c r="B169" s="75"/>
      <c r="C169" s="102"/>
      <c r="D169" s="103"/>
      <c r="E169" s="45"/>
      <c r="F169" s="45"/>
      <c r="G169" s="45"/>
      <c r="H169" s="45"/>
      <c r="I169" s="45"/>
      <c r="J169" s="46"/>
    </row>
    <row r="170" spans="2:10" s="1" customFormat="1" ht="13.2" x14ac:dyDescent="0.25">
      <c r="B170" s="75"/>
      <c r="C170" s="102"/>
      <c r="D170" s="103"/>
      <c r="E170" s="45"/>
      <c r="F170" s="45"/>
      <c r="G170" s="45"/>
      <c r="H170" s="45"/>
      <c r="I170" s="45"/>
      <c r="J170" s="46"/>
    </row>
    <row r="171" spans="2:10" s="1" customFormat="1" ht="13.2" x14ac:dyDescent="0.25">
      <c r="B171" s="75"/>
      <c r="C171" s="102"/>
      <c r="D171" s="103"/>
      <c r="E171" s="45"/>
      <c r="F171" s="45"/>
      <c r="G171" s="45"/>
      <c r="H171" s="45"/>
      <c r="I171" s="45"/>
      <c r="J171" s="46"/>
    </row>
    <row r="172" spans="2:10" s="1" customFormat="1" ht="13.2" x14ac:dyDescent="0.25">
      <c r="B172" s="75"/>
      <c r="C172" s="102"/>
      <c r="D172" s="103"/>
      <c r="E172" s="45"/>
      <c r="F172" s="45"/>
      <c r="G172" s="45"/>
      <c r="H172" s="45"/>
      <c r="I172" s="45"/>
      <c r="J172" s="46"/>
    </row>
    <row r="173" spans="2:10" s="1" customFormat="1" ht="13.2" x14ac:dyDescent="0.25">
      <c r="B173" s="75"/>
      <c r="C173" s="102"/>
      <c r="D173" s="103"/>
      <c r="E173" s="45"/>
      <c r="F173" s="45"/>
      <c r="G173" s="45"/>
      <c r="H173" s="45"/>
      <c r="I173" s="45"/>
      <c r="J173" s="46"/>
    </row>
    <row r="174" spans="2:10" s="1" customFormat="1" ht="13.2" x14ac:dyDescent="0.25">
      <c r="B174" s="75"/>
      <c r="C174" s="102"/>
      <c r="D174" s="103"/>
      <c r="E174" s="45"/>
      <c r="F174" s="45"/>
      <c r="G174" s="45"/>
      <c r="H174" s="45"/>
      <c r="I174" s="45"/>
      <c r="J174" s="46"/>
    </row>
    <row r="175" spans="2:10" s="1" customFormat="1" ht="13.2" x14ac:dyDescent="0.25">
      <c r="B175" s="75"/>
      <c r="C175" s="102"/>
      <c r="D175" s="103"/>
      <c r="E175" s="45"/>
      <c r="F175" s="45"/>
      <c r="G175" s="45"/>
      <c r="H175" s="45"/>
      <c r="I175" s="45"/>
      <c r="J175" s="46"/>
    </row>
    <row r="176" spans="2:10" s="1" customFormat="1" ht="13.2" x14ac:dyDescent="0.25">
      <c r="B176" s="75"/>
      <c r="C176" s="102"/>
      <c r="D176" s="103"/>
      <c r="E176" s="45"/>
      <c r="F176" s="45"/>
      <c r="G176" s="45"/>
      <c r="H176" s="45"/>
      <c r="I176" s="45"/>
      <c r="J176" s="46"/>
    </row>
    <row r="177" spans="2:10" s="1" customFormat="1" ht="13.2" x14ac:dyDescent="0.25">
      <c r="B177" s="75"/>
      <c r="C177" s="102"/>
      <c r="D177" s="103"/>
      <c r="E177" s="45"/>
      <c r="F177" s="45"/>
      <c r="G177" s="45"/>
      <c r="H177" s="45"/>
      <c r="I177" s="45"/>
      <c r="J177" s="46"/>
    </row>
    <row r="178" spans="2:10" s="1" customFormat="1" ht="13.2" x14ac:dyDescent="0.25">
      <c r="B178" s="75"/>
      <c r="C178" s="102"/>
      <c r="D178" s="103"/>
      <c r="E178" s="45"/>
      <c r="F178" s="45"/>
      <c r="G178" s="45"/>
      <c r="H178" s="45"/>
      <c r="I178" s="45"/>
      <c r="J178" s="46"/>
    </row>
    <row r="179" spans="2:10" s="1" customFormat="1" ht="13.2" x14ac:dyDescent="0.25">
      <c r="B179" s="75"/>
      <c r="C179" s="102"/>
      <c r="D179" s="103"/>
      <c r="E179" s="45"/>
      <c r="F179" s="45"/>
      <c r="G179" s="45"/>
      <c r="H179" s="45"/>
      <c r="I179" s="45"/>
      <c r="J179" s="46"/>
    </row>
    <row r="180" spans="2:10" s="1" customFormat="1" ht="13.2" x14ac:dyDescent="0.25">
      <c r="B180" s="75"/>
      <c r="C180" s="102"/>
      <c r="D180" s="103"/>
      <c r="E180" s="45"/>
      <c r="F180" s="45"/>
      <c r="G180" s="45"/>
      <c r="H180" s="45"/>
      <c r="I180" s="45"/>
      <c r="J180" s="46"/>
    </row>
    <row r="181" spans="2:10" s="1" customFormat="1" ht="13.2" x14ac:dyDescent="0.25">
      <c r="B181" s="75"/>
      <c r="C181" s="102"/>
      <c r="D181" s="103"/>
      <c r="E181" s="45"/>
      <c r="F181" s="45"/>
      <c r="G181" s="45"/>
      <c r="H181" s="45"/>
      <c r="I181" s="45"/>
      <c r="J181" s="46"/>
    </row>
    <row r="182" spans="2:10" s="1" customFormat="1" ht="13.2" x14ac:dyDescent="0.25">
      <c r="B182" s="75"/>
      <c r="C182" s="102"/>
      <c r="D182" s="103"/>
      <c r="E182" s="45"/>
      <c r="F182" s="45"/>
      <c r="G182" s="45"/>
      <c r="H182" s="45"/>
      <c r="I182" s="45"/>
      <c r="J182" s="46"/>
    </row>
    <row r="183" spans="2:10" s="1" customFormat="1" ht="13.2" x14ac:dyDescent="0.25">
      <c r="B183" s="75"/>
      <c r="C183" s="102"/>
      <c r="D183" s="103"/>
      <c r="E183" s="45"/>
      <c r="F183" s="45"/>
      <c r="G183" s="45"/>
      <c r="H183" s="45"/>
      <c r="I183" s="45"/>
      <c r="J183" s="46"/>
    </row>
    <row r="184" spans="2:10" s="1" customFormat="1" ht="13.2" x14ac:dyDescent="0.25">
      <c r="B184" s="75"/>
      <c r="C184" s="102"/>
      <c r="D184" s="103"/>
      <c r="E184" s="45"/>
      <c r="F184" s="45"/>
      <c r="G184" s="45"/>
      <c r="H184" s="45"/>
      <c r="I184" s="45"/>
      <c r="J184" s="46"/>
    </row>
    <row r="185" spans="2:10" s="1" customFormat="1" ht="13.2" x14ac:dyDescent="0.25">
      <c r="B185" s="75"/>
      <c r="C185" s="102"/>
      <c r="D185" s="103"/>
      <c r="E185" s="45"/>
      <c r="F185" s="45"/>
      <c r="G185" s="45"/>
      <c r="H185" s="45"/>
      <c r="I185" s="45"/>
      <c r="J185" s="46"/>
    </row>
    <row r="186" spans="2:10" s="1" customFormat="1" ht="13.2" x14ac:dyDescent="0.25">
      <c r="B186" s="75"/>
      <c r="C186" s="102"/>
      <c r="D186" s="103"/>
      <c r="E186" s="45"/>
      <c r="F186" s="45"/>
      <c r="G186" s="45"/>
      <c r="H186" s="45"/>
      <c r="I186" s="45"/>
      <c r="J186" s="46"/>
    </row>
    <row r="187" spans="2:10" s="1" customFormat="1" ht="13.2" x14ac:dyDescent="0.25">
      <c r="B187" s="75"/>
      <c r="C187" s="102"/>
      <c r="D187" s="103"/>
      <c r="E187" s="45"/>
      <c r="F187" s="45"/>
      <c r="G187" s="45"/>
      <c r="H187" s="45"/>
      <c r="I187" s="45"/>
      <c r="J187" s="46"/>
    </row>
    <row r="188" spans="2:10" s="1" customFormat="1" ht="13.2" x14ac:dyDescent="0.25">
      <c r="B188" s="75"/>
      <c r="C188" s="102"/>
      <c r="D188" s="103"/>
      <c r="E188" s="45"/>
      <c r="F188" s="45"/>
      <c r="G188" s="45"/>
      <c r="H188" s="45"/>
      <c r="I188" s="45"/>
      <c r="J188" s="46"/>
    </row>
    <row r="189" spans="2:10" s="1" customFormat="1" ht="13.2" x14ac:dyDescent="0.25">
      <c r="B189" s="75"/>
      <c r="C189" s="102"/>
      <c r="D189" s="103"/>
      <c r="E189" s="45"/>
      <c r="F189" s="45"/>
      <c r="G189" s="45"/>
      <c r="H189" s="45"/>
      <c r="I189" s="45"/>
      <c r="J189" s="46"/>
    </row>
    <row r="190" spans="2:10" s="1" customFormat="1" ht="13.2" x14ac:dyDescent="0.25">
      <c r="B190" s="75"/>
      <c r="C190" s="102"/>
      <c r="D190" s="103"/>
      <c r="E190" s="45"/>
      <c r="F190" s="45"/>
      <c r="G190" s="45"/>
      <c r="H190" s="45"/>
      <c r="I190" s="45"/>
      <c r="J190" s="46"/>
    </row>
    <row r="191" spans="2:10" s="1" customFormat="1" ht="13.2" x14ac:dyDescent="0.25">
      <c r="B191" s="75"/>
      <c r="C191" s="102"/>
      <c r="D191" s="103"/>
      <c r="E191" s="45"/>
      <c r="F191" s="45"/>
      <c r="G191" s="45"/>
      <c r="H191" s="45"/>
      <c r="I191" s="45"/>
      <c r="J191" s="46"/>
    </row>
    <row r="192" spans="2:10" s="1" customFormat="1" ht="13.2" x14ac:dyDescent="0.25">
      <c r="B192" s="75"/>
      <c r="C192" s="102"/>
      <c r="D192" s="103"/>
      <c r="E192" s="45"/>
      <c r="F192" s="45"/>
      <c r="G192" s="45"/>
      <c r="H192" s="45"/>
      <c r="I192" s="45"/>
      <c r="J192" s="46"/>
    </row>
    <row r="193" spans="2:10" s="1" customFormat="1" ht="13.2" x14ac:dyDescent="0.25">
      <c r="B193" s="75"/>
      <c r="C193" s="102"/>
      <c r="D193" s="103"/>
      <c r="E193" s="45"/>
      <c r="F193" s="45"/>
      <c r="G193" s="45"/>
      <c r="H193" s="45"/>
      <c r="I193" s="45"/>
      <c r="J193" s="46"/>
    </row>
    <row r="194" spans="2:10" s="1" customFormat="1" ht="13.2" x14ac:dyDescent="0.25">
      <c r="B194" s="75"/>
      <c r="C194" s="102"/>
      <c r="D194" s="103"/>
      <c r="E194" s="45"/>
      <c r="F194" s="45"/>
      <c r="G194" s="45"/>
      <c r="H194" s="45"/>
      <c r="I194" s="45"/>
      <c r="J194" s="46"/>
    </row>
    <row r="195" spans="2:10" s="1" customFormat="1" ht="13.2" x14ac:dyDescent="0.25">
      <c r="B195" s="75"/>
      <c r="C195" s="102"/>
      <c r="D195" s="103"/>
      <c r="E195" s="45"/>
      <c r="F195" s="45"/>
      <c r="G195" s="45"/>
      <c r="H195" s="45"/>
      <c r="I195" s="45"/>
      <c r="J195" s="46"/>
    </row>
    <row r="196" spans="2:10" s="1" customFormat="1" ht="13.2" x14ac:dyDescent="0.25">
      <c r="B196" s="75"/>
      <c r="C196" s="102"/>
      <c r="D196" s="103"/>
      <c r="E196" s="45"/>
      <c r="F196" s="45"/>
      <c r="G196" s="45"/>
      <c r="H196" s="45"/>
      <c r="I196" s="45"/>
      <c r="J196" s="46"/>
    </row>
    <row r="197" spans="2:10" s="1" customFormat="1" ht="13.2" x14ac:dyDescent="0.25">
      <c r="B197" s="75"/>
      <c r="C197" s="102"/>
      <c r="D197" s="103"/>
      <c r="E197" s="45"/>
      <c r="F197" s="45"/>
      <c r="G197" s="45"/>
      <c r="H197" s="45"/>
      <c r="I197" s="45"/>
      <c r="J197" s="46"/>
    </row>
    <row r="198" spans="2:10" s="1" customFormat="1" ht="13.2" x14ac:dyDescent="0.25">
      <c r="B198" s="75"/>
      <c r="C198" s="102"/>
      <c r="D198" s="103"/>
      <c r="E198" s="45"/>
      <c r="F198" s="45"/>
      <c r="G198" s="45"/>
      <c r="H198" s="45"/>
      <c r="I198" s="45"/>
      <c r="J198" s="46"/>
    </row>
    <row r="199" spans="2:10" s="1" customFormat="1" ht="13.2" x14ac:dyDescent="0.25">
      <c r="B199" s="75"/>
      <c r="C199" s="102"/>
      <c r="D199" s="103"/>
      <c r="E199" s="45"/>
      <c r="F199" s="45"/>
      <c r="G199" s="45"/>
      <c r="H199" s="45"/>
      <c r="I199" s="45"/>
      <c r="J199" s="46"/>
    </row>
    <row r="200" spans="2:10" s="1" customFormat="1" ht="13.2" x14ac:dyDescent="0.25">
      <c r="B200" s="75"/>
      <c r="C200" s="102"/>
      <c r="D200" s="103"/>
      <c r="E200" s="45"/>
      <c r="F200" s="45"/>
      <c r="G200" s="45"/>
      <c r="H200" s="45"/>
      <c r="I200" s="45"/>
      <c r="J200" s="46"/>
    </row>
    <row r="201" spans="2:10" s="1" customFormat="1" ht="13.2" x14ac:dyDescent="0.25">
      <c r="B201" s="75"/>
      <c r="C201" s="102"/>
      <c r="D201" s="103"/>
      <c r="E201" s="45"/>
      <c r="F201" s="45"/>
      <c r="G201" s="45"/>
      <c r="H201" s="45"/>
      <c r="I201" s="45"/>
      <c r="J201" s="46"/>
    </row>
    <row r="202" spans="2:10" s="1" customFormat="1" ht="13.2" x14ac:dyDescent="0.25">
      <c r="B202" s="75"/>
      <c r="C202" s="102"/>
      <c r="D202" s="103"/>
      <c r="E202" s="45"/>
      <c r="F202" s="45"/>
      <c r="G202" s="45"/>
      <c r="H202" s="45"/>
      <c r="I202" s="45"/>
      <c r="J202" s="46"/>
    </row>
    <row r="203" spans="2:10" s="1" customFormat="1" ht="13.2" x14ac:dyDescent="0.25">
      <c r="B203" s="75"/>
      <c r="C203" s="102"/>
      <c r="D203" s="103"/>
      <c r="E203" s="45"/>
      <c r="F203" s="45"/>
      <c r="G203" s="45"/>
      <c r="H203" s="45"/>
      <c r="I203" s="45"/>
      <c r="J203" s="46"/>
    </row>
    <row r="204" spans="2:10" s="1" customFormat="1" ht="13.2" x14ac:dyDescent="0.25">
      <c r="B204" s="75"/>
      <c r="C204" s="102"/>
      <c r="D204" s="103"/>
      <c r="E204" s="45"/>
      <c r="F204" s="45"/>
      <c r="G204" s="45"/>
      <c r="H204" s="45"/>
      <c r="I204" s="45"/>
      <c r="J204" s="46"/>
    </row>
    <row r="205" spans="2:10" s="1" customFormat="1" ht="13.2" x14ac:dyDescent="0.25">
      <c r="B205" s="75"/>
      <c r="C205" s="102"/>
      <c r="D205" s="103"/>
      <c r="E205" s="45"/>
      <c r="F205" s="45"/>
      <c r="G205" s="45"/>
      <c r="H205" s="45"/>
      <c r="I205" s="45"/>
      <c r="J205" s="46"/>
    </row>
    <row r="206" spans="2:10" s="1" customFormat="1" ht="13.2" x14ac:dyDescent="0.25">
      <c r="B206" s="75"/>
      <c r="C206" s="102"/>
      <c r="D206" s="103"/>
      <c r="E206" s="45"/>
      <c r="F206" s="45"/>
      <c r="G206" s="45"/>
      <c r="H206" s="45"/>
      <c r="I206" s="45"/>
      <c r="J206" s="46"/>
    </row>
    <row r="207" spans="2:10" s="1" customFormat="1" ht="13.2" x14ac:dyDescent="0.25">
      <c r="B207" s="75"/>
      <c r="C207" s="102"/>
      <c r="D207" s="103"/>
      <c r="E207" s="45"/>
      <c r="F207" s="45"/>
      <c r="G207" s="45"/>
      <c r="H207" s="45"/>
      <c r="I207" s="45"/>
      <c r="J207" s="46"/>
    </row>
    <row r="208" spans="2:10" s="1" customFormat="1" ht="13.2" x14ac:dyDescent="0.25">
      <c r="B208" s="75"/>
      <c r="C208" s="102"/>
      <c r="D208" s="103"/>
      <c r="E208" s="45"/>
      <c r="F208" s="45"/>
      <c r="G208" s="45"/>
      <c r="H208" s="45"/>
      <c r="I208" s="45"/>
      <c r="J208" s="46"/>
    </row>
    <row r="209" spans="2:10" s="1" customFormat="1" ht="13.2" x14ac:dyDescent="0.25">
      <c r="B209" s="75"/>
      <c r="C209" s="102"/>
      <c r="D209" s="103"/>
      <c r="E209" s="45"/>
      <c r="F209" s="45"/>
      <c r="G209" s="45"/>
      <c r="H209" s="45"/>
      <c r="I209" s="45"/>
      <c r="J209" s="46"/>
    </row>
    <row r="210" spans="2:10" s="1" customFormat="1" ht="13.2" x14ac:dyDescent="0.25">
      <c r="B210" s="75"/>
      <c r="C210" s="102"/>
      <c r="D210" s="103"/>
      <c r="E210" s="45"/>
      <c r="F210" s="45"/>
      <c r="G210" s="45"/>
      <c r="H210" s="45"/>
      <c r="I210" s="45"/>
      <c r="J210" s="46"/>
    </row>
    <row r="211" spans="2:10" s="1" customFormat="1" ht="13.2" x14ac:dyDescent="0.25">
      <c r="B211" s="75"/>
      <c r="C211" s="102"/>
      <c r="D211" s="103"/>
      <c r="E211" s="45"/>
      <c r="F211" s="45"/>
      <c r="G211" s="45"/>
      <c r="H211" s="45"/>
      <c r="I211" s="45"/>
      <c r="J211" s="46"/>
    </row>
    <row r="212" spans="2:10" s="1" customFormat="1" ht="13.2" x14ac:dyDescent="0.25">
      <c r="B212" s="75"/>
      <c r="C212" s="102"/>
      <c r="D212" s="103"/>
      <c r="E212" s="45"/>
      <c r="F212" s="45"/>
      <c r="G212" s="45"/>
      <c r="H212" s="45"/>
      <c r="I212" s="45"/>
      <c r="J212" s="46"/>
    </row>
    <row r="213" spans="2:10" s="1" customFormat="1" ht="13.2" x14ac:dyDescent="0.25">
      <c r="B213" s="75"/>
      <c r="C213" s="102"/>
      <c r="D213" s="103"/>
      <c r="E213" s="45"/>
      <c r="F213" s="45"/>
      <c r="G213" s="45"/>
      <c r="H213" s="45"/>
      <c r="I213" s="45"/>
      <c r="J213" s="46"/>
    </row>
    <row r="214" spans="2:10" s="1" customFormat="1" ht="13.2" x14ac:dyDescent="0.25">
      <c r="B214" s="75"/>
      <c r="C214" s="102"/>
      <c r="D214" s="103"/>
      <c r="E214" s="45"/>
      <c r="F214" s="45"/>
      <c r="G214" s="45"/>
      <c r="H214" s="45"/>
      <c r="I214" s="45"/>
      <c r="J214" s="46"/>
    </row>
    <row r="215" spans="2:10" s="1" customFormat="1" ht="13.2" x14ac:dyDescent="0.25">
      <c r="B215" s="75"/>
      <c r="C215" s="102"/>
      <c r="D215" s="103"/>
      <c r="E215" s="45"/>
      <c r="F215" s="45"/>
      <c r="G215" s="45"/>
      <c r="H215" s="45"/>
      <c r="I215" s="45"/>
      <c r="J215" s="46"/>
    </row>
    <row r="216" spans="2:10" s="1" customFormat="1" ht="13.2" x14ac:dyDescent="0.25">
      <c r="B216" s="75"/>
      <c r="C216" s="102"/>
      <c r="D216" s="103"/>
      <c r="E216" s="45"/>
      <c r="F216" s="45"/>
      <c r="G216" s="45"/>
      <c r="H216" s="45"/>
      <c r="I216" s="45"/>
      <c r="J216" s="46"/>
    </row>
    <row r="217" spans="2:10" s="1" customFormat="1" ht="13.2" x14ac:dyDescent="0.25">
      <c r="B217" s="75"/>
      <c r="C217" s="102"/>
      <c r="D217" s="103"/>
      <c r="E217" s="45"/>
      <c r="F217" s="45"/>
      <c r="G217" s="45"/>
      <c r="H217" s="45"/>
      <c r="I217" s="45"/>
      <c r="J217" s="46"/>
    </row>
    <row r="218" spans="2:10" s="1" customFormat="1" ht="13.2" x14ac:dyDescent="0.25">
      <c r="B218" s="75"/>
      <c r="C218" s="102"/>
      <c r="D218" s="103"/>
      <c r="E218" s="45"/>
      <c r="F218" s="45"/>
      <c r="G218" s="45"/>
      <c r="H218" s="45"/>
      <c r="I218" s="45"/>
      <c r="J218" s="46"/>
    </row>
    <row r="219" spans="2:10" s="1" customFormat="1" ht="13.2" x14ac:dyDescent="0.25">
      <c r="B219" s="75"/>
      <c r="C219" s="102"/>
      <c r="D219" s="103"/>
      <c r="E219" s="45"/>
      <c r="F219" s="45"/>
      <c r="G219" s="45"/>
      <c r="H219" s="45"/>
      <c r="I219" s="45"/>
      <c r="J219" s="46"/>
    </row>
    <row r="220" spans="2:10" s="1" customFormat="1" ht="13.2" x14ac:dyDescent="0.25">
      <c r="B220" s="75"/>
      <c r="C220" s="102"/>
      <c r="D220" s="103"/>
      <c r="E220" s="45"/>
      <c r="F220" s="45"/>
      <c r="G220" s="45"/>
      <c r="H220" s="45"/>
      <c r="I220" s="45"/>
      <c r="J220" s="46"/>
    </row>
    <row r="221" spans="2:10" s="1" customFormat="1" ht="13.2" x14ac:dyDescent="0.25">
      <c r="B221" s="75"/>
      <c r="C221" s="102"/>
      <c r="D221" s="103"/>
      <c r="E221" s="45"/>
      <c r="F221" s="45"/>
      <c r="G221" s="45"/>
      <c r="H221" s="45"/>
      <c r="I221" s="45"/>
      <c r="J221" s="46"/>
    </row>
    <row r="222" spans="2:10" s="1" customFormat="1" ht="13.2" x14ac:dyDescent="0.25">
      <c r="B222" s="75"/>
      <c r="C222" s="102"/>
      <c r="D222" s="103"/>
      <c r="E222" s="45"/>
      <c r="F222" s="45"/>
      <c r="G222" s="45"/>
      <c r="H222" s="45"/>
      <c r="I222" s="45"/>
      <c r="J222" s="46"/>
    </row>
    <row r="223" spans="2:10" s="1" customFormat="1" ht="13.2" x14ac:dyDescent="0.25">
      <c r="B223" s="75"/>
      <c r="C223" s="102"/>
      <c r="D223" s="103"/>
      <c r="E223" s="45"/>
      <c r="F223" s="45"/>
      <c r="G223" s="45"/>
      <c r="H223" s="45"/>
      <c r="I223" s="45"/>
      <c r="J223" s="46"/>
    </row>
    <row r="224" spans="2:10" s="1" customFormat="1" ht="13.2" x14ac:dyDescent="0.25">
      <c r="B224" s="75"/>
      <c r="C224" s="102"/>
      <c r="D224" s="103"/>
      <c r="E224" s="45"/>
      <c r="F224" s="45"/>
      <c r="G224" s="45"/>
      <c r="H224" s="45"/>
      <c r="I224" s="45"/>
      <c r="J224" s="46"/>
    </row>
    <row r="225" spans="2:10" s="1" customFormat="1" ht="13.2" x14ac:dyDescent="0.25">
      <c r="B225" s="75"/>
      <c r="C225" s="102"/>
      <c r="D225" s="103"/>
      <c r="E225" s="45"/>
      <c r="F225" s="45"/>
      <c r="G225" s="45"/>
      <c r="H225" s="45"/>
      <c r="I225" s="45"/>
      <c r="J225" s="46"/>
    </row>
    <row r="226" spans="2:10" s="1" customFormat="1" ht="13.2" x14ac:dyDescent="0.25">
      <c r="B226" s="75"/>
      <c r="C226" s="102"/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/>
      <c r="C227" s="102"/>
      <c r="D227" s="103"/>
      <c r="E227" s="45"/>
      <c r="F227" s="45"/>
      <c r="G227" s="45"/>
      <c r="H227" s="45"/>
      <c r="I227" s="45"/>
      <c r="J227" s="46"/>
    </row>
    <row r="228" spans="2:10" s="1" customFormat="1" ht="13.2" x14ac:dyDescent="0.25">
      <c r="B228" s="75"/>
      <c r="C228" s="102"/>
      <c r="D228" s="103"/>
      <c r="E228" s="45"/>
      <c r="F228" s="45"/>
      <c r="G228" s="45"/>
      <c r="H228" s="45"/>
      <c r="I228" s="45"/>
      <c r="J228" s="46"/>
    </row>
    <row r="229" spans="2:10" s="1" customFormat="1" ht="13.2" x14ac:dyDescent="0.25">
      <c r="B229" s="75"/>
      <c r="C229" s="102"/>
      <c r="D229" s="103"/>
      <c r="E229" s="45"/>
      <c r="F229" s="45"/>
      <c r="G229" s="45"/>
      <c r="H229" s="45"/>
      <c r="I229" s="45"/>
      <c r="J229" s="46"/>
    </row>
    <row r="230" spans="2:10" s="1" customFormat="1" ht="13.2" x14ac:dyDescent="0.25">
      <c r="B230" s="75"/>
      <c r="C230" s="102"/>
      <c r="D230" s="103"/>
      <c r="E230" s="45"/>
      <c r="F230" s="45"/>
      <c r="G230" s="45"/>
      <c r="H230" s="45"/>
      <c r="I230" s="45"/>
      <c r="J230" s="46"/>
    </row>
    <row r="231" spans="2:10" s="1" customFormat="1" ht="13.2" x14ac:dyDescent="0.25">
      <c r="B231" s="75"/>
      <c r="C231" s="102"/>
      <c r="D231" s="103"/>
      <c r="E231" s="45"/>
      <c r="F231" s="45"/>
      <c r="G231" s="45"/>
      <c r="H231" s="45"/>
      <c r="I231" s="45"/>
      <c r="J231" s="46"/>
    </row>
    <row r="232" spans="2:10" s="1" customFormat="1" ht="13.2" x14ac:dyDescent="0.25">
      <c r="B232" s="75"/>
      <c r="C232" s="102"/>
      <c r="D232" s="103"/>
      <c r="E232" s="45"/>
      <c r="F232" s="45"/>
      <c r="G232" s="45"/>
      <c r="H232" s="45"/>
      <c r="I232" s="45"/>
      <c r="J232" s="46"/>
    </row>
    <row r="233" spans="2:10" s="1" customFormat="1" ht="13.2" x14ac:dyDescent="0.25">
      <c r="B233" s="75"/>
      <c r="C233" s="102"/>
      <c r="D233" s="103"/>
      <c r="E233" s="45"/>
      <c r="F233" s="45"/>
      <c r="G233" s="45"/>
      <c r="H233" s="45"/>
      <c r="I233" s="45"/>
      <c r="J233" s="46"/>
    </row>
    <row r="234" spans="2:10" s="1" customFormat="1" ht="13.2" x14ac:dyDescent="0.25">
      <c r="B234" s="75"/>
      <c r="C234" s="102"/>
      <c r="D234" s="103"/>
      <c r="E234" s="45"/>
      <c r="F234" s="45"/>
      <c r="G234" s="45"/>
      <c r="H234" s="45"/>
      <c r="I234" s="45"/>
      <c r="J234" s="46"/>
    </row>
    <row r="235" spans="2:10" s="1" customFormat="1" ht="13.2" x14ac:dyDescent="0.25">
      <c r="B235" s="75"/>
      <c r="C235" s="102"/>
      <c r="D235" s="103"/>
      <c r="E235" s="45"/>
      <c r="F235" s="45"/>
      <c r="G235" s="45"/>
      <c r="H235" s="45"/>
      <c r="I235" s="45"/>
      <c r="J235" s="46"/>
    </row>
    <row r="236" spans="2:10" s="1" customFormat="1" ht="13.2" x14ac:dyDescent="0.25">
      <c r="B236" s="75"/>
      <c r="C236" s="102"/>
      <c r="D236" s="103"/>
      <c r="E236" s="45"/>
      <c r="F236" s="45"/>
      <c r="G236" s="45"/>
      <c r="H236" s="45"/>
      <c r="I236" s="45"/>
      <c r="J236" s="46"/>
    </row>
    <row r="237" spans="2:10" s="1" customFormat="1" ht="13.2" x14ac:dyDescent="0.25">
      <c r="B237" s="75"/>
      <c r="C237" s="102"/>
      <c r="D237" s="103"/>
      <c r="E237" s="45"/>
      <c r="F237" s="45"/>
      <c r="G237" s="45"/>
      <c r="H237" s="45"/>
      <c r="I237" s="45"/>
      <c r="J237" s="46"/>
    </row>
    <row r="238" spans="2:10" s="1" customFormat="1" ht="13.2" x14ac:dyDescent="0.25">
      <c r="B238" s="75"/>
      <c r="C238" s="102"/>
      <c r="D238" s="103"/>
      <c r="E238" s="45"/>
      <c r="F238" s="45"/>
      <c r="G238" s="45"/>
      <c r="H238" s="45"/>
      <c r="I238" s="45"/>
      <c r="J238" s="46"/>
    </row>
    <row r="239" spans="2:10" s="1" customFormat="1" ht="13.2" x14ac:dyDescent="0.25">
      <c r="B239" s="75"/>
      <c r="C239" s="102"/>
      <c r="D239" s="103"/>
      <c r="E239" s="45"/>
      <c r="F239" s="45"/>
      <c r="G239" s="45"/>
      <c r="H239" s="45"/>
      <c r="I239" s="45"/>
      <c r="J239" s="46"/>
    </row>
    <row r="240" spans="2:10" s="1" customFormat="1" ht="13.2" x14ac:dyDescent="0.25">
      <c r="B240" s="75"/>
      <c r="C240" s="102"/>
      <c r="D240" s="103"/>
      <c r="E240" s="45"/>
      <c r="F240" s="45"/>
      <c r="G240" s="45"/>
      <c r="H240" s="45"/>
      <c r="I240" s="45"/>
      <c r="J240" s="46"/>
    </row>
    <row r="241" spans="2:10" s="1" customFormat="1" ht="13.2" x14ac:dyDescent="0.25">
      <c r="B241" s="75"/>
      <c r="C241" s="102"/>
      <c r="D241" s="103"/>
      <c r="E241" s="45"/>
      <c r="F241" s="45"/>
      <c r="G241" s="45"/>
      <c r="H241" s="45"/>
      <c r="I241" s="45"/>
      <c r="J241" s="46"/>
    </row>
    <row r="242" spans="2:10" s="1" customFormat="1" ht="13.2" x14ac:dyDescent="0.25">
      <c r="B242" s="75"/>
      <c r="C242" s="102"/>
      <c r="D242" s="103"/>
      <c r="E242" s="45"/>
      <c r="F242" s="45"/>
      <c r="G242" s="45"/>
      <c r="H242" s="45"/>
      <c r="I242" s="45"/>
      <c r="J242" s="46"/>
    </row>
    <row r="243" spans="2:10" s="1" customFormat="1" ht="13.2" x14ac:dyDescent="0.25">
      <c r="B243" s="75"/>
      <c r="C243" s="102"/>
      <c r="D243" s="103"/>
      <c r="E243" s="45"/>
      <c r="F243" s="45"/>
      <c r="G243" s="45"/>
      <c r="H243" s="45"/>
      <c r="I243" s="45"/>
      <c r="J243" s="46"/>
    </row>
    <row r="244" spans="2:10" s="1" customFormat="1" ht="13.2" x14ac:dyDescent="0.25">
      <c r="B244" s="75"/>
      <c r="C244" s="102"/>
      <c r="D244" s="103"/>
      <c r="E244" s="45"/>
      <c r="F244" s="45"/>
      <c r="G244" s="45"/>
      <c r="H244" s="45"/>
      <c r="I244" s="45"/>
      <c r="J244" s="46"/>
    </row>
    <row r="245" spans="2:10" s="1" customFormat="1" ht="13.2" x14ac:dyDescent="0.25">
      <c r="B245" s="75"/>
      <c r="C245" s="102"/>
      <c r="D245" s="103"/>
      <c r="E245" s="45"/>
      <c r="F245" s="45"/>
      <c r="G245" s="45"/>
      <c r="H245" s="45"/>
      <c r="I245" s="45"/>
      <c r="J245" s="46"/>
    </row>
    <row r="246" spans="2:10" s="1" customFormat="1" ht="13.2" x14ac:dyDescent="0.25">
      <c r="B246" s="75"/>
      <c r="C246" s="102"/>
      <c r="D246" s="103"/>
      <c r="E246" s="45"/>
      <c r="F246" s="45"/>
      <c r="G246" s="45"/>
      <c r="H246" s="45"/>
      <c r="I246" s="45"/>
      <c r="J246" s="46"/>
    </row>
    <row r="247" spans="2:10" s="1" customFormat="1" ht="13.2" x14ac:dyDescent="0.25">
      <c r="B247" s="41"/>
      <c r="C247" s="42"/>
      <c r="D247" s="42"/>
      <c r="E247" s="42"/>
      <c r="F247" s="42"/>
      <c r="G247" s="42"/>
      <c r="H247" s="42"/>
      <c r="I247" s="42"/>
      <c r="J247" s="42"/>
    </row>
    <row r="248" spans="2:10" s="1" customFormat="1" ht="13.2" x14ac:dyDescent="0.25">
      <c r="C248" s="157" t="s">
        <v>153</v>
      </c>
      <c r="D248" s="157"/>
      <c r="E248" s="157"/>
      <c r="F248" s="157"/>
      <c r="G248" s="157"/>
      <c r="H248" s="157"/>
    </row>
    <row r="249" spans="2:10" s="1" customFormat="1" ht="13.2" x14ac:dyDescent="0.25">
      <c r="C249" s="157" t="s">
        <v>154</v>
      </c>
      <c r="D249" s="157"/>
      <c r="E249" s="157"/>
      <c r="F249" s="157"/>
      <c r="G249" s="157"/>
      <c r="H249" s="157"/>
    </row>
    <row r="250" spans="2:10" s="1" customFormat="1" ht="13.2" x14ac:dyDescent="0.25">
      <c r="C250" s="157" t="s">
        <v>155</v>
      </c>
      <c r="D250" s="157"/>
      <c r="E250" s="157"/>
      <c r="F250" s="157"/>
      <c r="G250" s="157"/>
      <c r="H250" s="157"/>
    </row>
    <row r="251" spans="2:10" s="1" customFormat="1" ht="13.2" x14ac:dyDescent="0.25">
      <c r="C251" s="158" t="s">
        <v>156</v>
      </c>
      <c r="D251" s="158"/>
      <c r="E251" s="158"/>
      <c r="F251" s="158"/>
      <c r="G251" s="158"/>
      <c r="H251" s="158"/>
    </row>
    <row r="252" spans="2:10" s="1" customFormat="1" ht="13.2" x14ac:dyDescent="0.25">
      <c r="C252" s="138"/>
      <c r="D252" s="138"/>
      <c r="E252" s="138"/>
      <c r="F252" s="138"/>
      <c r="G252" s="138"/>
      <c r="H252" s="138"/>
    </row>
    <row r="253" spans="2:10" s="1" customFormat="1" ht="15.6" x14ac:dyDescent="0.25">
      <c r="B253" s="159" t="s">
        <v>248</v>
      </c>
      <c r="C253" s="160"/>
      <c r="D253" s="160"/>
      <c r="E253" s="160"/>
      <c r="F253" s="160"/>
      <c r="G253" s="160"/>
      <c r="H253" s="160"/>
      <c r="I253" s="160"/>
      <c r="J253" s="161"/>
    </row>
    <row r="254" spans="2:10" s="1" customFormat="1" ht="21" x14ac:dyDescent="0.25">
      <c r="B254" s="169" t="s">
        <v>624</v>
      </c>
      <c r="C254" s="170"/>
      <c r="D254" s="170"/>
      <c r="E254" s="170"/>
      <c r="F254" s="170"/>
      <c r="G254" s="170"/>
      <c r="H254" s="170"/>
      <c r="I254" s="170"/>
      <c r="J254" s="171"/>
    </row>
    <row r="255" spans="2:10" s="1" customFormat="1" ht="13.8" thickBot="1" x14ac:dyDescent="0.3">
      <c r="B255" s="139"/>
      <c r="C255" s="139"/>
      <c r="D255" s="139"/>
      <c r="E255" s="139"/>
      <c r="F255" s="139"/>
      <c r="G255" s="139"/>
      <c r="H255" s="139"/>
      <c r="I255" s="139"/>
      <c r="J255" s="139"/>
    </row>
    <row r="256" spans="2:10" s="1" customFormat="1" ht="27" customHeight="1" x14ac:dyDescent="0.25">
      <c r="B256" s="152" t="s">
        <v>140</v>
      </c>
      <c r="C256" s="153"/>
      <c r="D256" s="153"/>
      <c r="E256" s="153"/>
      <c r="F256" s="153"/>
      <c r="G256" s="153"/>
      <c r="H256" s="153"/>
      <c r="I256" s="153"/>
      <c r="J256" s="154"/>
    </row>
    <row r="257" spans="2:10" s="1" customFormat="1" ht="13.2" x14ac:dyDescent="0.25">
      <c r="B257" s="4" t="s">
        <v>148</v>
      </c>
      <c r="C257" s="5" t="s">
        <v>149</v>
      </c>
      <c r="D257" s="5"/>
      <c r="E257" s="6"/>
      <c r="F257" s="7"/>
      <c r="G257" s="8" t="s">
        <v>22</v>
      </c>
      <c r="H257" s="155">
        <v>42879</v>
      </c>
      <c r="I257" s="155"/>
      <c r="J257" s="9"/>
    </row>
    <row r="258" spans="2:10" s="1" customFormat="1" ht="13.2" x14ac:dyDescent="0.25">
      <c r="B258" s="4" t="s">
        <v>146</v>
      </c>
      <c r="C258" s="5" t="s">
        <v>142</v>
      </c>
      <c r="D258" s="10"/>
      <c r="E258" s="10"/>
      <c r="F258" s="5"/>
      <c r="G258" s="11" t="s">
        <v>145</v>
      </c>
      <c r="H258" s="6" t="s">
        <v>142</v>
      </c>
      <c r="I258" s="12"/>
      <c r="J258" s="13"/>
    </row>
    <row r="259" spans="2:10" s="1" customFormat="1" ht="13.2" x14ac:dyDescent="0.25">
      <c r="B259" s="4" t="s">
        <v>147</v>
      </c>
      <c r="C259" s="5" t="s">
        <v>142</v>
      </c>
      <c r="D259" s="10"/>
      <c r="E259" s="10"/>
      <c r="F259" s="5"/>
      <c r="G259" s="11" t="s">
        <v>143</v>
      </c>
      <c r="H259" s="6" t="s">
        <v>144</v>
      </c>
      <c r="I259" s="12"/>
      <c r="J259" s="13"/>
    </row>
    <row r="260" spans="2:10" s="1" customFormat="1" ht="13.8" thickBot="1" x14ac:dyDescent="0.3">
      <c r="B260" s="14" t="s">
        <v>159</v>
      </c>
      <c r="C260" s="15" t="s">
        <v>160</v>
      </c>
      <c r="D260" s="16"/>
      <c r="E260" s="16"/>
      <c r="F260" s="15"/>
      <c r="G260" s="17" t="s">
        <v>157</v>
      </c>
      <c r="H260" s="18" t="s">
        <v>158</v>
      </c>
      <c r="I260" s="19"/>
      <c r="J260" s="20"/>
    </row>
    <row r="261" spans="2:10" s="1" customFormat="1" ht="13.2" x14ac:dyDescent="0.25">
      <c r="B261" s="139"/>
      <c r="C261" s="139"/>
      <c r="D261" s="139"/>
      <c r="E261" s="139"/>
      <c r="F261" s="139"/>
      <c r="G261" s="139"/>
      <c r="H261" s="139"/>
      <c r="I261" s="139"/>
      <c r="J261" s="139"/>
    </row>
    <row r="262" spans="2:10" s="1" customFormat="1" ht="13.2" x14ac:dyDescent="0.25">
      <c r="B262" s="23" t="s">
        <v>7</v>
      </c>
      <c r="C262" s="24" t="s">
        <v>0</v>
      </c>
      <c r="D262" s="24" t="s">
        <v>23</v>
      </c>
      <c r="E262" s="24" t="s">
        <v>24</v>
      </c>
      <c r="F262" s="24" t="s">
        <v>2</v>
      </c>
      <c r="G262" s="24" t="s">
        <v>3</v>
      </c>
      <c r="H262" s="24" t="s">
        <v>25</v>
      </c>
      <c r="I262" s="24" t="s">
        <v>8</v>
      </c>
      <c r="J262" s="24" t="s">
        <v>9</v>
      </c>
    </row>
    <row r="263" spans="2:10" s="1" customFormat="1" ht="13.2" x14ac:dyDescent="0.25">
      <c r="B263" s="96">
        <v>4.03</v>
      </c>
      <c r="C263" s="97" t="s">
        <v>425</v>
      </c>
      <c r="D263" s="103"/>
      <c r="E263" s="45"/>
      <c r="F263" s="45"/>
      <c r="G263" s="45"/>
      <c r="H263" s="45"/>
      <c r="I263" s="45"/>
      <c r="J263" s="46"/>
    </row>
    <row r="264" spans="2:10" s="1" customFormat="1" ht="13.2" x14ac:dyDescent="0.25">
      <c r="B264" s="100" t="s">
        <v>113</v>
      </c>
      <c r="C264" s="101" t="s">
        <v>428</v>
      </c>
      <c r="D264" s="103"/>
      <c r="E264" s="45"/>
      <c r="F264" s="45"/>
      <c r="G264" s="45"/>
      <c r="H264" s="45"/>
      <c r="I264" s="45"/>
      <c r="J264" s="46"/>
    </row>
    <row r="265" spans="2:10" s="1" customFormat="1" ht="13.2" x14ac:dyDescent="0.25">
      <c r="B265" s="48" t="s">
        <v>114</v>
      </c>
      <c r="C265" s="48" t="s">
        <v>623</v>
      </c>
      <c r="D265" s="103"/>
      <c r="E265" s="45"/>
      <c r="F265" s="45"/>
      <c r="G265" s="45"/>
      <c r="H265" s="45"/>
      <c r="I265" s="62">
        <f>SUM(H266:H266)</f>
        <v>0</v>
      </c>
      <c r="J265" s="63" t="str">
        <f>+J266</f>
        <v>ml</v>
      </c>
    </row>
    <row r="266" spans="2:10" s="1" customFormat="1" ht="13.2" x14ac:dyDescent="0.25">
      <c r="B266" s="48"/>
      <c r="C266" s="44" t="s">
        <v>703</v>
      </c>
      <c r="D266" s="45"/>
      <c r="E266" s="45"/>
      <c r="F266" s="45"/>
      <c r="G266" s="45"/>
      <c r="H266" s="45">
        <f>IF(AND(F266=0,G266=0),D266*E266,IF(AND(E266=0,G266=0),D266*F266,IF(AND(E266=0,F266=0),D266*G266,IF(AND(E266=0),D266*F266*G266,IF(AND(F266=0),D266*E266*G266,IF(AND(G266=0),D266*E266*F266,D266*E266*F266*G266))))))</f>
        <v>0</v>
      </c>
      <c r="I266" s="45"/>
      <c r="J266" s="46" t="str">
        <f>IF(AND(E266=0,F266&lt;&gt;0,G266&lt;&gt;0),"m2",IF(AND(F266=0,E266&lt;&gt;0,G266&lt;&gt;0),"m2",IF(AND(G266=0,E266&lt;&gt;0,F266&lt;&gt;0),"m2",IF(AND(F266=0,G266=0),"ml",IF(AND(E266=0,G266=0),"ml",IF(AND(E266=0,F266=0),"ml",IF(AND(E266&lt;&gt;0,F266&lt;&gt;0,G266&lt;&gt;0),"m3",0)))))))</f>
        <v>ml</v>
      </c>
    </row>
    <row r="267" spans="2:10" s="1" customFormat="1" ht="13.2" x14ac:dyDescent="0.25">
      <c r="B267" s="48"/>
      <c r="C267" s="44"/>
      <c r="D267" s="103"/>
      <c r="E267" s="45"/>
      <c r="F267" s="45"/>
      <c r="G267" s="45"/>
      <c r="H267" s="45"/>
      <c r="I267" s="45"/>
      <c r="J267" s="46"/>
    </row>
    <row r="268" spans="2:10" s="1" customFormat="1" ht="13.2" x14ac:dyDescent="0.25">
      <c r="B268" s="48" t="s">
        <v>435</v>
      </c>
      <c r="C268" s="48" t="s">
        <v>438</v>
      </c>
      <c r="D268" s="103"/>
      <c r="E268" s="45"/>
      <c r="F268" s="45"/>
      <c r="G268" s="45"/>
      <c r="H268" s="45"/>
      <c r="I268" s="62">
        <f>SUM(H269:H269)</f>
        <v>79.8</v>
      </c>
      <c r="J268" s="63" t="str">
        <f>+J269</f>
        <v>ml</v>
      </c>
    </row>
    <row r="269" spans="2:10" s="1" customFormat="1" ht="13.2" x14ac:dyDescent="0.25">
      <c r="B269" s="100"/>
      <c r="C269" s="44" t="s">
        <v>713</v>
      </c>
      <c r="D269" s="45">
        <v>7</v>
      </c>
      <c r="E269" s="45">
        <v>11.4</v>
      </c>
      <c r="F269" s="45"/>
      <c r="G269" s="45"/>
      <c r="H269" s="45">
        <f>IF(AND(F269=0,G269=0),D269*E269,IF(AND(E269=0,G269=0),D269*F269,IF(AND(E269=0,F269=0),D269*G269,IF(AND(E269=0),D269*F269*G269,IF(AND(F269=0),D269*E269*G269,IF(AND(G269=0),D269*E269*F269,D269*E269*F269*G269))))))</f>
        <v>79.8</v>
      </c>
      <c r="I269" s="45"/>
      <c r="J269" s="46" t="str">
        <f>IF(AND(E269=0,F269&lt;&gt;0,G269&lt;&gt;0),"m2",IF(AND(F269=0,E269&lt;&gt;0,G269&lt;&gt;0),"m2",IF(AND(G269=0,E269&lt;&gt;0,F269&lt;&gt;0),"m2",IF(AND(F269=0,G269=0),"ml",IF(AND(E269=0,G269=0),"ml",IF(AND(E269=0,F269=0),"ml",IF(AND(E269&lt;&gt;0,F269&lt;&gt;0,G269&lt;&gt;0),"m3",0)))))))</f>
        <v>ml</v>
      </c>
    </row>
    <row r="270" spans="2:10" s="1" customFormat="1" ht="13.2" x14ac:dyDescent="0.25">
      <c r="B270" s="100"/>
      <c r="C270" s="44" t="s">
        <v>714</v>
      </c>
      <c r="D270" s="45">
        <v>1</v>
      </c>
      <c r="E270" s="45">
        <v>28.8</v>
      </c>
      <c r="F270" s="45"/>
      <c r="G270" s="45"/>
      <c r="H270" s="45">
        <f>IF(AND(F270=0,G270=0),D270*E270,IF(AND(E270=0,G270=0),D270*F270,IF(AND(E270=0,F270=0),D270*G270,IF(AND(E270=0),D270*F270*G270,IF(AND(F270=0),D270*E270*G270,IF(AND(G270=0),D270*E270*F270,D270*E270*F270*G270))))))</f>
        <v>28.8</v>
      </c>
      <c r="I270" s="45"/>
      <c r="J270" s="46" t="str">
        <f>IF(AND(E270=0,F270&lt;&gt;0,G270&lt;&gt;0),"m2",IF(AND(F270=0,E270&lt;&gt;0,G270&lt;&gt;0),"m2",IF(AND(G270=0,E270&lt;&gt;0,F270&lt;&gt;0),"m2",IF(AND(F270=0,G270=0),"ml",IF(AND(E270=0,G270=0),"ml",IF(AND(E270=0,F270=0),"ml",IF(AND(E270&lt;&gt;0,F270&lt;&gt;0,G270&lt;&gt;0),"m3",0)))))))</f>
        <v>ml</v>
      </c>
    </row>
    <row r="271" spans="2:10" s="1" customFormat="1" ht="13.2" x14ac:dyDescent="0.25">
      <c r="B271" s="48" t="s">
        <v>436</v>
      </c>
      <c r="C271" s="48" t="s">
        <v>439</v>
      </c>
      <c r="D271" s="103"/>
      <c r="E271" s="45"/>
      <c r="F271" s="45"/>
      <c r="G271" s="45"/>
      <c r="H271" s="45"/>
      <c r="I271" s="62">
        <f>SUM(H272:H272)</f>
        <v>0</v>
      </c>
      <c r="J271" s="63" t="str">
        <f>+J272</f>
        <v>ml</v>
      </c>
    </row>
    <row r="272" spans="2:10" s="1" customFormat="1" ht="13.2" x14ac:dyDescent="0.25">
      <c r="B272" s="100"/>
      <c r="C272" s="44" t="s">
        <v>434</v>
      </c>
      <c r="D272" s="45"/>
      <c r="E272" s="45"/>
      <c r="F272" s="45"/>
      <c r="G272" s="45"/>
      <c r="H272" s="45">
        <f>IF(AND(F272=0,G272=0),D272*E272,IF(AND(E272=0,G272=0),D272*F272,IF(AND(E272=0,F272=0),D272*G272,IF(AND(E272=0),D272*F272*G272,IF(AND(F272=0),D272*E272*G272,IF(AND(G272=0),D272*E272*F272,D272*E272*F272*G272))))))</f>
        <v>0</v>
      </c>
      <c r="I272" s="45"/>
      <c r="J272" s="46" t="str">
        <f>IF(AND(E272=0,F272&lt;&gt;0,G272&lt;&gt;0),"m2",IF(AND(F272=0,E272&lt;&gt;0,G272&lt;&gt;0),"m2",IF(AND(G272=0,E272&lt;&gt;0,F272&lt;&gt;0),"m2",IF(AND(F272=0,G272=0),"ml",IF(AND(E272=0,G272=0),"ml",IF(AND(E272=0,F272=0),"ml",IF(AND(E272&lt;&gt;0,F272&lt;&gt;0,G272&lt;&gt;0),"m3",0)))))))</f>
        <v>ml</v>
      </c>
    </row>
    <row r="273" spans="2:10" s="1" customFormat="1" ht="13.2" x14ac:dyDescent="0.25">
      <c r="B273" s="48" t="s">
        <v>437</v>
      </c>
      <c r="C273" s="48" t="s">
        <v>470</v>
      </c>
      <c r="D273" s="103"/>
      <c r="E273" s="45"/>
      <c r="F273" s="45"/>
      <c r="G273" s="45"/>
      <c r="H273" s="45"/>
      <c r="I273" s="62">
        <f>SUM(H275:H280)</f>
        <v>89.25</v>
      </c>
      <c r="J273" s="63" t="str">
        <f>+J275</f>
        <v>ml</v>
      </c>
    </row>
    <row r="274" spans="2:10" s="1" customFormat="1" ht="13.2" x14ac:dyDescent="0.25">
      <c r="B274" s="48"/>
      <c r="C274" s="44" t="s">
        <v>255</v>
      </c>
      <c r="D274" s="103"/>
      <c r="E274" s="45"/>
      <c r="F274" s="45"/>
      <c r="G274" s="45"/>
      <c r="H274" s="45"/>
      <c r="I274" s="62"/>
      <c r="J274" s="63"/>
    </row>
    <row r="275" spans="2:10" s="1" customFormat="1" ht="13.2" x14ac:dyDescent="0.25">
      <c r="B275" s="48"/>
      <c r="C275" s="44" t="s">
        <v>556</v>
      </c>
      <c r="D275" s="45">
        <f>+D269</f>
        <v>7</v>
      </c>
      <c r="E275" s="45">
        <v>3.25</v>
      </c>
      <c r="F275" s="45"/>
      <c r="G275" s="45"/>
      <c r="H275" s="45">
        <f t="shared" ref="H275:H280" si="8">IF(AND(F275=0,G275=0),D275*E275,IF(AND(E275=0,G275=0),D275*F275,IF(AND(E275=0,F275=0),D275*G275,IF(AND(E275=0),D275*F275*G275,IF(AND(F275=0),D275*E275*G275,IF(AND(G275=0),D275*E275*F275,D275*E275*F275*G275))))))</f>
        <v>22.75</v>
      </c>
      <c r="I275" s="45"/>
      <c r="J275" s="46" t="str">
        <f t="shared" ref="J275:J280" si="9">IF(AND(E275=0,F275&lt;&gt;0,G275&lt;&gt;0),"m2",IF(AND(F275=0,E275&lt;&gt;0,G275&lt;&gt;0),"m2",IF(AND(G275=0,E275&lt;&gt;0,F275&lt;&gt;0),"m2",IF(AND(F275=0,G275=0),"ml",IF(AND(E275=0,G275=0),"ml",IF(AND(E275=0,F275=0),"ml",IF(AND(E275&lt;&gt;0,F275&lt;&gt;0,G275&lt;&gt;0),"m3",0)))))))</f>
        <v>ml</v>
      </c>
    </row>
    <row r="276" spans="2:10" s="1" customFormat="1" ht="13.2" x14ac:dyDescent="0.25">
      <c r="B276" s="48"/>
      <c r="C276" s="44" t="s">
        <v>704</v>
      </c>
      <c r="D276" s="45">
        <f>+D275</f>
        <v>7</v>
      </c>
      <c r="E276" s="45">
        <v>3</v>
      </c>
      <c r="F276" s="45"/>
      <c r="G276" s="45"/>
      <c r="H276" s="45">
        <f t="shared" si="8"/>
        <v>21</v>
      </c>
      <c r="I276" s="45"/>
      <c r="J276" s="46" t="str">
        <f t="shared" si="9"/>
        <v>ml</v>
      </c>
    </row>
    <row r="277" spans="2:10" s="1" customFormat="1" ht="13.2" x14ac:dyDescent="0.25">
      <c r="B277" s="48"/>
      <c r="C277" s="44" t="s">
        <v>256</v>
      </c>
      <c r="D277" s="45"/>
      <c r="E277" s="45"/>
      <c r="F277" s="45"/>
      <c r="G277" s="45"/>
      <c r="H277" s="45">
        <f t="shared" si="8"/>
        <v>0</v>
      </c>
      <c r="I277" s="45"/>
      <c r="J277" s="46" t="str">
        <f t="shared" si="9"/>
        <v>ml</v>
      </c>
    </row>
    <row r="278" spans="2:10" s="1" customFormat="1" ht="13.2" x14ac:dyDescent="0.25">
      <c r="B278" s="48"/>
      <c r="C278" s="44" t="s">
        <v>556</v>
      </c>
      <c r="D278" s="45">
        <f>+D275</f>
        <v>7</v>
      </c>
      <c r="E278" s="45">
        <v>3.25</v>
      </c>
      <c r="F278" s="45"/>
      <c r="G278" s="45"/>
      <c r="H278" s="45">
        <f t="shared" si="8"/>
        <v>22.75</v>
      </c>
      <c r="I278" s="45"/>
      <c r="J278" s="46" t="str">
        <f t="shared" si="9"/>
        <v>ml</v>
      </c>
    </row>
    <row r="279" spans="2:10" s="1" customFormat="1" ht="13.2" x14ac:dyDescent="0.25">
      <c r="B279" s="48"/>
      <c r="C279" s="44" t="s">
        <v>257</v>
      </c>
      <c r="D279" s="45"/>
      <c r="E279" s="45"/>
      <c r="F279" s="45"/>
      <c r="G279" s="45"/>
      <c r="H279" s="45">
        <f t="shared" si="8"/>
        <v>0</v>
      </c>
      <c r="I279" s="45"/>
      <c r="J279" s="46" t="str">
        <f t="shared" si="9"/>
        <v>ml</v>
      </c>
    </row>
    <row r="280" spans="2:10" s="1" customFormat="1" ht="13.2" x14ac:dyDescent="0.25">
      <c r="B280" s="48"/>
      <c r="C280" s="44" t="s">
        <v>556</v>
      </c>
      <c r="D280" s="45">
        <f>+D275</f>
        <v>7</v>
      </c>
      <c r="E280" s="45">
        <v>3.25</v>
      </c>
      <c r="F280" s="45"/>
      <c r="G280" s="45"/>
      <c r="H280" s="45">
        <f t="shared" si="8"/>
        <v>22.75</v>
      </c>
      <c r="I280" s="45"/>
      <c r="J280" s="46" t="str">
        <f t="shared" si="9"/>
        <v>ml</v>
      </c>
    </row>
    <row r="281" spans="2:10" s="1" customFormat="1" ht="13.2" x14ac:dyDescent="0.25">
      <c r="B281" s="48" t="s">
        <v>471</v>
      </c>
      <c r="C281" s="48" t="s">
        <v>554</v>
      </c>
      <c r="D281" s="103"/>
      <c r="E281" s="45"/>
      <c r="F281" s="45"/>
      <c r="G281" s="45"/>
      <c r="H281" s="45"/>
      <c r="I281" s="62">
        <f>SUM(H282:H286)</f>
        <v>0</v>
      </c>
      <c r="J281" s="63" t="str">
        <f>+J282</f>
        <v>ml</v>
      </c>
    </row>
    <row r="282" spans="2:10" s="1" customFormat="1" ht="13.2" x14ac:dyDescent="0.25">
      <c r="B282" s="100"/>
      <c r="C282" s="44" t="s">
        <v>255</v>
      </c>
      <c r="D282" s="45"/>
      <c r="E282" s="45"/>
      <c r="F282" s="45"/>
      <c r="G282" s="45"/>
      <c r="H282" s="45">
        <f>IF(AND(F282=0,G282=0),D282*E282,IF(AND(E282=0,G282=0),D282*F282,IF(AND(E282=0,F282=0),D282*G282,IF(AND(E282=0),D282*F282*G282,IF(AND(F282=0),D282*E282*G282,IF(AND(G282=0),D282*E282*F282,D282*E282*F282*G282))))))</f>
        <v>0</v>
      </c>
      <c r="I282" s="45"/>
      <c r="J282" s="46" t="str">
        <f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ml</v>
      </c>
    </row>
    <row r="283" spans="2:10" s="1" customFormat="1" ht="13.2" x14ac:dyDescent="0.25">
      <c r="B283" s="100"/>
      <c r="C283" s="44" t="s">
        <v>556</v>
      </c>
      <c r="D283" s="45"/>
      <c r="E283" s="45"/>
      <c r="F283" s="45"/>
      <c r="G283" s="45"/>
      <c r="H283" s="45">
        <f>IF(AND(F283=0,G283=0),D283*E283,IF(AND(E283=0,G283=0),D283*F283,IF(AND(E283=0,F283=0),D283*G283,IF(AND(E283=0),D283*F283*G283,IF(AND(F283=0),D283*E283*G283,IF(AND(G283=0),D283*E283*F283,D283*E283*F283*G283))))))</f>
        <v>0</v>
      </c>
      <c r="I283" s="45"/>
      <c r="J283" s="46" t="str">
        <f>IF(AND(E283=0,F283&lt;&gt;0,G283&lt;&gt;0),"m2",IF(AND(F283=0,E283&lt;&gt;0,G283&lt;&gt;0),"m2",IF(AND(G283=0,E283&lt;&gt;0,F283&lt;&gt;0),"m2",IF(AND(F283=0,G283=0),"ml",IF(AND(E283=0,G283=0),"ml",IF(AND(E283=0,F283=0),"ml",IF(AND(E283&lt;&gt;0,F283&lt;&gt;0,G283&lt;&gt;0),"m3",0)))))))</f>
        <v>ml</v>
      </c>
    </row>
    <row r="284" spans="2:10" s="1" customFormat="1" ht="13.2" x14ac:dyDescent="0.25">
      <c r="B284" s="100"/>
      <c r="C284" s="44" t="s">
        <v>704</v>
      </c>
      <c r="D284" s="45"/>
      <c r="E284" s="45"/>
      <c r="F284" s="45"/>
      <c r="G284" s="45"/>
      <c r="H284" s="45">
        <f>IF(AND(F284=0,G284=0),D284*E284,IF(AND(E284=0,G284=0),D284*F284,IF(AND(E284=0,F284=0),D284*G284,IF(AND(E284=0),D284*F284*G284,IF(AND(F284=0),D284*E284*G284,IF(AND(G284=0),D284*E284*F284,D284*E284*F284*G284))))))</f>
        <v>0</v>
      </c>
      <c r="I284" s="45"/>
      <c r="J284" s="46" t="str">
        <f>IF(AND(E284=0,F284&lt;&gt;0,G284&lt;&gt;0),"m2",IF(AND(F284=0,E284&lt;&gt;0,G284&lt;&gt;0),"m2",IF(AND(G284=0,E284&lt;&gt;0,F284&lt;&gt;0),"m2",IF(AND(F284=0,G284=0),"ml",IF(AND(E284=0,G284=0),"ml",IF(AND(E284=0,F284=0),"ml",IF(AND(E284&lt;&gt;0,F284&lt;&gt;0,G284&lt;&gt;0),"m3",0)))))))</f>
        <v>ml</v>
      </c>
    </row>
    <row r="285" spans="2:10" s="1" customFormat="1" ht="13.2" x14ac:dyDescent="0.25">
      <c r="B285" s="100"/>
      <c r="C285" s="44" t="s">
        <v>256</v>
      </c>
      <c r="D285" s="45"/>
      <c r="E285" s="45"/>
      <c r="F285" s="45"/>
      <c r="G285" s="45"/>
      <c r="H285" s="45">
        <f>IF(AND(F285=0,G285=0),D285*E285,IF(AND(E285=0,G285=0),D285*F285,IF(AND(E285=0,F285=0),D285*G285,IF(AND(E285=0),D285*F285*G285,IF(AND(F285=0),D285*E285*G285,IF(AND(G285=0),D285*E285*F285,D285*E285*F285*G285))))))</f>
        <v>0</v>
      </c>
      <c r="I285" s="45"/>
      <c r="J285" s="46" t="str">
        <f>IF(AND(E285=0,F285&lt;&gt;0,G285&lt;&gt;0),"m2",IF(AND(F285=0,E285&lt;&gt;0,G285&lt;&gt;0),"m2",IF(AND(G285=0,E285&lt;&gt;0,F285&lt;&gt;0),"m2",IF(AND(F285=0,G285=0),"ml",IF(AND(E285=0,G285=0),"ml",IF(AND(E285=0,F285=0),"ml",IF(AND(E285&lt;&gt;0,F285&lt;&gt;0,G285&lt;&gt;0),"m3",0)))))))</f>
        <v>ml</v>
      </c>
    </row>
    <row r="286" spans="2:10" s="1" customFormat="1" ht="13.2" x14ac:dyDescent="0.25">
      <c r="B286" s="100"/>
      <c r="C286" s="44" t="s">
        <v>257</v>
      </c>
      <c r="D286" s="45"/>
      <c r="E286" s="45"/>
      <c r="F286" s="45"/>
      <c r="G286" s="45"/>
      <c r="H286" s="45">
        <f>IF(AND(F286=0,G286=0),D286*E286,IF(AND(E286=0,G286=0),D286*F286,IF(AND(E286=0,F286=0),D286*G286,IF(AND(E286=0),D286*F286*G286,IF(AND(F286=0),D286*E286*G286,IF(AND(G286=0),D286*E286*F286,D286*E286*F286*G286))))))</f>
        <v>0</v>
      </c>
      <c r="I286" s="45"/>
      <c r="J286" s="46" t="str">
        <f>IF(AND(E286=0,F286&lt;&gt;0,G286&lt;&gt;0),"m2",IF(AND(F286=0,E286&lt;&gt;0,G286&lt;&gt;0),"m2",IF(AND(G286=0,E286&lt;&gt;0,F286&lt;&gt;0),"m2",IF(AND(F286=0,G286=0),"ml",IF(AND(E286=0,G286=0),"ml",IF(AND(E286=0,F286=0),"ml",IF(AND(E286&lt;&gt;0,F286&lt;&gt;0,G286&lt;&gt;0),"m3",0)))))))</f>
        <v>ml</v>
      </c>
    </row>
    <row r="287" spans="2:10" s="1" customFormat="1" ht="13.2" x14ac:dyDescent="0.25">
      <c r="B287" s="48" t="s">
        <v>473</v>
      </c>
      <c r="C287" s="48" t="s">
        <v>472</v>
      </c>
      <c r="D287" s="103"/>
      <c r="E287" s="45"/>
      <c r="F287" s="45"/>
      <c r="G287" s="45"/>
      <c r="H287" s="45"/>
      <c r="I287" s="62">
        <f>SUM(H288:H290)</f>
        <v>0</v>
      </c>
      <c r="J287" s="63" t="str">
        <f>+J288</f>
        <v>ml</v>
      </c>
    </row>
    <row r="288" spans="2:10" s="1" customFormat="1" ht="13.2" x14ac:dyDescent="0.25">
      <c r="B288" s="100"/>
      <c r="C288" s="44" t="s">
        <v>255</v>
      </c>
      <c r="D288" s="45"/>
      <c r="E288" s="45"/>
      <c r="F288" s="45"/>
      <c r="G288" s="45"/>
      <c r="H288" s="45">
        <f>IF(AND(F288=0,G288=0),D288*E288,IF(AND(E288=0,G288=0),D288*F288,IF(AND(E288=0,F288=0),D288*G288,IF(AND(E288=0),D288*F288*G288,IF(AND(F288=0),D288*E288*G288,IF(AND(G288=0),D288*E288*F288,D288*E288*F288*G288))))))</f>
        <v>0</v>
      </c>
      <c r="I288" s="45"/>
      <c r="J288" s="46" t="str">
        <f>IF(AND(E288=0,F288&lt;&gt;0,G288&lt;&gt;0),"m2",IF(AND(F288=0,E288&lt;&gt;0,G288&lt;&gt;0),"m2",IF(AND(G288=0,E288&lt;&gt;0,F288&lt;&gt;0),"m2",IF(AND(F288=0,G288=0),"ml",IF(AND(E288=0,G288=0),"ml",IF(AND(E288=0,F288=0),"ml",IF(AND(E288&lt;&gt;0,F288&lt;&gt;0,G288&lt;&gt;0),"m3",0)))))))</f>
        <v>ml</v>
      </c>
    </row>
    <row r="289" spans="2:10" s="1" customFormat="1" ht="12.75" customHeight="1" x14ac:dyDescent="0.25">
      <c r="B289" s="100"/>
      <c r="C289" s="44" t="s">
        <v>256</v>
      </c>
      <c r="D289" s="45"/>
      <c r="E289" s="45"/>
      <c r="F289" s="45"/>
      <c r="G289" s="45"/>
      <c r="H289" s="45">
        <f>IF(AND(F289=0,G289=0),D289*E289,IF(AND(E289=0,G289=0),D289*F289,IF(AND(E289=0,F289=0),D289*G289,IF(AND(E289=0),D289*F289*G289,IF(AND(F289=0),D289*E289*G289,IF(AND(G289=0),D289*E289*F289,D289*E289*F289*G289))))))</f>
        <v>0</v>
      </c>
      <c r="I289" s="45"/>
      <c r="J289" s="46" t="str">
        <f>IF(AND(E289=0,F289&lt;&gt;0,G289&lt;&gt;0),"m2",IF(AND(F289=0,E289&lt;&gt;0,G289&lt;&gt;0),"m2",IF(AND(G289=0,E289&lt;&gt;0,F289&lt;&gt;0),"m2",IF(AND(F289=0,G289=0),"ml",IF(AND(E289=0,G289=0),"ml",IF(AND(E289=0,F289=0),"ml",IF(AND(E289&lt;&gt;0,F289&lt;&gt;0,G289&lt;&gt;0),"m3",0)))))))</f>
        <v>ml</v>
      </c>
    </row>
    <row r="290" spans="2:10" s="1" customFormat="1" ht="13.2" x14ac:dyDescent="0.25">
      <c r="B290" s="100"/>
      <c r="C290" s="44" t="s">
        <v>257</v>
      </c>
      <c r="D290" s="45"/>
      <c r="E290" s="45"/>
      <c r="F290" s="45"/>
      <c r="G290" s="45"/>
      <c r="H290" s="45">
        <f>IF(AND(F290=0,G290=0),D290*E290,IF(AND(E290=0,G290=0),D290*F290,IF(AND(E290=0,F290=0),D290*G290,IF(AND(E290=0),D290*F290*G290,IF(AND(F290=0),D290*E290*G290,IF(AND(G290=0),D290*E290*F290,D290*E290*F290*G290))))))</f>
        <v>0</v>
      </c>
      <c r="I290" s="45"/>
      <c r="J290" s="46" t="str">
        <f>IF(AND(E290=0,F290&lt;&gt;0,G290&lt;&gt;0),"m2",IF(AND(F290=0,E290&lt;&gt;0,G290&lt;&gt;0),"m2",IF(AND(G290=0,E290&lt;&gt;0,F290&lt;&gt;0),"m2",IF(AND(F290=0,G290=0),"ml",IF(AND(E290=0,G290=0),"ml",IF(AND(E290=0,F290=0),"ml",IF(AND(E290&lt;&gt;0,F290&lt;&gt;0,G290&lt;&gt;0),"m3",0)))))))</f>
        <v>ml</v>
      </c>
    </row>
    <row r="291" spans="2:10" s="1" customFormat="1" ht="13.2" x14ac:dyDescent="0.25">
      <c r="B291" s="48" t="s">
        <v>549</v>
      </c>
      <c r="C291" s="48" t="s">
        <v>474</v>
      </c>
      <c r="D291" s="103"/>
      <c r="E291" s="45"/>
      <c r="F291" s="45"/>
      <c r="G291" s="45"/>
      <c r="H291" s="45"/>
      <c r="I291" s="62">
        <f>SUM(H292:H292)</f>
        <v>0</v>
      </c>
      <c r="J291" s="63" t="str">
        <f>+J292</f>
        <v>und</v>
      </c>
    </row>
    <row r="292" spans="2:10" s="1" customFormat="1" ht="13.2" x14ac:dyDescent="0.25">
      <c r="B292" s="100"/>
      <c r="C292" s="44" t="s">
        <v>705</v>
      </c>
      <c r="D292" s="45"/>
      <c r="E292" s="45"/>
      <c r="F292" s="45"/>
      <c r="G292" s="45"/>
      <c r="H292" s="45">
        <f>+D292</f>
        <v>0</v>
      </c>
      <c r="I292" s="45"/>
      <c r="J292" s="46" t="s">
        <v>35</v>
      </c>
    </row>
    <row r="293" spans="2:10" s="1" customFormat="1" ht="13.2" x14ac:dyDescent="0.25">
      <c r="B293" s="48" t="s">
        <v>553</v>
      </c>
      <c r="C293" s="48" t="s">
        <v>555</v>
      </c>
      <c r="D293" s="103"/>
      <c r="E293" s="45"/>
      <c r="F293" s="45"/>
      <c r="G293" s="45"/>
      <c r="H293" s="45"/>
      <c r="I293" s="62">
        <f>SUM(H294:H294)</f>
        <v>7</v>
      </c>
      <c r="J293" s="63" t="str">
        <f>+J294</f>
        <v>und</v>
      </c>
    </row>
    <row r="294" spans="2:10" s="1" customFormat="1" ht="13.2" x14ac:dyDescent="0.25">
      <c r="B294" s="100"/>
      <c r="C294" s="44" t="s">
        <v>556</v>
      </c>
      <c r="D294" s="45">
        <f>+D269</f>
        <v>7</v>
      </c>
      <c r="E294" s="45"/>
      <c r="F294" s="45"/>
      <c r="G294" s="45"/>
      <c r="H294" s="45">
        <f>+D294</f>
        <v>7</v>
      </c>
      <c r="I294" s="45"/>
      <c r="J294" s="46" t="s">
        <v>35</v>
      </c>
    </row>
    <row r="295" spans="2:10" s="1" customFormat="1" ht="13.2" x14ac:dyDescent="0.25">
      <c r="B295" s="100" t="s">
        <v>115</v>
      </c>
      <c r="C295" s="101" t="s">
        <v>427</v>
      </c>
      <c r="D295" s="103"/>
      <c r="E295" s="45"/>
      <c r="F295" s="45"/>
      <c r="G295" s="45"/>
      <c r="H295" s="45"/>
      <c r="I295" s="45"/>
      <c r="J295" s="46"/>
    </row>
    <row r="296" spans="2:10" s="1" customFormat="1" ht="13.2" x14ac:dyDescent="0.25">
      <c r="B296" s="48" t="s">
        <v>116</v>
      </c>
      <c r="C296" s="48" t="s">
        <v>550</v>
      </c>
      <c r="D296" s="103"/>
      <c r="E296" s="45"/>
      <c r="F296" s="45"/>
      <c r="G296" s="45"/>
      <c r="H296" s="45"/>
      <c r="I296" s="62">
        <f>SUM(H297:H297)</f>
        <v>30.5</v>
      </c>
      <c r="J296" s="63" t="str">
        <f>+J297</f>
        <v>ml</v>
      </c>
    </row>
    <row r="297" spans="2:10" s="1" customFormat="1" ht="13.2" x14ac:dyDescent="0.25">
      <c r="B297" s="100"/>
      <c r="C297" s="44" t="s">
        <v>551</v>
      </c>
      <c r="D297" s="45">
        <v>1</v>
      </c>
      <c r="E297" s="45">
        <v>30.5</v>
      </c>
      <c r="F297" s="45"/>
      <c r="G297" s="45"/>
      <c r="H297" s="45">
        <f>IF(AND(F297=0,G297=0),D297*E297,IF(AND(E297=0,G297=0),D297*F297,IF(AND(E297=0,F297=0),D297*G297,IF(AND(E297=0),D297*F297*G297,IF(AND(F297=0),D297*E297*G297,IF(AND(G297=0),D297*E297*F297,D297*E297*F297*G297))))))</f>
        <v>30.5</v>
      </c>
      <c r="I297" s="45"/>
      <c r="J297" s="46" t="str">
        <f>IF(AND(E297=0,F297&lt;&gt;0,G297&lt;&gt;0),"m2",IF(AND(F297=0,E297&lt;&gt;0,G297&lt;&gt;0),"m2",IF(AND(G297=0,E297&lt;&gt;0,F297&lt;&gt;0),"m2",IF(AND(F297=0,G297=0),"ml",IF(AND(E297=0,G297=0),"ml",IF(AND(E297=0,F297=0),"ml",IF(AND(E297&lt;&gt;0,F297&lt;&gt;0,G297&lt;&gt;0),"m3",0)))))))</f>
        <v>ml</v>
      </c>
    </row>
    <row r="298" spans="2:10" s="1" customFormat="1" ht="13.2" x14ac:dyDescent="0.25">
      <c r="B298" s="48" t="s">
        <v>443</v>
      </c>
      <c r="C298" s="48" t="s">
        <v>440</v>
      </c>
      <c r="D298" s="103"/>
      <c r="E298" s="45"/>
      <c r="F298" s="45"/>
      <c r="G298" s="45"/>
      <c r="H298" s="45"/>
      <c r="I298" s="62">
        <f>SUM(H299:H300)</f>
        <v>0</v>
      </c>
      <c r="J298" s="63" t="str">
        <f>+J299</f>
        <v>ml</v>
      </c>
    </row>
    <row r="299" spans="2:10" s="1" customFormat="1" ht="13.2" x14ac:dyDescent="0.25">
      <c r="B299" s="100"/>
      <c r="C299" s="44" t="s">
        <v>706</v>
      </c>
      <c r="D299" s="45"/>
      <c r="E299" s="45"/>
      <c r="F299" s="45"/>
      <c r="G299" s="45"/>
      <c r="H299" s="45">
        <f>IF(AND(F299=0,G299=0),D299*E299,IF(AND(E299=0,G299=0),D299*F299,IF(AND(E299=0,F299=0),D299*G299,IF(AND(E299=0),D299*F299*G299,IF(AND(F299=0),D299*E299*G299,IF(AND(G299=0),D299*E299*F299,D299*E299*F299*G299))))))</f>
        <v>0</v>
      </c>
      <c r="I299" s="45"/>
      <c r="J299" s="46" t="str">
        <f>IF(AND(E299=0,F299&lt;&gt;0,G299&lt;&gt;0),"m2",IF(AND(F299=0,E299&lt;&gt;0,G299&lt;&gt;0),"m2",IF(AND(G299=0,E299&lt;&gt;0,F299&lt;&gt;0),"m2",IF(AND(F299=0,G299=0),"ml",IF(AND(E299=0,G299=0),"ml",IF(AND(E299=0,F299=0),"ml",IF(AND(E299&lt;&gt;0,F299&lt;&gt;0,G299&lt;&gt;0),"m3",0)))))))</f>
        <v>ml</v>
      </c>
    </row>
    <row r="300" spans="2:10" s="1" customFormat="1" ht="13.2" x14ac:dyDescent="0.25">
      <c r="B300" s="100"/>
      <c r="C300" s="44" t="s">
        <v>706</v>
      </c>
      <c r="D300" s="45"/>
      <c r="E300" s="45"/>
      <c r="F300" s="45"/>
      <c r="G300" s="45"/>
      <c r="H300" s="45">
        <f>IF(AND(F300=0,G300=0),D300*E300,IF(AND(E300=0,G300=0),D300*F300,IF(AND(E300=0,F300=0),D300*G300,IF(AND(E300=0),D300*F300*G300,IF(AND(F300=0),D300*E300*G300,IF(AND(G300=0),D300*E300*F300,D300*E300*F300*G300))))))</f>
        <v>0</v>
      </c>
      <c r="I300" s="45"/>
      <c r="J300" s="46" t="str">
        <f>IF(AND(E300=0,F300&lt;&gt;0,G300&lt;&gt;0),"m2",IF(AND(F300=0,E300&lt;&gt;0,G300&lt;&gt;0),"m2",IF(AND(G300=0,E300&lt;&gt;0,F300&lt;&gt;0),"m2",IF(AND(F300=0,G300=0),"ml",IF(AND(E300=0,G300=0),"ml",IF(AND(E300=0,F300=0),"ml",IF(AND(E300&lt;&gt;0,F300&lt;&gt;0,G300&lt;&gt;0),"m3",0)))))))</f>
        <v>ml</v>
      </c>
    </row>
    <row r="301" spans="2:10" s="1" customFormat="1" ht="13.2" x14ac:dyDescent="0.25">
      <c r="B301" s="48" t="s">
        <v>444</v>
      </c>
      <c r="C301" s="48" t="s">
        <v>442</v>
      </c>
      <c r="D301" s="103"/>
      <c r="E301" s="45"/>
      <c r="F301" s="45"/>
      <c r="G301" s="45"/>
      <c r="H301" s="45"/>
      <c r="I301" s="62">
        <f>SUM(H302:H302)</f>
        <v>0</v>
      </c>
      <c r="J301" s="63" t="str">
        <f>+J302</f>
        <v>ml</v>
      </c>
    </row>
    <row r="302" spans="2:10" s="1" customFormat="1" ht="13.2" x14ac:dyDescent="0.25">
      <c r="B302" s="100"/>
      <c r="C302" s="44" t="s">
        <v>441</v>
      </c>
      <c r="D302" s="45"/>
      <c r="E302" s="45"/>
      <c r="F302" s="45"/>
      <c r="G302" s="45"/>
      <c r="H302" s="45">
        <f>IF(AND(F302=0,G302=0),D302*E302,IF(AND(E302=0,G302=0),D302*F302,IF(AND(E302=0,F302=0),D302*G302,IF(AND(E302=0),D302*F302*G302,IF(AND(F302=0),D302*E302*G302,IF(AND(G302=0),D302*E302*F302,D302*E302*F302*G302))))))</f>
        <v>0</v>
      </c>
      <c r="I302" s="45"/>
      <c r="J302" s="46" t="str">
        <f>IF(AND(E302=0,F302&lt;&gt;0,G302&lt;&gt;0),"m2",IF(AND(F302=0,E302&lt;&gt;0,G302&lt;&gt;0),"m2",IF(AND(G302=0,E302&lt;&gt;0,F302&lt;&gt;0),"m2",IF(AND(F302=0,G302=0),"ml",IF(AND(E302=0,G302=0),"ml",IF(AND(E302=0,F302=0),"ml",IF(AND(E302&lt;&gt;0,F302&lt;&gt;0,G302&lt;&gt;0),"m3",0)))))))</f>
        <v>ml</v>
      </c>
    </row>
    <row r="303" spans="2:10" s="1" customFormat="1" ht="13.2" x14ac:dyDescent="0.25">
      <c r="B303" s="48" t="s">
        <v>446</v>
      </c>
      <c r="C303" s="48" t="s">
        <v>445</v>
      </c>
      <c r="D303" s="103"/>
      <c r="E303" s="45"/>
      <c r="F303" s="45"/>
      <c r="G303" s="45"/>
      <c r="H303" s="45"/>
      <c r="I303" s="62">
        <f>SUM(H304:H304)</f>
        <v>0</v>
      </c>
      <c r="J303" s="63" t="str">
        <f>+J304</f>
        <v>ml</v>
      </c>
    </row>
    <row r="304" spans="2:10" s="1" customFormat="1" ht="13.2" x14ac:dyDescent="0.25">
      <c r="B304" s="100"/>
      <c r="C304" s="44" t="s">
        <v>441</v>
      </c>
      <c r="D304" s="45"/>
      <c r="E304" s="45"/>
      <c r="F304" s="45"/>
      <c r="G304" s="45"/>
      <c r="H304" s="45">
        <f>IF(AND(F304=0,G304=0),D304*E304,IF(AND(E304=0,G304=0),D304*F304,IF(AND(E304=0,F304=0),D304*G304,IF(AND(E304=0),D304*F304*G304,IF(AND(F304=0),D304*E304*G304,IF(AND(G304=0),D304*E304*F304,D304*E304*F304*G304))))))</f>
        <v>0</v>
      </c>
      <c r="I304" s="45"/>
      <c r="J304" s="46" t="str">
        <f>IF(AND(E304=0,F304&lt;&gt;0,G304&lt;&gt;0),"m2",IF(AND(F304=0,E304&lt;&gt;0,G304&lt;&gt;0),"m2",IF(AND(G304=0,E304&lt;&gt;0,F304&lt;&gt;0),"m2",IF(AND(F304=0,G304=0),"ml",IF(AND(E304=0,G304=0),"ml",IF(AND(E304=0,F304=0),"ml",IF(AND(E304&lt;&gt;0,F304&lt;&gt;0,G304&lt;&gt;0),"m3",0)))))))</f>
        <v>ml</v>
      </c>
    </row>
    <row r="305" spans="2:10" s="1" customFormat="1" ht="13.2" x14ac:dyDescent="0.25">
      <c r="B305" s="48" t="s">
        <v>447</v>
      </c>
      <c r="C305" s="48" t="s">
        <v>448</v>
      </c>
      <c r="D305" s="103"/>
      <c r="E305" s="45"/>
      <c r="F305" s="45"/>
      <c r="G305" s="45"/>
      <c r="H305" s="45"/>
      <c r="I305" s="62">
        <f>SUM(H306:H306)</f>
        <v>0</v>
      </c>
      <c r="J305" s="63" t="str">
        <f>+J306</f>
        <v>ml</v>
      </c>
    </row>
    <row r="306" spans="2:10" s="1" customFormat="1" ht="13.2" x14ac:dyDescent="0.25">
      <c r="B306" s="100"/>
      <c r="C306" s="44" t="s">
        <v>441</v>
      </c>
      <c r="D306" s="45"/>
      <c r="E306" s="45"/>
      <c r="F306" s="45"/>
      <c r="G306" s="45"/>
      <c r="H306" s="45">
        <f>IF(AND(F306=0,G306=0),D306*E306,IF(AND(E306=0,G306=0),D306*F306,IF(AND(E306=0,F306=0),D306*G306,IF(AND(E306=0),D306*F306*G306,IF(AND(F306=0),D306*E306*G306,IF(AND(G306=0),D306*E306*F306,D306*E306*F306*G306))))))</f>
        <v>0</v>
      </c>
      <c r="I306" s="45"/>
      <c r="J306" s="46" t="str">
        <f>IF(AND(E306=0,F306&lt;&gt;0,G306&lt;&gt;0),"m2",IF(AND(F306=0,E306&lt;&gt;0,G306&lt;&gt;0),"m2",IF(AND(G306=0,E306&lt;&gt;0,F306&lt;&gt;0),"m2",IF(AND(F306=0,G306=0),"ml",IF(AND(E306=0,G306=0),"ml",IF(AND(E306=0,F306=0),"ml",IF(AND(E306&lt;&gt;0,F306&lt;&gt;0,G306&lt;&gt;0),"m3",0)))))))</f>
        <v>ml</v>
      </c>
    </row>
    <row r="307" spans="2:10" s="1" customFormat="1" ht="13.2" x14ac:dyDescent="0.25">
      <c r="B307" s="48" t="s">
        <v>451</v>
      </c>
      <c r="C307" s="48" t="s">
        <v>449</v>
      </c>
      <c r="D307" s="103"/>
      <c r="E307" s="45"/>
      <c r="F307" s="45"/>
      <c r="G307" s="45"/>
      <c r="H307" s="45"/>
      <c r="I307" s="62">
        <f>SUM(H308:H308)</f>
        <v>0</v>
      </c>
      <c r="J307" s="63" t="str">
        <f>+J308</f>
        <v>ml</v>
      </c>
    </row>
    <row r="308" spans="2:10" s="1" customFormat="1" ht="13.2" x14ac:dyDescent="0.25">
      <c r="B308" s="100"/>
      <c r="C308" s="44" t="s">
        <v>441</v>
      </c>
      <c r="D308" s="45"/>
      <c r="E308" s="45"/>
      <c r="F308" s="45"/>
      <c r="G308" s="45"/>
      <c r="H308" s="45">
        <f>IF(AND(F308=0,G308=0),D308*E308,IF(AND(E308=0,G308=0),D308*F308,IF(AND(E308=0,F308=0),D308*G308,IF(AND(E308=0),D308*F308*G308,IF(AND(F308=0),D308*E308*G308,IF(AND(G308=0),D308*E308*F308,D308*E308*F308*G308))))))</f>
        <v>0</v>
      </c>
      <c r="I308" s="45"/>
      <c r="J308" s="46" t="str">
        <f>IF(AND(E308=0,F308&lt;&gt;0,G308&lt;&gt;0),"m2",IF(AND(F308=0,E308&lt;&gt;0,G308&lt;&gt;0),"m2",IF(AND(G308=0,E308&lt;&gt;0,F308&lt;&gt;0),"m2",IF(AND(F308=0,G308=0),"ml",IF(AND(E308=0,G308=0),"ml",IF(AND(E308=0,F308=0),"ml",IF(AND(E308&lt;&gt;0,F308&lt;&gt;0,G308&lt;&gt;0),"m3",0)))))))</f>
        <v>ml</v>
      </c>
    </row>
    <row r="309" spans="2:10" s="1" customFormat="1" ht="13.2" x14ac:dyDescent="0.25">
      <c r="B309" s="48" t="s">
        <v>452</v>
      </c>
      <c r="C309" s="48" t="s">
        <v>450</v>
      </c>
      <c r="D309" s="103"/>
      <c r="E309" s="45"/>
      <c r="F309" s="45"/>
      <c r="G309" s="45"/>
      <c r="H309" s="45"/>
      <c r="I309" s="62">
        <f>SUM(H310:H310)</f>
        <v>0</v>
      </c>
      <c r="J309" s="63" t="str">
        <f>+J310</f>
        <v>ml</v>
      </c>
    </row>
    <row r="310" spans="2:10" s="1" customFormat="1" ht="13.2" x14ac:dyDescent="0.25">
      <c r="B310" s="100"/>
      <c r="C310" s="44" t="s">
        <v>441</v>
      </c>
      <c r="D310" s="45"/>
      <c r="E310" s="45"/>
      <c r="F310" s="45"/>
      <c r="G310" s="45"/>
      <c r="H310" s="45">
        <f>IF(AND(F310=0,G310=0),D310*E310,IF(AND(E310=0,G310=0),D310*F310,IF(AND(E310=0,F310=0),D310*G310,IF(AND(E310=0),D310*F310*G310,IF(AND(F310=0),D310*E310*G310,IF(AND(G310=0),D310*E310*F310,D310*E310*F310*G310))))))</f>
        <v>0</v>
      </c>
      <c r="I310" s="45"/>
      <c r="J310" s="46" t="str">
        <f>IF(AND(E310=0,F310&lt;&gt;0,G310&lt;&gt;0),"m2",IF(AND(F310=0,E310&lt;&gt;0,G310&lt;&gt;0),"m2",IF(AND(G310=0,E310&lt;&gt;0,F310&lt;&gt;0),"m2",IF(AND(F310=0,G310=0),"ml",IF(AND(E310=0,G310=0),"ml",IF(AND(E310=0,F310=0),"ml",IF(AND(E310&lt;&gt;0,F310&lt;&gt;0,G310&lt;&gt;0),"m3",0)))))))</f>
        <v>ml</v>
      </c>
    </row>
    <row r="311" spans="2:10" s="1" customFormat="1" ht="13.2" x14ac:dyDescent="0.25">
      <c r="B311" s="48" t="s">
        <v>459</v>
      </c>
      <c r="C311" s="48" t="s">
        <v>429</v>
      </c>
      <c r="D311" s="103"/>
      <c r="E311" s="45"/>
      <c r="F311" s="45"/>
      <c r="G311" s="45"/>
      <c r="H311" s="45"/>
      <c r="I311" s="62">
        <f>SUM(H312:H313)</f>
        <v>0</v>
      </c>
      <c r="J311" s="63" t="str">
        <f>+J313</f>
        <v>ml</v>
      </c>
    </row>
    <row r="312" spans="2:10" s="1" customFormat="1" ht="13.2" x14ac:dyDescent="0.25">
      <c r="B312" s="48"/>
      <c r="C312" s="44" t="s">
        <v>706</v>
      </c>
      <c r="D312" s="45"/>
      <c r="E312" s="45"/>
      <c r="F312" s="45"/>
      <c r="G312" s="45"/>
      <c r="H312" s="45">
        <f>IF(AND(F312=0,G312=0),D312*E312,IF(AND(E312=0,G312=0),D312*F312,IF(AND(E312=0,F312=0),D312*G312,IF(AND(E312=0),D312*F312*G312,IF(AND(F312=0),D312*E312*G312,IF(AND(G312=0),D312*E312*F312,D312*E312*F312*G312))))))</f>
        <v>0</v>
      </c>
      <c r="I312" s="45"/>
      <c r="J312" s="46" t="str">
        <f>IF(AND(E312=0,F312&lt;&gt;0,G312&lt;&gt;0),"m2",IF(AND(F312=0,E312&lt;&gt;0,G312&lt;&gt;0),"m2",IF(AND(G312=0,E312&lt;&gt;0,F312&lt;&gt;0),"m2",IF(AND(F312=0,G312=0),"ml",IF(AND(E312=0,G312=0),"ml",IF(AND(E312=0,F312=0),"ml",IF(AND(E312&lt;&gt;0,F312&lt;&gt;0,G312&lt;&gt;0),"m3",0)))))))</f>
        <v>ml</v>
      </c>
    </row>
    <row r="313" spans="2:10" s="1" customFormat="1" ht="13.2" x14ac:dyDescent="0.25">
      <c r="B313" s="100"/>
      <c r="C313" s="44" t="s">
        <v>706</v>
      </c>
      <c r="D313" s="45"/>
      <c r="E313" s="45"/>
      <c r="F313" s="45"/>
      <c r="G313" s="45"/>
      <c r="H313" s="45">
        <f>IF(AND(F313=0,G313=0),D313*E313,IF(AND(E313=0,G313=0),D313*F313,IF(AND(E313=0,F313=0),D313*G313,IF(AND(E313=0),D313*F313*G313,IF(AND(F313=0),D313*E313*G313,IF(AND(G313=0),D313*E313*F313,D313*E313*F313*G313))))))</f>
        <v>0</v>
      </c>
      <c r="I313" s="45"/>
      <c r="J313" s="46" t="str">
        <f>IF(AND(E313=0,F313&lt;&gt;0,G313&lt;&gt;0),"m2",IF(AND(F313=0,E313&lt;&gt;0,G313&lt;&gt;0),"m2",IF(AND(G313=0,E313&lt;&gt;0,F313&lt;&gt;0),"m2",IF(AND(F313=0,G313=0),"ml",IF(AND(E313=0,G313=0),"ml",IF(AND(E313=0,F313=0),"ml",IF(AND(E313&lt;&gt;0,F313&lt;&gt;0,G313&lt;&gt;0),"m3",0)))))))</f>
        <v>ml</v>
      </c>
    </row>
    <row r="314" spans="2:10" s="1" customFormat="1" ht="13.2" x14ac:dyDescent="0.25">
      <c r="B314" s="48" t="s">
        <v>460</v>
      </c>
      <c r="C314" s="48" t="s">
        <v>431</v>
      </c>
      <c r="D314" s="103"/>
      <c r="E314" s="45"/>
      <c r="F314" s="45"/>
      <c r="G314" s="45"/>
      <c r="H314" s="45"/>
      <c r="I314" s="62">
        <f>SUM(H315:H315)</f>
        <v>37.35</v>
      </c>
      <c r="J314" s="63" t="str">
        <f>+J315</f>
        <v>ml</v>
      </c>
    </row>
    <row r="315" spans="2:10" s="1" customFormat="1" ht="13.2" x14ac:dyDescent="0.25">
      <c r="B315" s="100"/>
      <c r="C315" s="44" t="s">
        <v>715</v>
      </c>
      <c r="D315" s="45">
        <v>1</v>
      </c>
      <c r="E315" s="45">
        <v>37.35</v>
      </c>
      <c r="F315" s="45"/>
      <c r="G315" s="45"/>
      <c r="H315" s="45">
        <f>IF(AND(F315=0,G315=0),D315*E315,IF(AND(E315=0,G315=0),D315*F315,IF(AND(E315=0,F315=0),D315*G315,IF(AND(E315=0),D315*F315*G315,IF(AND(F315=0),D315*E315*G315,IF(AND(G315=0),D315*E315*F315,D315*E315*F315*G315))))))</f>
        <v>37.35</v>
      </c>
      <c r="I315" s="45"/>
      <c r="J315" s="46" t="str">
        <f>IF(AND(E315=0,F315&lt;&gt;0,G315&lt;&gt;0),"m2",IF(AND(F315=0,E315&lt;&gt;0,G315&lt;&gt;0),"m2",IF(AND(G315=0,E315&lt;&gt;0,F315&lt;&gt;0),"m2",IF(AND(F315=0,G315=0),"ml",IF(AND(E315=0,G315=0),"ml",IF(AND(E315=0,F315=0),"ml",IF(AND(E315&lt;&gt;0,F315&lt;&gt;0,G315&lt;&gt;0),"m3",0)))))))</f>
        <v>ml</v>
      </c>
    </row>
    <row r="316" spans="2:10" s="1" customFormat="1" ht="13.2" x14ac:dyDescent="0.25">
      <c r="B316" s="48" t="s">
        <v>461</v>
      </c>
      <c r="C316" s="48" t="s">
        <v>453</v>
      </c>
      <c r="D316" s="103"/>
      <c r="E316" s="45"/>
      <c r="F316" s="45"/>
      <c r="G316" s="45"/>
      <c r="H316" s="45"/>
      <c r="I316" s="62">
        <f>SUM(H317:H317)</f>
        <v>33.15</v>
      </c>
      <c r="J316" s="63" t="str">
        <f>+J317</f>
        <v>ml</v>
      </c>
    </row>
    <row r="317" spans="2:10" s="1" customFormat="1" ht="13.2" x14ac:dyDescent="0.25">
      <c r="B317" s="100"/>
      <c r="C317" s="44" t="s">
        <v>721</v>
      </c>
      <c r="D317" s="45">
        <v>1</v>
      </c>
      <c r="E317" s="45">
        <v>33.15</v>
      </c>
      <c r="F317" s="45"/>
      <c r="G317" s="45"/>
      <c r="H317" s="45">
        <f>IF(AND(F317=0,G317=0),D317*E317,IF(AND(E317=0,G317=0),D317*F317,IF(AND(E317=0,F317=0),D317*G317,IF(AND(E317=0),D317*F317*G317,IF(AND(F317=0),D317*E317*G317,IF(AND(G317=0),D317*E317*F317,D317*E317*F317*G317))))))</f>
        <v>33.15</v>
      </c>
      <c r="I317" s="45"/>
      <c r="J317" s="46" t="str">
        <f>IF(AND(E317=0,F317&lt;&gt;0,G317&lt;&gt;0),"m2",IF(AND(F317=0,E317&lt;&gt;0,G317&lt;&gt;0),"m2",IF(AND(G317=0,E317&lt;&gt;0,F317&lt;&gt;0),"m2",IF(AND(F317=0,G317=0),"ml",IF(AND(E317=0,G317=0),"ml",IF(AND(E317=0,F317=0),"ml",IF(AND(E317&lt;&gt;0,F317&lt;&gt;0,G317&lt;&gt;0),"m3",0)))))))</f>
        <v>ml</v>
      </c>
    </row>
    <row r="318" spans="2:10" s="1" customFormat="1" ht="13.2" x14ac:dyDescent="0.25">
      <c r="B318" s="48" t="s">
        <v>462</v>
      </c>
      <c r="C318" s="48" t="s">
        <v>454</v>
      </c>
      <c r="D318" s="103"/>
      <c r="E318" s="45"/>
      <c r="F318" s="45"/>
      <c r="G318" s="45"/>
      <c r="H318" s="45"/>
      <c r="I318" s="62">
        <f>SUM(H319:H319)</f>
        <v>0</v>
      </c>
      <c r="J318" s="63" t="str">
        <f>+J319</f>
        <v>ml</v>
      </c>
    </row>
    <row r="319" spans="2:10" s="1" customFormat="1" ht="13.2" x14ac:dyDescent="0.25">
      <c r="B319" s="100"/>
      <c r="C319" s="44" t="s">
        <v>441</v>
      </c>
      <c r="D319" s="45"/>
      <c r="E319" s="45"/>
      <c r="F319" s="45"/>
      <c r="G319" s="45"/>
      <c r="H319" s="45">
        <f>IF(AND(F319=0,G319=0),D319*E319,IF(AND(E319=0,G319=0),D319*F319,IF(AND(E319=0,F319=0),D319*G319,IF(AND(E319=0),D319*F319*G319,IF(AND(F319=0),D319*E319*G319,IF(AND(G319=0),D319*E319*F319,D319*E319*F319*G319))))))</f>
        <v>0</v>
      </c>
      <c r="I319" s="45"/>
      <c r="J319" s="46" t="str">
        <f>IF(AND(E319=0,F319&lt;&gt;0,G319&lt;&gt;0),"m2",IF(AND(F319=0,E319&lt;&gt;0,G319&lt;&gt;0),"m2",IF(AND(G319=0,E319&lt;&gt;0,F319&lt;&gt;0),"m2",IF(AND(F319=0,G319=0),"ml",IF(AND(E319=0,G319=0),"ml",IF(AND(E319=0,F319=0),"ml",IF(AND(E319&lt;&gt;0,F319&lt;&gt;0,G319&lt;&gt;0),"m3",0)))))))</f>
        <v>ml</v>
      </c>
    </row>
    <row r="320" spans="2:10" s="1" customFormat="1" ht="13.2" x14ac:dyDescent="0.25">
      <c r="B320" s="48" t="s">
        <v>463</v>
      </c>
      <c r="C320" s="48" t="s">
        <v>455</v>
      </c>
      <c r="D320" s="103"/>
      <c r="E320" s="45"/>
      <c r="F320" s="45"/>
      <c r="G320" s="45"/>
      <c r="H320" s="45"/>
      <c r="I320" s="62">
        <f>SUM(H321:H321)</f>
        <v>0</v>
      </c>
      <c r="J320" s="63" t="str">
        <f>+J321</f>
        <v>ml</v>
      </c>
    </row>
    <row r="321" spans="2:10" s="1" customFormat="1" ht="13.2" x14ac:dyDescent="0.25">
      <c r="B321" s="100"/>
      <c r="C321" s="44" t="s">
        <v>441</v>
      </c>
      <c r="D321" s="45"/>
      <c r="E321" s="45"/>
      <c r="F321" s="45"/>
      <c r="G321" s="45"/>
      <c r="H321" s="45">
        <f>IF(AND(F321=0,G321=0),D321*E321,IF(AND(E321=0,G321=0),D321*F321,IF(AND(E321=0,F321=0),D321*G321,IF(AND(E321=0),D321*F321*G321,IF(AND(F321=0),D321*E321*G321,IF(AND(G321=0),D321*E321*F321,D321*E321*F321*G321))))))</f>
        <v>0</v>
      </c>
      <c r="I321" s="45"/>
      <c r="J321" s="46" t="str">
        <f>IF(AND(E321=0,F321&lt;&gt;0,G321&lt;&gt;0),"m2",IF(AND(F321=0,E321&lt;&gt;0,G321&lt;&gt;0),"m2",IF(AND(G321=0,E321&lt;&gt;0,F321&lt;&gt;0),"m2",IF(AND(F321=0,G321=0),"ml",IF(AND(E321=0,G321=0),"ml",IF(AND(E321=0,F321=0),"ml",IF(AND(E321&lt;&gt;0,F321&lt;&gt;0,G321&lt;&gt;0),"m3",0)))))))</f>
        <v>ml</v>
      </c>
    </row>
    <row r="322" spans="2:10" s="1" customFormat="1" ht="13.2" x14ac:dyDescent="0.25">
      <c r="B322" s="48" t="s">
        <v>464</v>
      </c>
      <c r="C322" s="48" t="s">
        <v>456</v>
      </c>
      <c r="D322" s="103"/>
      <c r="E322" s="45"/>
      <c r="F322" s="45"/>
      <c r="G322" s="45"/>
      <c r="H322" s="45"/>
      <c r="I322" s="62">
        <f>SUM(H323:H325)</f>
        <v>3</v>
      </c>
      <c r="J322" s="63" t="str">
        <f>+J325</f>
        <v>und</v>
      </c>
    </row>
    <row r="323" spans="2:10" s="1" customFormat="1" ht="13.2" x14ac:dyDescent="0.25">
      <c r="B323" s="48"/>
      <c r="C323" s="44" t="s">
        <v>718</v>
      </c>
      <c r="D323" s="45">
        <v>1</v>
      </c>
      <c r="E323" s="45"/>
      <c r="F323" s="45"/>
      <c r="G323" s="45"/>
      <c r="H323" s="45">
        <f t="shared" ref="H323" si="10">+D323</f>
        <v>1</v>
      </c>
      <c r="I323" s="45"/>
      <c r="J323" s="46" t="s">
        <v>35</v>
      </c>
    </row>
    <row r="324" spans="2:10" s="1" customFormat="1" ht="13.2" x14ac:dyDescent="0.25">
      <c r="B324" s="48"/>
      <c r="C324" s="44" t="s">
        <v>725</v>
      </c>
      <c r="D324" s="45">
        <v>1</v>
      </c>
      <c r="E324" s="45"/>
      <c r="F324" s="45"/>
      <c r="G324" s="45"/>
      <c r="H324" s="45">
        <f t="shared" ref="H324:H325" si="11">+D324</f>
        <v>1</v>
      </c>
      <c r="I324" s="45"/>
      <c r="J324" s="46" t="s">
        <v>35</v>
      </c>
    </row>
    <row r="325" spans="2:10" s="1" customFormat="1" ht="13.2" x14ac:dyDescent="0.25">
      <c r="B325" s="100"/>
      <c r="C325" s="44" t="s">
        <v>726</v>
      </c>
      <c r="D325" s="45">
        <v>1</v>
      </c>
      <c r="E325" s="45"/>
      <c r="F325" s="45"/>
      <c r="G325" s="45"/>
      <c r="H325" s="45">
        <f t="shared" si="11"/>
        <v>1</v>
      </c>
      <c r="I325" s="45"/>
      <c r="J325" s="46" t="s">
        <v>35</v>
      </c>
    </row>
    <row r="326" spans="2:10" s="1" customFormat="1" ht="13.2" x14ac:dyDescent="0.25">
      <c r="B326" s="48" t="s">
        <v>465</v>
      </c>
      <c r="C326" s="48" t="s">
        <v>457</v>
      </c>
      <c r="D326" s="103"/>
      <c r="E326" s="45"/>
      <c r="F326" s="45"/>
      <c r="G326" s="45"/>
      <c r="H326" s="45"/>
      <c r="I326" s="62">
        <f>SUM(H327:H327)</f>
        <v>0</v>
      </c>
      <c r="J326" s="63" t="str">
        <f>+J327</f>
        <v>und</v>
      </c>
    </row>
    <row r="327" spans="2:10" s="1" customFormat="1" ht="13.2" x14ac:dyDescent="0.25">
      <c r="B327" s="100"/>
      <c r="C327" s="44" t="s">
        <v>441</v>
      </c>
      <c r="D327" s="45"/>
      <c r="E327" s="45"/>
      <c r="F327" s="45"/>
      <c r="G327" s="45"/>
      <c r="H327" s="45">
        <f>+D327</f>
        <v>0</v>
      </c>
      <c r="I327" s="45"/>
      <c r="J327" s="46" t="s">
        <v>35</v>
      </c>
    </row>
    <row r="328" spans="2:10" s="1" customFormat="1" ht="13.2" x14ac:dyDescent="0.25">
      <c r="B328" s="48" t="s">
        <v>557</v>
      </c>
      <c r="C328" s="48" t="s">
        <v>458</v>
      </c>
      <c r="D328" s="103"/>
      <c r="E328" s="45"/>
      <c r="F328" s="45"/>
      <c r="G328" s="45"/>
      <c r="H328" s="45"/>
      <c r="I328" s="62">
        <f>SUM(H329:H329)</f>
        <v>0</v>
      </c>
      <c r="J328" s="63" t="str">
        <f>+J329</f>
        <v>und</v>
      </c>
    </row>
    <row r="329" spans="2:10" s="1" customFormat="1" ht="13.2" x14ac:dyDescent="0.25">
      <c r="B329" s="100"/>
      <c r="C329" s="44" t="s">
        <v>712</v>
      </c>
      <c r="D329" s="45"/>
      <c r="E329" s="45"/>
      <c r="F329" s="45"/>
      <c r="G329" s="45"/>
      <c r="H329" s="45">
        <f>+D329</f>
        <v>0</v>
      </c>
      <c r="I329" s="45"/>
      <c r="J329" s="46" t="s">
        <v>35</v>
      </c>
    </row>
    <row r="330" spans="2:10" s="1" customFormat="1" ht="13.2" x14ac:dyDescent="0.25">
      <c r="B330" s="100" t="s">
        <v>117</v>
      </c>
      <c r="C330" s="101" t="s">
        <v>426</v>
      </c>
      <c r="D330" s="103"/>
      <c r="E330" s="45"/>
      <c r="F330" s="45"/>
      <c r="G330" s="45"/>
      <c r="H330" s="45"/>
      <c r="I330" s="45"/>
      <c r="J330" s="46"/>
    </row>
    <row r="331" spans="2:10" s="1" customFormat="1" ht="13.2" x14ac:dyDescent="0.25">
      <c r="B331" s="48" t="s">
        <v>118</v>
      </c>
      <c r="C331" s="48" t="s">
        <v>468</v>
      </c>
      <c r="D331" s="103"/>
      <c r="E331" s="45"/>
      <c r="F331" s="45"/>
      <c r="G331" s="45"/>
      <c r="H331" s="45"/>
      <c r="I331" s="62">
        <f>SUM(H332:H333)</f>
        <v>7</v>
      </c>
      <c r="J331" s="63" t="str">
        <f>+J332</f>
        <v>und</v>
      </c>
    </row>
    <row r="332" spans="2:10" s="1" customFormat="1" ht="13.2" x14ac:dyDescent="0.25">
      <c r="B332" s="75"/>
      <c r="C332" s="44" t="s">
        <v>646</v>
      </c>
      <c r="D332" s="45"/>
      <c r="E332" s="45"/>
      <c r="F332" s="45"/>
      <c r="G332" s="45"/>
      <c r="H332" s="45">
        <f>+D332</f>
        <v>0</v>
      </c>
      <c r="I332" s="45"/>
      <c r="J332" s="46" t="s">
        <v>35</v>
      </c>
    </row>
    <row r="333" spans="2:10" s="1" customFormat="1" ht="13.2" x14ac:dyDescent="0.25">
      <c r="B333" s="75"/>
      <c r="C333" s="44" t="s">
        <v>434</v>
      </c>
      <c r="D333" s="45">
        <f>+D294</f>
        <v>7</v>
      </c>
      <c r="E333" s="45"/>
      <c r="F333" s="45"/>
      <c r="G333" s="45"/>
      <c r="H333" s="45">
        <f>+D333</f>
        <v>7</v>
      </c>
      <c r="I333" s="45"/>
      <c r="J333" s="46" t="s">
        <v>35</v>
      </c>
    </row>
    <row r="334" spans="2:10" s="1" customFormat="1" ht="13.2" x14ac:dyDescent="0.25">
      <c r="B334" s="48" t="s">
        <v>119</v>
      </c>
      <c r="C334" s="48" t="s">
        <v>475</v>
      </c>
      <c r="D334" s="103"/>
      <c r="E334" s="45"/>
      <c r="F334" s="45"/>
      <c r="G334" s="45"/>
      <c r="H334" s="45"/>
      <c r="I334" s="62">
        <f>SUM(H335:H338)</f>
        <v>0</v>
      </c>
      <c r="J334" s="63" t="str">
        <f>+J335</f>
        <v>und</v>
      </c>
    </row>
    <row r="335" spans="2:10" s="1" customFormat="1" ht="13.2" x14ac:dyDescent="0.25">
      <c r="B335" s="75"/>
      <c r="C335" s="44" t="s">
        <v>255</v>
      </c>
      <c r="D335" s="45"/>
      <c r="E335" s="45"/>
      <c r="F335" s="45"/>
      <c r="G335" s="45"/>
      <c r="H335" s="45"/>
      <c r="I335" s="45"/>
      <c r="J335" s="46" t="s">
        <v>35</v>
      </c>
    </row>
    <row r="336" spans="2:10" s="1" customFormat="1" ht="13.2" x14ac:dyDescent="0.25">
      <c r="B336" s="75"/>
      <c r="C336" s="44" t="s">
        <v>556</v>
      </c>
      <c r="D336" s="45"/>
      <c r="E336" s="45"/>
      <c r="F336" s="45"/>
      <c r="G336" s="45"/>
      <c r="H336" s="45">
        <f>IF(AND(F336=0,G336=0),D336*E336,IF(AND(E336=0,G336=0),D336*F336,IF(AND(E336=0,F336=0),D336*G336,IF(AND(E336=0),D336*F336*G336,IF(AND(F336=0),D336*E336*G336,IF(AND(G336=0),D336*E336*F336,D336*E336*F336*G336))))))</f>
        <v>0</v>
      </c>
      <c r="I336" s="45"/>
      <c r="J336" s="46" t="s">
        <v>35</v>
      </c>
    </row>
    <row r="337" spans="2:10" s="1" customFormat="1" ht="13.2" x14ac:dyDescent="0.25">
      <c r="B337" s="75"/>
      <c r="C337" s="44" t="s">
        <v>256</v>
      </c>
      <c r="D337" s="45"/>
      <c r="E337" s="45"/>
      <c r="F337" s="45"/>
      <c r="G337" s="45"/>
      <c r="H337" s="45">
        <f>+D337</f>
        <v>0</v>
      </c>
      <c r="I337" s="45"/>
      <c r="J337" s="46" t="s">
        <v>35</v>
      </c>
    </row>
    <row r="338" spans="2:10" s="1" customFormat="1" ht="13.2" x14ac:dyDescent="0.25">
      <c r="B338" s="75"/>
      <c r="C338" s="44" t="s">
        <v>257</v>
      </c>
      <c r="D338" s="45"/>
      <c r="E338" s="45"/>
      <c r="F338" s="45"/>
      <c r="G338" s="45"/>
      <c r="H338" s="45">
        <f>+D338</f>
        <v>0</v>
      </c>
      <c r="I338" s="45"/>
      <c r="J338" s="46" t="s">
        <v>35</v>
      </c>
    </row>
    <row r="339" spans="2:10" s="1" customFormat="1" ht="13.2" x14ac:dyDescent="0.25">
      <c r="B339" s="48" t="s">
        <v>120</v>
      </c>
      <c r="C339" s="48" t="s">
        <v>469</v>
      </c>
      <c r="D339" s="103"/>
      <c r="E339" s="45"/>
      <c r="F339" s="45"/>
      <c r="G339" s="45"/>
      <c r="H339" s="45"/>
      <c r="I339" s="62">
        <f>SUM(H340:H342)</f>
        <v>0</v>
      </c>
      <c r="J339" s="63" t="str">
        <f>+J340</f>
        <v>und</v>
      </c>
    </row>
    <row r="340" spans="2:10" s="1" customFormat="1" ht="13.2" x14ac:dyDescent="0.25">
      <c r="B340" s="48"/>
      <c r="C340" s="44" t="s">
        <v>255</v>
      </c>
      <c r="D340" s="45"/>
      <c r="E340" s="45"/>
      <c r="F340" s="45"/>
      <c r="G340" s="45"/>
      <c r="H340" s="45">
        <f>IF(AND(F340=0,G340=0),D340*E340,IF(AND(E340=0,G340=0),D340*F340,IF(AND(E340=0,F340=0),D340*G340,IF(AND(E340=0),D340*F340*G340,IF(AND(F340=0),D340*E340*G340,IF(AND(G340=0),D340*E340*F340,D340*E340*F340*G340))))))</f>
        <v>0</v>
      </c>
      <c r="I340" s="45"/>
      <c r="J340" s="46" t="s">
        <v>35</v>
      </c>
    </row>
    <row r="341" spans="2:10" s="1" customFormat="1" ht="13.2" x14ac:dyDescent="0.25">
      <c r="B341" s="48"/>
      <c r="C341" s="44" t="s">
        <v>256</v>
      </c>
      <c r="D341" s="45"/>
      <c r="E341" s="45"/>
      <c r="F341" s="45"/>
      <c r="G341" s="45"/>
      <c r="H341" s="45">
        <f>+D341</f>
        <v>0</v>
      </c>
      <c r="I341" s="45"/>
      <c r="J341" s="46" t="s">
        <v>35</v>
      </c>
    </row>
    <row r="342" spans="2:10" s="1" customFormat="1" ht="13.2" x14ac:dyDescent="0.25">
      <c r="B342" s="48"/>
      <c r="C342" s="44" t="s">
        <v>257</v>
      </c>
      <c r="D342" s="45"/>
      <c r="E342" s="45"/>
      <c r="F342" s="45"/>
      <c r="G342" s="45"/>
      <c r="H342" s="45">
        <f>+D342</f>
        <v>0</v>
      </c>
      <c r="I342" s="45"/>
      <c r="J342" s="46" t="s">
        <v>35</v>
      </c>
    </row>
    <row r="343" spans="2:10" s="1" customFormat="1" ht="13.2" x14ac:dyDescent="0.25">
      <c r="B343" s="48" t="s">
        <v>476</v>
      </c>
      <c r="C343" s="48" t="s">
        <v>561</v>
      </c>
      <c r="D343" s="103"/>
      <c r="E343" s="45"/>
      <c r="F343" s="45"/>
      <c r="G343" s="45"/>
      <c r="H343" s="45"/>
      <c r="I343" s="62">
        <f>SUM(H344:H344)</f>
        <v>0</v>
      </c>
      <c r="J343" s="63" t="str">
        <f>+J344</f>
        <v>und</v>
      </c>
    </row>
    <row r="344" spans="2:10" s="1" customFormat="1" ht="13.2" x14ac:dyDescent="0.25">
      <c r="B344" s="48"/>
      <c r="C344" s="44" t="s">
        <v>710</v>
      </c>
      <c r="D344" s="45"/>
      <c r="E344" s="45"/>
      <c r="F344" s="45"/>
      <c r="G344" s="45"/>
      <c r="H344" s="45">
        <f>IF(AND(F344=0,G344=0),D344*E344,IF(AND(E344=0,G344=0),D344*F344,IF(AND(E344=0,F344=0),D344*G344,IF(AND(E344=0),D344*F344*G344,IF(AND(F344=0),D344*E344*G344,IF(AND(G344=0),D344*E344*F344,D344*E344*F344*G344))))))</f>
        <v>0</v>
      </c>
      <c r="I344" s="45"/>
      <c r="J344" s="46" t="s">
        <v>35</v>
      </c>
    </row>
    <row r="345" spans="2:10" s="1" customFormat="1" ht="13.2" x14ac:dyDescent="0.25">
      <c r="B345" s="48" t="s">
        <v>477</v>
      </c>
      <c r="C345" s="48" t="s">
        <v>564</v>
      </c>
      <c r="D345" s="103"/>
      <c r="E345" s="45"/>
      <c r="F345" s="45"/>
      <c r="G345" s="45"/>
      <c r="H345" s="45"/>
      <c r="I345" s="62">
        <f>SUM(H346:H346)</f>
        <v>0</v>
      </c>
      <c r="J345" s="63" t="str">
        <f>+J346</f>
        <v>und</v>
      </c>
    </row>
    <row r="346" spans="2:10" s="1" customFormat="1" ht="13.2" x14ac:dyDescent="0.25">
      <c r="B346" s="48"/>
      <c r="C346" s="44" t="s">
        <v>710</v>
      </c>
      <c r="D346" s="45"/>
      <c r="E346" s="45"/>
      <c r="F346" s="45"/>
      <c r="G346" s="45"/>
      <c r="H346" s="45">
        <f>IF(AND(F346=0,G346=0),D346*E346,IF(AND(E346=0,G346=0),D346*F346,IF(AND(E346=0,F346=0),D346*G346,IF(AND(E346=0),D346*F346*G346,IF(AND(F346=0),D346*E346*G346,IF(AND(G346=0),D346*E346*F346,D346*E346*F346*G346))))))</f>
        <v>0</v>
      </c>
      <c r="I346" s="45"/>
      <c r="J346" s="46" t="s">
        <v>35</v>
      </c>
    </row>
    <row r="347" spans="2:10" s="1" customFormat="1" ht="13.2" x14ac:dyDescent="0.25">
      <c r="B347" s="48" t="s">
        <v>562</v>
      </c>
      <c r="C347" s="48" t="s">
        <v>466</v>
      </c>
      <c r="D347" s="103"/>
      <c r="E347" s="45"/>
      <c r="F347" s="45"/>
      <c r="G347" s="45"/>
      <c r="H347" s="45"/>
      <c r="I347" s="62">
        <f>SUM(H348:H348)</f>
        <v>7</v>
      </c>
      <c r="J347" s="63" t="str">
        <f>+J348</f>
        <v>und</v>
      </c>
    </row>
    <row r="348" spans="2:10" s="1" customFormat="1" ht="13.2" x14ac:dyDescent="0.25">
      <c r="B348" s="75"/>
      <c r="C348" s="44" t="s">
        <v>720</v>
      </c>
      <c r="D348" s="45">
        <v>7</v>
      </c>
      <c r="E348" s="45"/>
      <c r="F348" s="45"/>
      <c r="G348" s="45"/>
      <c r="H348" s="45">
        <f>+D348</f>
        <v>7</v>
      </c>
      <c r="I348" s="45"/>
      <c r="J348" s="46" t="s">
        <v>35</v>
      </c>
    </row>
    <row r="349" spans="2:10" s="1" customFormat="1" ht="13.2" x14ac:dyDescent="0.25">
      <c r="B349" s="48" t="s">
        <v>563</v>
      </c>
      <c r="C349" s="48" t="s">
        <v>467</v>
      </c>
      <c r="D349" s="103"/>
      <c r="E349" s="45"/>
      <c r="F349" s="45"/>
      <c r="G349" s="45"/>
      <c r="H349" s="45"/>
      <c r="I349" s="62">
        <f>SUM(H350:H350)</f>
        <v>1</v>
      </c>
      <c r="J349" s="63" t="str">
        <f>+J350</f>
        <v>und</v>
      </c>
    </row>
    <row r="350" spans="2:10" s="1" customFormat="1" ht="13.2" x14ac:dyDescent="0.25">
      <c r="B350" s="75"/>
      <c r="C350" s="44" t="s">
        <v>719</v>
      </c>
      <c r="D350" s="45">
        <v>1</v>
      </c>
      <c r="E350" s="45"/>
      <c r="F350" s="45"/>
      <c r="G350" s="45"/>
      <c r="H350" s="45">
        <f>+D350</f>
        <v>1</v>
      </c>
      <c r="I350" s="45"/>
      <c r="J350" s="46" t="s">
        <v>35</v>
      </c>
    </row>
    <row r="351" spans="2:10" s="1" customFormat="1" ht="13.2" x14ac:dyDescent="0.25">
      <c r="B351" s="75"/>
      <c r="C351" s="102"/>
      <c r="D351" s="103"/>
      <c r="E351" s="45"/>
      <c r="F351" s="45"/>
      <c r="G351" s="45"/>
      <c r="H351" s="45"/>
      <c r="I351" s="45"/>
      <c r="J351" s="46"/>
    </row>
    <row r="352" spans="2:10" s="1" customFormat="1" ht="13.2" x14ac:dyDescent="0.25">
      <c r="B352" s="75"/>
      <c r="C352" s="102"/>
      <c r="D352" s="103"/>
      <c r="E352" s="45"/>
      <c r="F352" s="45"/>
      <c r="G352" s="45"/>
      <c r="H352" s="45"/>
      <c r="I352" s="45"/>
      <c r="J352" s="46"/>
    </row>
    <row r="353" spans="2:10" s="1" customFormat="1" ht="13.2" x14ac:dyDescent="0.25">
      <c r="B353" s="75"/>
      <c r="C353" s="102"/>
      <c r="D353" s="103"/>
      <c r="E353" s="45"/>
      <c r="F353" s="45"/>
      <c r="G353" s="45"/>
      <c r="H353" s="45"/>
      <c r="I353" s="45"/>
      <c r="J353" s="46"/>
    </row>
    <row r="354" spans="2:10" s="1" customFormat="1" ht="13.2" x14ac:dyDescent="0.25">
      <c r="B354" s="75"/>
      <c r="C354" s="102"/>
      <c r="D354" s="103"/>
      <c r="E354" s="45"/>
      <c r="F354" s="45"/>
      <c r="G354" s="45"/>
      <c r="H354" s="45"/>
      <c r="I354" s="45"/>
      <c r="J354" s="46"/>
    </row>
    <row r="355" spans="2:10" s="1" customFormat="1" ht="13.2" x14ac:dyDescent="0.25">
      <c r="B355" s="75"/>
      <c r="C355" s="102"/>
      <c r="D355" s="103"/>
      <c r="E355" s="45"/>
      <c r="F355" s="45"/>
      <c r="G355" s="45"/>
      <c r="H355" s="45"/>
      <c r="I355" s="45"/>
      <c r="J355" s="46"/>
    </row>
    <row r="356" spans="2:10" s="1" customFormat="1" ht="13.2" x14ac:dyDescent="0.25">
      <c r="B356" s="75"/>
      <c r="C356" s="102"/>
      <c r="D356" s="103"/>
      <c r="E356" s="45"/>
      <c r="F356" s="45"/>
      <c r="G356" s="45"/>
      <c r="H356" s="45"/>
      <c r="I356" s="45"/>
      <c r="J356" s="46"/>
    </row>
    <row r="357" spans="2:10" s="1" customFormat="1" ht="13.2" x14ac:dyDescent="0.25">
      <c r="B357" s="75"/>
      <c r="C357" s="102"/>
      <c r="D357" s="103"/>
      <c r="E357" s="45"/>
      <c r="F357" s="45"/>
      <c r="G357" s="45"/>
      <c r="H357" s="45"/>
      <c r="I357" s="45"/>
      <c r="J357" s="46"/>
    </row>
    <row r="358" spans="2:10" s="1" customFormat="1" ht="13.2" x14ac:dyDescent="0.25">
      <c r="B358" s="75"/>
      <c r="C358" s="102"/>
      <c r="D358" s="103"/>
      <c r="E358" s="45"/>
      <c r="F358" s="45"/>
      <c r="G358" s="45"/>
      <c r="H358" s="45"/>
      <c r="I358" s="45"/>
      <c r="J358" s="46"/>
    </row>
    <row r="359" spans="2:10" s="1" customFormat="1" ht="13.2" x14ac:dyDescent="0.25">
      <c r="B359" s="75"/>
      <c r="C359" s="102"/>
      <c r="D359" s="103"/>
      <c r="E359" s="45"/>
      <c r="F359" s="45"/>
      <c r="G359" s="45"/>
      <c r="H359" s="45"/>
      <c r="I359" s="45"/>
      <c r="J359" s="46"/>
    </row>
    <row r="360" spans="2:10" s="1" customFormat="1" ht="13.2" x14ac:dyDescent="0.25">
      <c r="B360" s="75"/>
      <c r="C360" s="102"/>
      <c r="D360" s="103"/>
      <c r="E360" s="45"/>
      <c r="F360" s="45"/>
      <c r="G360" s="45"/>
      <c r="H360" s="45"/>
      <c r="I360" s="45"/>
      <c r="J360" s="46"/>
    </row>
    <row r="361" spans="2:10" s="1" customFormat="1" ht="13.2" x14ac:dyDescent="0.25">
      <c r="B361" s="75"/>
      <c r="C361" s="102"/>
      <c r="D361" s="103"/>
      <c r="E361" s="45"/>
      <c r="F361" s="45"/>
      <c r="G361" s="45"/>
      <c r="H361" s="45"/>
      <c r="I361" s="45"/>
      <c r="J361" s="46"/>
    </row>
    <row r="362" spans="2:10" s="1" customFormat="1" ht="13.2" x14ac:dyDescent="0.25">
      <c r="B362" s="75"/>
      <c r="C362" s="102"/>
      <c r="D362" s="103"/>
      <c r="E362" s="45"/>
      <c r="F362" s="45"/>
      <c r="G362" s="45"/>
      <c r="H362" s="45"/>
      <c r="I362" s="45"/>
      <c r="J362" s="46"/>
    </row>
    <row r="363" spans="2:10" s="1" customFormat="1" ht="13.2" x14ac:dyDescent="0.25">
      <c r="B363" s="75"/>
      <c r="C363" s="102"/>
      <c r="D363" s="103"/>
      <c r="E363" s="45"/>
      <c r="F363" s="45"/>
      <c r="G363" s="45"/>
      <c r="H363" s="45"/>
      <c r="I363" s="45"/>
      <c r="J363" s="46"/>
    </row>
    <row r="364" spans="2:10" s="1" customFormat="1" ht="13.2" x14ac:dyDescent="0.25">
      <c r="B364" s="75"/>
      <c r="C364" s="102"/>
      <c r="D364" s="103"/>
      <c r="E364" s="45"/>
      <c r="F364" s="45"/>
      <c r="G364" s="45"/>
      <c r="H364" s="45"/>
      <c r="I364" s="45"/>
      <c r="J364" s="46"/>
    </row>
    <row r="365" spans="2:10" s="1" customFormat="1" ht="13.2" x14ac:dyDescent="0.25">
      <c r="B365" s="75"/>
      <c r="C365" s="102"/>
      <c r="D365" s="103"/>
      <c r="E365" s="45"/>
      <c r="F365" s="45"/>
      <c r="G365" s="45"/>
      <c r="H365" s="45"/>
      <c r="I365" s="45"/>
      <c r="J365" s="46"/>
    </row>
    <row r="366" spans="2:10" s="1" customFormat="1" ht="13.2" x14ac:dyDescent="0.25">
      <c r="B366" s="75"/>
      <c r="C366" s="102"/>
      <c r="D366" s="103"/>
      <c r="E366" s="45"/>
      <c r="F366" s="45"/>
      <c r="G366" s="45"/>
      <c r="H366" s="45"/>
      <c r="I366" s="45"/>
      <c r="J366" s="46"/>
    </row>
    <row r="367" spans="2:10" s="1" customFormat="1" ht="13.2" x14ac:dyDescent="0.25">
      <c r="B367" s="75"/>
      <c r="C367" s="102"/>
      <c r="D367" s="103"/>
      <c r="E367" s="45"/>
      <c r="F367" s="45"/>
      <c r="G367" s="45"/>
      <c r="H367" s="45"/>
      <c r="I367" s="45"/>
      <c r="J367" s="46"/>
    </row>
    <row r="368" spans="2:10" s="1" customFormat="1" ht="13.2" x14ac:dyDescent="0.25">
      <c r="B368" s="75"/>
      <c r="C368" s="102"/>
      <c r="D368" s="103"/>
      <c r="E368" s="45"/>
      <c r="F368" s="45"/>
      <c r="G368" s="45"/>
      <c r="H368" s="45"/>
      <c r="I368" s="45"/>
      <c r="J368" s="46"/>
    </row>
    <row r="369" spans="2:10" s="1" customFormat="1" ht="13.2" x14ac:dyDescent="0.25">
      <c r="B369" s="75"/>
      <c r="C369" s="102"/>
      <c r="D369" s="103"/>
      <c r="E369" s="45"/>
      <c r="F369" s="45"/>
      <c r="G369" s="45"/>
      <c r="H369" s="45"/>
      <c r="I369" s="45"/>
      <c r="J369" s="46"/>
    </row>
    <row r="370" spans="2:10" s="1" customFormat="1" ht="13.2" x14ac:dyDescent="0.25">
      <c r="B370" s="75"/>
      <c r="C370" s="102"/>
      <c r="D370" s="103"/>
      <c r="E370" s="45"/>
      <c r="F370" s="45"/>
      <c r="G370" s="45"/>
      <c r="H370" s="45"/>
      <c r="I370" s="45"/>
      <c r="J370" s="46"/>
    </row>
    <row r="371" spans="2:10" s="1" customFormat="1" ht="13.2" x14ac:dyDescent="0.25">
      <c r="B371" s="75"/>
      <c r="C371" s="102"/>
      <c r="D371" s="103"/>
      <c r="E371" s="45"/>
      <c r="F371" s="45"/>
      <c r="G371" s="45"/>
      <c r="H371" s="45"/>
      <c r="I371" s="45"/>
      <c r="J371" s="46"/>
    </row>
    <row r="372" spans="2:10" s="1" customFormat="1" ht="13.2" x14ac:dyDescent="0.25">
      <c r="B372" s="75"/>
      <c r="C372" s="102"/>
      <c r="D372" s="103"/>
      <c r="E372" s="45"/>
      <c r="F372" s="45"/>
      <c r="G372" s="45"/>
      <c r="H372" s="45"/>
      <c r="I372" s="45"/>
      <c r="J372" s="46"/>
    </row>
    <row r="373" spans="2:10" s="1" customFormat="1" ht="13.2" x14ac:dyDescent="0.25">
      <c r="B373" s="75"/>
      <c r="C373" s="102"/>
      <c r="D373" s="103"/>
      <c r="E373" s="45"/>
      <c r="F373" s="45"/>
      <c r="G373" s="45"/>
      <c r="H373" s="45"/>
      <c r="I373" s="45"/>
      <c r="J373" s="46"/>
    </row>
    <row r="374" spans="2:10" s="1" customFormat="1" ht="13.2" x14ac:dyDescent="0.25">
      <c r="B374" s="75"/>
      <c r="C374" s="102"/>
      <c r="D374" s="103"/>
      <c r="E374" s="45"/>
      <c r="F374" s="45"/>
      <c r="G374" s="45"/>
      <c r="H374" s="45"/>
      <c r="I374" s="45"/>
      <c r="J374" s="46"/>
    </row>
    <row r="375" spans="2:10" s="1" customFormat="1" ht="13.2" x14ac:dyDescent="0.25">
      <c r="B375" s="75"/>
      <c r="C375" s="102"/>
      <c r="D375" s="103"/>
      <c r="E375" s="45"/>
      <c r="F375" s="45"/>
      <c r="G375" s="45"/>
      <c r="H375" s="45"/>
      <c r="I375" s="45"/>
      <c r="J375" s="46"/>
    </row>
    <row r="376" spans="2:10" s="1" customFormat="1" ht="13.2" x14ac:dyDescent="0.25">
      <c r="B376" s="75"/>
      <c r="C376" s="102"/>
      <c r="D376" s="103"/>
      <c r="E376" s="45"/>
      <c r="F376" s="45"/>
      <c r="G376" s="45"/>
      <c r="H376" s="45"/>
      <c r="I376" s="45"/>
      <c r="J376" s="46"/>
    </row>
    <row r="377" spans="2:10" s="1" customFormat="1" ht="13.2" x14ac:dyDescent="0.25">
      <c r="B377" s="75"/>
      <c r="C377" s="102"/>
      <c r="D377" s="103"/>
      <c r="E377" s="45"/>
      <c r="F377" s="45"/>
      <c r="G377" s="45"/>
      <c r="H377" s="45"/>
      <c r="I377" s="45"/>
      <c r="J377" s="46"/>
    </row>
    <row r="378" spans="2:10" s="1" customFormat="1" ht="13.2" x14ac:dyDescent="0.25">
      <c r="B378" s="75"/>
      <c r="C378" s="102"/>
      <c r="D378" s="103"/>
      <c r="E378" s="45"/>
      <c r="F378" s="45"/>
      <c r="G378" s="45"/>
      <c r="H378" s="45"/>
      <c r="I378" s="45"/>
      <c r="J378" s="46"/>
    </row>
    <row r="379" spans="2:10" s="1" customFormat="1" ht="13.2" x14ac:dyDescent="0.25">
      <c r="B379" s="75"/>
      <c r="C379" s="102"/>
      <c r="D379" s="103"/>
      <c r="E379" s="45"/>
      <c r="F379" s="45"/>
      <c r="G379" s="45"/>
      <c r="H379" s="45"/>
      <c r="I379" s="45"/>
      <c r="J379" s="46"/>
    </row>
    <row r="380" spans="2:10" s="1" customFormat="1" ht="13.2" x14ac:dyDescent="0.25">
      <c r="B380" s="75"/>
      <c r="C380" s="102"/>
      <c r="D380" s="103"/>
      <c r="E380" s="45"/>
      <c r="F380" s="45"/>
      <c r="G380" s="45"/>
      <c r="H380" s="45"/>
      <c r="I380" s="45"/>
      <c r="J380" s="46"/>
    </row>
    <row r="381" spans="2:10" s="1" customFormat="1" ht="13.2" x14ac:dyDescent="0.25">
      <c r="B381" s="75"/>
      <c r="C381" s="102"/>
      <c r="D381" s="103"/>
      <c r="E381" s="45"/>
      <c r="F381" s="45"/>
      <c r="G381" s="45"/>
      <c r="H381" s="45"/>
      <c r="I381" s="45"/>
      <c r="J381" s="46"/>
    </row>
    <row r="382" spans="2:10" s="1" customFormat="1" ht="13.2" x14ac:dyDescent="0.25">
      <c r="B382" s="75"/>
      <c r="C382" s="102"/>
      <c r="D382" s="103"/>
      <c r="E382" s="45"/>
      <c r="F382" s="45"/>
      <c r="G382" s="45"/>
      <c r="H382" s="45"/>
      <c r="I382" s="45"/>
      <c r="J382" s="46"/>
    </row>
    <row r="383" spans="2:10" s="1" customFormat="1" ht="13.2" x14ac:dyDescent="0.25">
      <c r="B383" s="75"/>
      <c r="C383" s="102"/>
      <c r="D383" s="103"/>
      <c r="E383" s="45"/>
      <c r="F383" s="45"/>
      <c r="G383" s="45"/>
      <c r="H383" s="45"/>
      <c r="I383" s="45"/>
      <c r="J383" s="46"/>
    </row>
    <row r="384" spans="2:10" s="1" customFormat="1" ht="13.2" x14ac:dyDescent="0.25">
      <c r="B384" s="75"/>
      <c r="C384" s="102"/>
      <c r="D384" s="103"/>
      <c r="E384" s="45"/>
      <c r="F384" s="45"/>
      <c r="G384" s="45"/>
      <c r="H384" s="45"/>
      <c r="I384" s="45"/>
      <c r="J384" s="46"/>
    </row>
    <row r="385" spans="2:10" s="1" customFormat="1" ht="13.2" x14ac:dyDescent="0.25">
      <c r="B385" s="75"/>
      <c r="C385" s="102"/>
      <c r="D385" s="103"/>
      <c r="E385" s="45"/>
      <c r="F385" s="45"/>
      <c r="G385" s="45"/>
      <c r="H385" s="45"/>
      <c r="I385" s="45"/>
      <c r="J385" s="46"/>
    </row>
    <row r="386" spans="2:10" s="1" customFormat="1" ht="13.2" x14ac:dyDescent="0.25">
      <c r="B386" s="75"/>
      <c r="C386" s="102"/>
      <c r="D386" s="103"/>
      <c r="E386" s="45"/>
      <c r="F386" s="45"/>
      <c r="G386" s="45"/>
      <c r="H386" s="45"/>
      <c r="I386" s="45"/>
      <c r="J386" s="46"/>
    </row>
    <row r="387" spans="2:10" s="1" customFormat="1" ht="13.2" x14ac:dyDescent="0.25">
      <c r="B387" s="75"/>
      <c r="C387" s="102"/>
      <c r="D387" s="103"/>
      <c r="E387" s="45"/>
      <c r="F387" s="45"/>
      <c r="G387" s="45"/>
      <c r="H387" s="45"/>
      <c r="I387" s="45"/>
      <c r="J387" s="46"/>
    </row>
    <row r="388" spans="2:10" s="1" customFormat="1" ht="13.2" x14ac:dyDescent="0.25">
      <c r="B388" s="75"/>
      <c r="C388" s="102"/>
      <c r="D388" s="103"/>
      <c r="E388" s="45"/>
      <c r="F388" s="45"/>
      <c r="G388" s="45"/>
      <c r="H388" s="45"/>
      <c r="I388" s="45"/>
      <c r="J388" s="46"/>
    </row>
    <row r="389" spans="2:10" s="1" customFormat="1" ht="13.2" x14ac:dyDescent="0.25">
      <c r="B389" s="75"/>
      <c r="C389" s="102"/>
      <c r="D389" s="103"/>
      <c r="E389" s="45"/>
      <c r="F389" s="45"/>
      <c r="G389" s="45"/>
      <c r="H389" s="45"/>
      <c r="I389" s="45"/>
      <c r="J389" s="46"/>
    </row>
    <row r="390" spans="2:10" s="1" customFormat="1" ht="13.2" x14ac:dyDescent="0.25">
      <c r="B390" s="75"/>
      <c r="C390" s="102"/>
      <c r="D390" s="103"/>
      <c r="E390" s="45"/>
      <c r="F390" s="45"/>
      <c r="G390" s="45"/>
      <c r="H390" s="45"/>
      <c r="I390" s="45"/>
      <c r="J390" s="46"/>
    </row>
    <row r="391" spans="2:10" s="1" customFormat="1" ht="13.2" x14ac:dyDescent="0.25">
      <c r="B391" s="75"/>
      <c r="C391" s="102"/>
      <c r="D391" s="103"/>
      <c r="E391" s="45"/>
      <c r="F391" s="45"/>
      <c r="G391" s="45"/>
      <c r="H391" s="45"/>
      <c r="I391" s="45"/>
      <c r="J391" s="46"/>
    </row>
    <row r="392" spans="2:10" s="1" customFormat="1" ht="13.2" x14ac:dyDescent="0.25">
      <c r="B392" s="75"/>
      <c r="C392" s="102"/>
      <c r="D392" s="103"/>
      <c r="E392" s="45"/>
      <c r="F392" s="45"/>
      <c r="G392" s="45"/>
      <c r="H392" s="45"/>
      <c r="I392" s="45"/>
      <c r="J392" s="46"/>
    </row>
    <row r="393" spans="2:10" s="1" customFormat="1" ht="13.2" x14ac:dyDescent="0.25">
      <c r="B393" s="75"/>
      <c r="C393" s="102"/>
      <c r="D393" s="103"/>
      <c r="E393" s="45"/>
      <c r="F393" s="45"/>
      <c r="G393" s="45"/>
      <c r="H393" s="45"/>
      <c r="I393" s="45"/>
      <c r="J393" s="46"/>
    </row>
    <row r="394" spans="2:10" s="1" customFormat="1" ht="13.2" x14ac:dyDescent="0.25">
      <c r="B394" s="75"/>
      <c r="C394" s="102"/>
      <c r="D394" s="103"/>
      <c r="E394" s="45"/>
      <c r="F394" s="45"/>
      <c r="G394" s="45"/>
      <c r="H394" s="45"/>
      <c r="I394" s="45"/>
      <c r="J394" s="46"/>
    </row>
    <row r="395" spans="2:10" s="1" customFormat="1" ht="13.2" x14ac:dyDescent="0.25">
      <c r="B395" s="75"/>
      <c r="C395" s="102"/>
      <c r="D395" s="103"/>
      <c r="E395" s="45"/>
      <c r="F395" s="45"/>
      <c r="G395" s="45"/>
      <c r="H395" s="45"/>
      <c r="I395" s="45"/>
      <c r="J395" s="46"/>
    </row>
    <row r="396" spans="2:10" s="1" customFormat="1" ht="13.2" x14ac:dyDescent="0.25">
      <c r="B396" s="75"/>
      <c r="C396" s="102"/>
      <c r="D396" s="103"/>
      <c r="E396" s="45"/>
      <c r="F396" s="45"/>
      <c r="G396" s="45"/>
      <c r="H396" s="45"/>
      <c r="I396" s="45"/>
      <c r="J396" s="46"/>
    </row>
    <row r="397" spans="2:10" s="1" customFormat="1" ht="13.2" x14ac:dyDescent="0.25">
      <c r="B397" s="75"/>
      <c r="C397" s="102"/>
      <c r="D397" s="103"/>
      <c r="E397" s="45"/>
      <c r="F397" s="45"/>
      <c r="G397" s="45"/>
      <c r="H397" s="45"/>
      <c r="I397" s="45"/>
      <c r="J397" s="46"/>
    </row>
    <row r="398" spans="2:10" s="1" customFormat="1" ht="13.2" x14ac:dyDescent="0.25">
      <c r="B398" s="75"/>
      <c r="C398" s="102"/>
      <c r="D398" s="103"/>
      <c r="E398" s="45"/>
      <c r="F398" s="45"/>
      <c r="G398" s="45"/>
      <c r="H398" s="45"/>
      <c r="I398" s="45"/>
      <c r="J398" s="46"/>
    </row>
    <row r="399" spans="2:10" s="1" customFormat="1" ht="13.2" x14ac:dyDescent="0.25">
      <c r="B399" s="75"/>
      <c r="C399" s="102"/>
      <c r="D399" s="103"/>
      <c r="E399" s="45"/>
      <c r="F399" s="45"/>
      <c r="G399" s="45"/>
      <c r="H399" s="45"/>
      <c r="I399" s="45"/>
      <c r="J399" s="46"/>
    </row>
    <row r="400" spans="2:10" s="1" customFormat="1" ht="13.2" x14ac:dyDescent="0.25">
      <c r="B400" s="75"/>
      <c r="C400" s="102"/>
      <c r="D400" s="103"/>
      <c r="E400" s="45"/>
      <c r="F400" s="45"/>
      <c r="G400" s="45"/>
      <c r="H400" s="45"/>
      <c r="I400" s="45"/>
      <c r="J400" s="46"/>
    </row>
    <row r="401" spans="2:10" s="1" customFormat="1" ht="13.2" x14ac:dyDescent="0.25">
      <c r="B401" s="75"/>
      <c r="C401" s="102"/>
      <c r="D401" s="103"/>
      <c r="E401" s="45"/>
      <c r="F401" s="45"/>
      <c r="G401" s="45"/>
      <c r="H401" s="45"/>
      <c r="I401" s="45"/>
      <c r="J401" s="46"/>
    </row>
    <row r="402" spans="2:10" s="1" customFormat="1" ht="13.2" x14ac:dyDescent="0.25">
      <c r="B402" s="75"/>
      <c r="C402" s="102"/>
      <c r="D402" s="103"/>
      <c r="E402" s="45"/>
      <c r="F402" s="45"/>
      <c r="G402" s="45"/>
      <c r="H402" s="45"/>
      <c r="I402" s="45"/>
      <c r="J402" s="46"/>
    </row>
    <row r="403" spans="2:10" s="1" customFormat="1" ht="13.2" x14ac:dyDescent="0.25">
      <c r="B403" s="75"/>
      <c r="C403" s="102"/>
      <c r="D403" s="103"/>
      <c r="E403" s="45"/>
      <c r="F403" s="45"/>
      <c r="G403" s="45"/>
      <c r="H403" s="45"/>
      <c r="I403" s="45"/>
      <c r="J403" s="46"/>
    </row>
    <row r="404" spans="2:10" s="1" customFormat="1" ht="13.2" x14ac:dyDescent="0.25">
      <c r="B404" s="75"/>
      <c r="C404" s="102"/>
      <c r="D404" s="103"/>
      <c r="E404" s="45"/>
      <c r="F404" s="45"/>
      <c r="G404" s="45"/>
      <c r="H404" s="45"/>
      <c r="I404" s="45"/>
      <c r="J404" s="46"/>
    </row>
    <row r="405" spans="2:10" s="1" customFormat="1" ht="13.2" x14ac:dyDescent="0.25">
      <c r="B405" s="75"/>
      <c r="C405" s="102"/>
      <c r="D405" s="103"/>
      <c r="E405" s="45"/>
      <c r="F405" s="45"/>
      <c r="G405" s="45"/>
      <c r="H405" s="45"/>
      <c r="I405" s="45"/>
      <c r="J405" s="46"/>
    </row>
    <row r="406" spans="2:10" s="1" customFormat="1" ht="13.2" x14ac:dyDescent="0.25">
      <c r="B406" s="75"/>
      <c r="C406" s="102"/>
      <c r="D406" s="103"/>
      <c r="E406" s="45"/>
      <c r="F406" s="45"/>
      <c r="G406" s="45"/>
      <c r="H406" s="45"/>
      <c r="I406" s="45"/>
      <c r="J406" s="46"/>
    </row>
    <row r="407" spans="2:10" s="1" customFormat="1" ht="13.2" x14ac:dyDescent="0.25">
      <c r="B407" s="75"/>
      <c r="C407" s="102"/>
      <c r="D407" s="103"/>
      <c r="E407" s="45"/>
      <c r="F407" s="45"/>
      <c r="G407" s="45"/>
      <c r="H407" s="45"/>
      <c r="I407" s="45"/>
      <c r="J407" s="46"/>
    </row>
    <row r="408" spans="2:10" s="1" customFormat="1" ht="13.2" x14ac:dyDescent="0.25">
      <c r="B408" s="75"/>
      <c r="C408" s="102"/>
      <c r="D408" s="103"/>
      <c r="E408" s="45"/>
      <c r="F408" s="45"/>
      <c r="G408" s="45"/>
      <c r="H408" s="45"/>
      <c r="I408" s="45"/>
      <c r="J408" s="46"/>
    </row>
    <row r="409" spans="2:10" s="1" customFormat="1" ht="13.2" x14ac:dyDescent="0.25">
      <c r="B409" s="75"/>
      <c r="C409" s="102"/>
      <c r="D409" s="103"/>
      <c r="E409" s="45"/>
      <c r="F409" s="45"/>
      <c r="G409" s="45"/>
      <c r="H409" s="45"/>
      <c r="I409" s="45"/>
      <c r="J409" s="46"/>
    </row>
    <row r="410" spans="2:10" s="1" customFormat="1" ht="13.2" x14ac:dyDescent="0.25">
      <c r="B410" s="75"/>
      <c r="C410" s="102"/>
      <c r="D410" s="103"/>
      <c r="E410" s="45"/>
      <c r="F410" s="45"/>
      <c r="G410" s="45"/>
      <c r="H410" s="45"/>
      <c r="I410" s="45"/>
      <c r="J410" s="46"/>
    </row>
    <row r="411" spans="2:10" s="1" customFormat="1" ht="13.2" x14ac:dyDescent="0.25">
      <c r="B411" s="75"/>
      <c r="C411" s="102"/>
      <c r="D411" s="103"/>
      <c r="E411" s="45"/>
      <c r="F411" s="45"/>
      <c r="G411" s="45"/>
      <c r="H411" s="45"/>
      <c r="I411" s="45"/>
      <c r="J411" s="46"/>
    </row>
    <row r="412" spans="2:10" s="1" customFormat="1" ht="13.2" x14ac:dyDescent="0.25">
      <c r="B412" s="75"/>
      <c r="C412" s="102"/>
      <c r="D412" s="103"/>
      <c r="E412" s="45"/>
      <c r="F412" s="45"/>
      <c r="G412" s="45"/>
      <c r="H412" s="45"/>
      <c r="I412" s="45"/>
      <c r="J412" s="46"/>
    </row>
    <row r="413" spans="2:10" s="1" customFormat="1" ht="13.2" x14ac:dyDescent="0.25">
      <c r="B413" s="75"/>
      <c r="C413" s="102"/>
      <c r="D413" s="103"/>
      <c r="E413" s="45"/>
      <c r="F413" s="45"/>
      <c r="G413" s="45"/>
      <c r="H413" s="45"/>
      <c r="I413" s="45"/>
      <c r="J413" s="46"/>
    </row>
    <row r="414" spans="2:10" s="1" customFormat="1" ht="13.2" x14ac:dyDescent="0.25">
      <c r="B414" s="75"/>
      <c r="C414" s="102"/>
      <c r="D414" s="103"/>
      <c r="E414" s="45"/>
      <c r="F414" s="45"/>
      <c r="G414" s="45"/>
      <c r="H414" s="45"/>
      <c r="I414" s="45"/>
      <c r="J414" s="46"/>
    </row>
    <row r="415" spans="2:10" s="1" customFormat="1" ht="13.2" x14ac:dyDescent="0.25">
      <c r="B415" s="75"/>
      <c r="C415" s="102"/>
      <c r="D415" s="103"/>
      <c r="E415" s="45"/>
      <c r="F415" s="45"/>
      <c r="G415" s="45"/>
      <c r="H415" s="45"/>
      <c r="I415" s="45"/>
      <c r="J415" s="46"/>
    </row>
    <row r="416" spans="2:10" s="1" customFormat="1" ht="13.2" x14ac:dyDescent="0.25">
      <c r="B416" s="75"/>
      <c r="C416" s="102"/>
      <c r="D416" s="103"/>
      <c r="E416" s="45"/>
      <c r="F416" s="45"/>
      <c r="G416" s="45"/>
      <c r="H416" s="45"/>
      <c r="I416" s="45"/>
      <c r="J416" s="46"/>
    </row>
    <row r="417" spans="2:10" s="1" customFormat="1" ht="13.2" x14ac:dyDescent="0.25">
      <c r="B417" s="75"/>
      <c r="C417" s="102"/>
      <c r="D417" s="103"/>
      <c r="E417" s="45"/>
      <c r="F417" s="45"/>
      <c r="G417" s="45"/>
      <c r="H417" s="45"/>
      <c r="I417" s="45"/>
      <c r="J417" s="46"/>
    </row>
    <row r="418" spans="2:10" s="1" customFormat="1" ht="13.2" x14ac:dyDescent="0.25">
      <c r="B418" s="75"/>
      <c r="C418" s="102"/>
      <c r="D418" s="103"/>
      <c r="E418" s="45"/>
      <c r="F418" s="45"/>
      <c r="G418" s="45"/>
      <c r="H418" s="45"/>
      <c r="I418" s="45"/>
      <c r="J418" s="46"/>
    </row>
    <row r="419" spans="2:10" s="1" customFormat="1" ht="13.2" x14ac:dyDescent="0.25">
      <c r="B419" s="75"/>
      <c r="C419" s="102"/>
      <c r="D419" s="103"/>
      <c r="E419" s="45"/>
      <c r="F419" s="45"/>
      <c r="G419" s="45"/>
      <c r="H419" s="45"/>
      <c r="I419" s="45"/>
      <c r="J419" s="46"/>
    </row>
    <row r="420" spans="2:10" s="1" customFormat="1" ht="13.2" x14ac:dyDescent="0.25">
      <c r="B420" s="75"/>
      <c r="C420" s="102"/>
      <c r="D420" s="103"/>
      <c r="E420" s="45"/>
      <c r="F420" s="45"/>
      <c r="G420" s="45"/>
      <c r="H420" s="45"/>
      <c r="I420" s="45"/>
      <c r="J420" s="46"/>
    </row>
    <row r="421" spans="2:10" s="1" customFormat="1" ht="13.2" x14ac:dyDescent="0.25">
      <c r="B421" s="75"/>
      <c r="C421" s="102"/>
      <c r="D421" s="103"/>
      <c r="E421" s="45"/>
      <c r="F421" s="45"/>
      <c r="G421" s="45"/>
      <c r="H421" s="45"/>
      <c r="I421" s="45"/>
      <c r="J421" s="46"/>
    </row>
    <row r="422" spans="2:10" s="1" customFormat="1" ht="13.2" x14ac:dyDescent="0.25">
      <c r="B422" s="75"/>
      <c r="C422" s="102"/>
      <c r="D422" s="103"/>
      <c r="E422" s="45"/>
      <c r="F422" s="45"/>
      <c r="G422" s="45"/>
      <c r="H422" s="45"/>
      <c r="I422" s="45"/>
      <c r="J422" s="46"/>
    </row>
    <row r="423" spans="2:10" s="1" customFormat="1" ht="13.2" x14ac:dyDescent="0.25">
      <c r="B423" s="75"/>
      <c r="C423" s="102"/>
      <c r="D423" s="103"/>
      <c r="E423" s="45"/>
      <c r="F423" s="45"/>
      <c r="G423" s="45"/>
      <c r="H423" s="45"/>
      <c r="I423" s="45"/>
      <c r="J423" s="46"/>
    </row>
    <row r="424" spans="2:10" s="1" customFormat="1" ht="13.2" x14ac:dyDescent="0.25">
      <c r="B424" s="75"/>
      <c r="C424" s="102"/>
      <c r="D424" s="103"/>
      <c r="E424" s="45"/>
      <c r="F424" s="45"/>
      <c r="G424" s="45"/>
      <c r="H424" s="45"/>
      <c r="I424" s="45"/>
      <c r="J424" s="46"/>
    </row>
    <row r="425" spans="2:10" s="1" customFormat="1" ht="13.2" x14ac:dyDescent="0.25">
      <c r="B425" s="75"/>
      <c r="C425" s="102"/>
      <c r="D425" s="103"/>
      <c r="E425" s="45"/>
      <c r="F425" s="45"/>
      <c r="G425" s="45"/>
      <c r="H425" s="45"/>
      <c r="I425" s="45"/>
      <c r="J425" s="46"/>
    </row>
    <row r="426" spans="2:10" s="1" customFormat="1" ht="13.2" x14ac:dyDescent="0.25">
      <c r="B426" s="75"/>
      <c r="C426" s="102"/>
      <c r="D426" s="103"/>
      <c r="E426" s="45"/>
      <c r="F426" s="45"/>
      <c r="G426" s="45"/>
      <c r="H426" s="45"/>
      <c r="I426" s="45"/>
      <c r="J426" s="46"/>
    </row>
    <row r="427" spans="2:10" s="1" customFormat="1" ht="13.2" x14ac:dyDescent="0.25">
      <c r="B427" s="75"/>
      <c r="C427" s="102"/>
      <c r="D427" s="103"/>
      <c r="E427" s="45"/>
      <c r="F427" s="45"/>
      <c r="G427" s="45"/>
      <c r="H427" s="45"/>
      <c r="I427" s="45"/>
      <c r="J427" s="46"/>
    </row>
    <row r="428" spans="2:10" s="1" customFormat="1" ht="13.2" x14ac:dyDescent="0.25">
      <c r="B428" s="75"/>
      <c r="C428" s="102"/>
      <c r="D428" s="103"/>
      <c r="E428" s="45"/>
      <c r="F428" s="45"/>
      <c r="G428" s="45"/>
      <c r="H428" s="45"/>
      <c r="I428" s="45"/>
      <c r="J428" s="46"/>
    </row>
    <row r="429" spans="2:10" s="1" customFormat="1" ht="13.2" x14ac:dyDescent="0.25">
      <c r="B429" s="75"/>
      <c r="C429" s="102"/>
      <c r="D429" s="103"/>
      <c r="E429" s="45"/>
      <c r="F429" s="45"/>
      <c r="G429" s="45"/>
      <c r="H429" s="45"/>
      <c r="I429" s="45"/>
      <c r="J429" s="46"/>
    </row>
    <row r="430" spans="2:10" s="1" customFormat="1" ht="13.2" x14ac:dyDescent="0.25">
      <c r="B430" s="75"/>
      <c r="C430" s="102"/>
      <c r="D430" s="103"/>
      <c r="E430" s="45"/>
      <c r="F430" s="45"/>
      <c r="G430" s="45"/>
      <c r="H430" s="45"/>
      <c r="I430" s="45"/>
      <c r="J430" s="46"/>
    </row>
    <row r="431" spans="2:10" s="1" customFormat="1" ht="13.2" x14ac:dyDescent="0.25">
      <c r="B431" s="75"/>
      <c r="C431" s="102"/>
      <c r="D431" s="103"/>
      <c r="E431" s="45"/>
      <c r="F431" s="45"/>
      <c r="G431" s="45"/>
      <c r="H431" s="45"/>
      <c r="I431" s="45"/>
      <c r="J431" s="46"/>
    </row>
    <row r="432" spans="2:10" s="1" customFormat="1" ht="13.2" x14ac:dyDescent="0.25">
      <c r="B432" s="75"/>
      <c r="C432" s="102"/>
      <c r="D432" s="103"/>
      <c r="E432" s="45"/>
      <c r="F432" s="45"/>
      <c r="G432" s="45"/>
      <c r="H432" s="45"/>
      <c r="I432" s="45"/>
      <c r="J432" s="46"/>
    </row>
    <row r="433" spans="2:10" s="1" customFormat="1" ht="13.2" x14ac:dyDescent="0.25">
      <c r="B433" s="75"/>
      <c r="C433" s="102"/>
      <c r="D433" s="103"/>
      <c r="E433" s="45"/>
      <c r="F433" s="45"/>
      <c r="G433" s="45"/>
      <c r="H433" s="45"/>
      <c r="I433" s="45"/>
      <c r="J433" s="46"/>
    </row>
    <row r="434" spans="2:10" s="1" customFormat="1" ht="13.2" x14ac:dyDescent="0.25">
      <c r="B434" s="75"/>
      <c r="C434" s="102"/>
      <c r="D434" s="103"/>
      <c r="E434" s="45"/>
      <c r="F434" s="45"/>
      <c r="G434" s="45"/>
      <c r="H434" s="45"/>
      <c r="I434" s="45"/>
      <c r="J434" s="46"/>
    </row>
    <row r="435" spans="2:10" s="1" customFormat="1" ht="13.2" x14ac:dyDescent="0.25">
      <c r="B435" s="75"/>
      <c r="C435" s="102"/>
      <c r="D435" s="103"/>
      <c r="E435" s="45"/>
      <c r="F435" s="45"/>
      <c r="G435" s="45"/>
      <c r="H435" s="45"/>
      <c r="I435" s="45"/>
      <c r="J435" s="46"/>
    </row>
    <row r="436" spans="2:10" s="1" customFormat="1" ht="13.2" x14ac:dyDescent="0.25">
      <c r="B436" s="41"/>
      <c r="C436" s="42"/>
      <c r="D436" s="42"/>
      <c r="E436" s="42"/>
      <c r="F436" s="42"/>
      <c r="G436" s="42"/>
      <c r="H436" s="42"/>
      <c r="I436" s="42"/>
      <c r="J436" s="42"/>
    </row>
    <row r="437" spans="2:10" s="1" customFormat="1" ht="13.2" x14ac:dyDescent="0.25">
      <c r="C437" s="157" t="s">
        <v>153</v>
      </c>
      <c r="D437" s="157"/>
      <c r="E437" s="157"/>
      <c r="F437" s="157"/>
      <c r="G437" s="157"/>
      <c r="H437" s="157"/>
    </row>
    <row r="438" spans="2:10" s="1" customFormat="1" ht="13.2" x14ac:dyDescent="0.25">
      <c r="C438" s="157" t="s">
        <v>154</v>
      </c>
      <c r="D438" s="157"/>
      <c r="E438" s="157"/>
      <c r="F438" s="157"/>
      <c r="G438" s="157"/>
      <c r="H438" s="157"/>
    </row>
    <row r="439" spans="2:10" s="1" customFormat="1" ht="13.2" x14ac:dyDescent="0.25">
      <c r="C439" s="157" t="s">
        <v>155</v>
      </c>
      <c r="D439" s="157"/>
      <c r="E439" s="157"/>
      <c r="F439" s="157"/>
      <c r="G439" s="157"/>
      <c r="H439" s="157"/>
    </row>
    <row r="440" spans="2:10" s="1" customFormat="1" ht="13.2" x14ac:dyDescent="0.25">
      <c r="C440" s="158" t="s">
        <v>156</v>
      </c>
      <c r="D440" s="158"/>
      <c r="E440" s="158"/>
      <c r="F440" s="158"/>
      <c r="G440" s="158"/>
      <c r="H440" s="158"/>
    </row>
    <row r="441" spans="2:10" s="1" customFormat="1" ht="13.2" x14ac:dyDescent="0.25">
      <c r="C441" s="138"/>
      <c r="D441" s="138"/>
      <c r="E441" s="138"/>
      <c r="F441" s="138"/>
      <c r="G441" s="138"/>
      <c r="H441" s="138"/>
    </row>
    <row r="442" spans="2:10" s="1" customFormat="1" ht="15.6" x14ac:dyDescent="0.25">
      <c r="B442" s="159" t="s">
        <v>248</v>
      </c>
      <c r="C442" s="160"/>
      <c r="D442" s="160"/>
      <c r="E442" s="160"/>
      <c r="F442" s="160"/>
      <c r="G442" s="160"/>
      <c r="H442" s="160"/>
      <c r="I442" s="160"/>
      <c r="J442" s="161"/>
    </row>
    <row r="443" spans="2:10" s="1" customFormat="1" ht="21" x14ac:dyDescent="0.25">
      <c r="B443" s="169" t="s">
        <v>654</v>
      </c>
      <c r="C443" s="170"/>
      <c r="D443" s="170"/>
      <c r="E443" s="170"/>
      <c r="F443" s="170"/>
      <c r="G443" s="170"/>
      <c r="H443" s="170"/>
      <c r="I443" s="170"/>
      <c r="J443" s="171"/>
    </row>
    <row r="444" spans="2:10" s="1" customFormat="1" ht="13.8" thickBot="1" x14ac:dyDescent="0.3">
      <c r="B444" s="139"/>
      <c r="C444" s="139"/>
      <c r="D444" s="139"/>
      <c r="E444" s="139"/>
      <c r="F444" s="139"/>
      <c r="G444" s="139"/>
      <c r="H444" s="139"/>
      <c r="I444" s="139"/>
      <c r="J444" s="139"/>
    </row>
    <row r="445" spans="2:10" s="1" customFormat="1" ht="33.75" customHeight="1" x14ac:dyDescent="0.25">
      <c r="B445" s="152" t="s">
        <v>140</v>
      </c>
      <c r="C445" s="153"/>
      <c r="D445" s="153"/>
      <c r="E445" s="153"/>
      <c r="F445" s="153"/>
      <c r="G445" s="153"/>
      <c r="H445" s="153"/>
      <c r="I445" s="153"/>
      <c r="J445" s="154"/>
    </row>
    <row r="446" spans="2:10" s="1" customFormat="1" ht="13.2" x14ac:dyDescent="0.25">
      <c r="B446" s="4" t="s">
        <v>148</v>
      </c>
      <c r="C446" s="5" t="s">
        <v>149</v>
      </c>
      <c r="D446" s="5"/>
      <c r="E446" s="6"/>
      <c r="F446" s="7"/>
      <c r="G446" s="8" t="s">
        <v>22</v>
      </c>
      <c r="H446" s="155">
        <v>42879</v>
      </c>
      <c r="I446" s="155"/>
      <c r="J446" s="9"/>
    </row>
    <row r="447" spans="2:10" s="1" customFormat="1" ht="13.2" x14ac:dyDescent="0.25">
      <c r="B447" s="4" t="s">
        <v>146</v>
      </c>
      <c r="C447" s="5" t="s">
        <v>142</v>
      </c>
      <c r="D447" s="10"/>
      <c r="E447" s="10"/>
      <c r="F447" s="5"/>
      <c r="G447" s="11" t="s">
        <v>145</v>
      </c>
      <c r="H447" s="6" t="s">
        <v>142</v>
      </c>
      <c r="I447" s="12"/>
      <c r="J447" s="13"/>
    </row>
    <row r="448" spans="2:10" s="1" customFormat="1" ht="13.2" x14ac:dyDescent="0.25">
      <c r="B448" s="4" t="s">
        <v>147</v>
      </c>
      <c r="C448" s="5" t="s">
        <v>142</v>
      </c>
      <c r="D448" s="10"/>
      <c r="E448" s="10"/>
      <c r="F448" s="5"/>
      <c r="G448" s="11" t="s">
        <v>143</v>
      </c>
      <c r="H448" s="6" t="s">
        <v>144</v>
      </c>
      <c r="I448" s="12"/>
      <c r="J448" s="13"/>
    </row>
    <row r="449" spans="2:10" s="1" customFormat="1" ht="13.8" thickBot="1" x14ac:dyDescent="0.3">
      <c r="B449" s="14" t="s">
        <v>159</v>
      </c>
      <c r="C449" s="15" t="s">
        <v>160</v>
      </c>
      <c r="D449" s="16"/>
      <c r="E449" s="16"/>
      <c r="F449" s="15"/>
      <c r="G449" s="17" t="s">
        <v>157</v>
      </c>
      <c r="H449" s="18" t="s">
        <v>158</v>
      </c>
      <c r="I449" s="19"/>
      <c r="J449" s="20"/>
    </row>
    <row r="450" spans="2:10" s="1" customFormat="1" ht="13.2" x14ac:dyDescent="0.25">
      <c r="B450" s="139"/>
      <c r="C450" s="139"/>
      <c r="D450" s="139"/>
      <c r="E450" s="139"/>
      <c r="F450" s="139"/>
      <c r="G450" s="139"/>
      <c r="H450" s="139"/>
      <c r="I450" s="139"/>
      <c r="J450" s="139"/>
    </row>
    <row r="451" spans="2:10" s="1" customFormat="1" ht="13.2" x14ac:dyDescent="0.25">
      <c r="B451" s="23" t="s">
        <v>7</v>
      </c>
      <c r="C451" s="24" t="s">
        <v>0</v>
      </c>
      <c r="D451" s="24" t="s">
        <v>23</v>
      </c>
      <c r="E451" s="24" t="s">
        <v>24</v>
      </c>
      <c r="F451" s="24" t="s">
        <v>2</v>
      </c>
      <c r="G451" s="24" t="s">
        <v>3</v>
      </c>
      <c r="H451" s="24" t="s">
        <v>25</v>
      </c>
      <c r="I451" s="24" t="s">
        <v>8</v>
      </c>
      <c r="J451" s="24" t="s">
        <v>9</v>
      </c>
    </row>
    <row r="452" spans="2:10" s="1" customFormat="1" ht="13.2" x14ac:dyDescent="0.25">
      <c r="B452" s="96">
        <v>4.03</v>
      </c>
      <c r="C452" s="97" t="s">
        <v>425</v>
      </c>
      <c r="D452" s="103"/>
      <c r="E452" s="45"/>
      <c r="F452" s="45"/>
      <c r="G452" s="45"/>
      <c r="H452" s="45"/>
      <c r="I452" s="45"/>
      <c r="J452" s="46"/>
    </row>
    <row r="453" spans="2:10" s="1" customFormat="1" ht="13.2" x14ac:dyDescent="0.25">
      <c r="B453" s="100" t="s">
        <v>113</v>
      </c>
      <c r="C453" s="101" t="s">
        <v>428</v>
      </c>
      <c r="D453" s="103"/>
      <c r="E453" s="45"/>
      <c r="F453" s="45"/>
      <c r="G453" s="45"/>
      <c r="H453" s="45"/>
      <c r="I453" s="45"/>
      <c r="J453" s="46"/>
    </row>
    <row r="454" spans="2:10" s="1" customFormat="1" ht="13.2" x14ac:dyDescent="0.25">
      <c r="B454" s="48" t="s">
        <v>114</v>
      </c>
      <c r="C454" s="48" t="s">
        <v>623</v>
      </c>
      <c r="D454" s="103"/>
      <c r="E454" s="45"/>
      <c r="F454" s="45"/>
      <c r="G454" s="45"/>
      <c r="H454" s="45"/>
      <c r="I454" s="62">
        <f>SUM(H455:H455)</f>
        <v>4</v>
      </c>
      <c r="J454" s="63" t="str">
        <f>+J455</f>
        <v>ml</v>
      </c>
    </row>
    <row r="455" spans="2:10" s="1" customFormat="1" ht="13.2" x14ac:dyDescent="0.25">
      <c r="B455" s="48"/>
      <c r="C455" s="44" t="s">
        <v>722</v>
      </c>
      <c r="D455" s="45">
        <v>1</v>
      </c>
      <c r="E455" s="45">
        <v>4</v>
      </c>
      <c r="F455" s="45"/>
      <c r="G455" s="45"/>
      <c r="H455" s="45">
        <f>IF(AND(F455=0,G455=0),D455*E455,IF(AND(E455=0,G455=0),D455*F455,IF(AND(E455=0,F455=0),D455*G455,IF(AND(E455=0),D455*F455*G455,IF(AND(F455=0),D455*E455*G455,IF(AND(G455=0),D455*E455*F455,D455*E455*F455*G455))))))</f>
        <v>4</v>
      </c>
      <c r="I455" s="45"/>
      <c r="J455" s="46" t="str">
        <f>IF(AND(E455=0,F455&lt;&gt;0,G455&lt;&gt;0),"m2",IF(AND(F455=0,E455&lt;&gt;0,G455&lt;&gt;0),"m2",IF(AND(G455=0,E455&lt;&gt;0,F455&lt;&gt;0),"m2",IF(AND(F455=0,G455=0),"ml",IF(AND(E455=0,G455=0),"ml",IF(AND(E455=0,F455=0),"ml",IF(AND(E455&lt;&gt;0,F455&lt;&gt;0,G455&lt;&gt;0),"m3",0)))))))</f>
        <v>ml</v>
      </c>
    </row>
    <row r="456" spans="2:10" s="1" customFormat="1" ht="13.2" x14ac:dyDescent="0.25">
      <c r="B456" s="48"/>
      <c r="C456" s="44"/>
      <c r="D456" s="45">
        <v>1</v>
      </c>
      <c r="E456" s="45">
        <v>2.7</v>
      </c>
      <c r="F456" s="45"/>
      <c r="G456" s="45"/>
      <c r="H456" s="45">
        <f>IF(AND(F456=0,G456=0),D456*E456,IF(AND(E456=0,G456=0),D456*F456,IF(AND(E456=0,F456=0),D456*G456,IF(AND(E456=0),D456*F456*G456,IF(AND(F456=0),D456*E456*G456,IF(AND(G456=0),D456*E456*F456,D456*E456*F456*G456))))))</f>
        <v>2.7</v>
      </c>
      <c r="I456" s="45"/>
      <c r="J456" s="46" t="str">
        <f>IF(AND(E456=0,F456&lt;&gt;0,G456&lt;&gt;0),"m2",IF(AND(F456=0,E456&lt;&gt;0,G456&lt;&gt;0),"m2",IF(AND(G456=0,E456&lt;&gt;0,F456&lt;&gt;0),"m2",IF(AND(F456=0,G456=0),"ml",IF(AND(E456=0,G456=0),"ml",IF(AND(E456=0,F456=0),"ml",IF(AND(E456&lt;&gt;0,F456&lt;&gt;0,G456&lt;&gt;0),"m3",0)))))))</f>
        <v>ml</v>
      </c>
    </row>
    <row r="457" spans="2:10" s="1" customFormat="1" ht="13.2" x14ac:dyDescent="0.25">
      <c r="B457" s="48" t="s">
        <v>435</v>
      </c>
      <c r="C457" s="48" t="s">
        <v>438</v>
      </c>
      <c r="D457" s="103"/>
      <c r="E457" s="45"/>
      <c r="F457" s="45"/>
      <c r="G457" s="45"/>
      <c r="H457" s="45"/>
      <c r="I457" s="62">
        <f>SUM(H458:H458)</f>
        <v>7</v>
      </c>
      <c r="J457" s="63" t="str">
        <f>+J458</f>
        <v>ml</v>
      </c>
    </row>
    <row r="458" spans="2:10" s="1" customFormat="1" ht="13.2" x14ac:dyDescent="0.25">
      <c r="B458" s="100"/>
      <c r="C458" s="44" t="s">
        <v>713</v>
      </c>
      <c r="D458" s="45">
        <v>2</v>
      </c>
      <c r="E458" s="45">
        <v>3.5</v>
      </c>
      <c r="F458" s="45"/>
      <c r="G458" s="45"/>
      <c r="H458" s="45">
        <f>IF(AND(F458=0,G458=0),D458*E458,IF(AND(E458=0,G458=0),D458*F458,IF(AND(E458=0,F458=0),D458*G458,IF(AND(E458=0),D458*F458*G458,IF(AND(F458=0),D458*E458*G458,IF(AND(G458=0),D458*E458*F458,D458*E458*F458*G458))))))</f>
        <v>7</v>
      </c>
      <c r="I458" s="45"/>
      <c r="J458" s="46" t="str">
        <f>IF(AND(E458=0,F458&lt;&gt;0,G458&lt;&gt;0),"m2",IF(AND(F458=0,E458&lt;&gt;0,G458&lt;&gt;0),"m2",IF(AND(G458=0,E458&lt;&gt;0,F458&lt;&gt;0),"m2",IF(AND(F458=0,G458=0),"ml",IF(AND(E458=0,G458=0),"ml",IF(AND(E458=0,F458=0),"ml",IF(AND(E458&lt;&gt;0,F458&lt;&gt;0,G458&lt;&gt;0),"m3",0)))))))</f>
        <v>ml</v>
      </c>
    </row>
    <row r="459" spans="2:10" s="1" customFormat="1" ht="13.2" x14ac:dyDescent="0.25">
      <c r="B459" s="100"/>
      <c r="C459" s="44" t="s">
        <v>714</v>
      </c>
      <c r="D459" s="45">
        <v>1</v>
      </c>
      <c r="E459" s="45">
        <v>4</v>
      </c>
      <c r="F459" s="45"/>
      <c r="G459" s="45"/>
      <c r="H459" s="45">
        <f>IF(AND(F459=0,G459=0),D459*E459,IF(AND(E459=0,G459=0),D459*F459,IF(AND(E459=0,F459=0),D459*G459,IF(AND(E459=0),D459*F459*G459,IF(AND(F459=0),D459*E459*G459,IF(AND(G459=0),D459*E459*F459,D459*E459*F459*G459))))))</f>
        <v>4</v>
      </c>
      <c r="I459" s="45"/>
      <c r="J459" s="46" t="str">
        <f>IF(AND(E459=0,F459&lt;&gt;0,G459&lt;&gt;0),"m2",IF(AND(F459=0,E459&lt;&gt;0,G459&lt;&gt;0),"m2",IF(AND(G459=0,E459&lt;&gt;0,F459&lt;&gt;0),"m2",IF(AND(F459=0,G459=0),"ml",IF(AND(E459=0,G459=0),"ml",IF(AND(E459=0,F459=0),"ml",IF(AND(E459&lt;&gt;0,F459&lt;&gt;0,G459&lt;&gt;0),"m3",0)))))))</f>
        <v>ml</v>
      </c>
    </row>
    <row r="460" spans="2:10" s="1" customFormat="1" ht="13.2" x14ac:dyDescent="0.25">
      <c r="B460" s="48" t="s">
        <v>436</v>
      </c>
      <c r="C460" s="48" t="s">
        <v>439</v>
      </c>
      <c r="D460" s="103"/>
      <c r="E460" s="45"/>
      <c r="F460" s="45"/>
      <c r="G460" s="45"/>
      <c r="H460" s="45"/>
      <c r="I460" s="62">
        <f>SUM(H461:H461)</f>
        <v>0</v>
      </c>
      <c r="J460" s="63" t="str">
        <f>+J461</f>
        <v>ml</v>
      </c>
    </row>
    <row r="461" spans="2:10" s="1" customFormat="1" ht="13.2" x14ac:dyDescent="0.25">
      <c r="B461" s="100"/>
      <c r="C461" s="44" t="s">
        <v>434</v>
      </c>
      <c r="D461" s="45"/>
      <c r="E461" s="45"/>
      <c r="F461" s="45"/>
      <c r="G461" s="45"/>
      <c r="H461" s="45">
        <f>IF(AND(F461=0,G461=0),D461*E461,IF(AND(E461=0,G461=0),D461*F461,IF(AND(E461=0,F461=0),D461*G461,IF(AND(E461=0),D461*F461*G461,IF(AND(F461=0),D461*E461*G461,IF(AND(G461=0),D461*E461*F461,D461*E461*F461*G461))))))</f>
        <v>0</v>
      </c>
      <c r="I461" s="45"/>
      <c r="J461" s="46" t="str">
        <f>IF(AND(E461=0,F461&lt;&gt;0,G461&lt;&gt;0),"m2",IF(AND(F461=0,E461&lt;&gt;0,G461&lt;&gt;0),"m2",IF(AND(G461=0,E461&lt;&gt;0,F461&lt;&gt;0),"m2",IF(AND(F461=0,G461=0),"ml",IF(AND(E461=0,G461=0),"ml",IF(AND(E461=0,F461=0),"ml",IF(AND(E461&lt;&gt;0,F461&lt;&gt;0,G461&lt;&gt;0),"m3",0)))))))</f>
        <v>ml</v>
      </c>
    </row>
    <row r="462" spans="2:10" s="1" customFormat="1" ht="13.2" x14ac:dyDescent="0.25">
      <c r="B462" s="48" t="s">
        <v>437</v>
      </c>
      <c r="C462" s="48" t="s">
        <v>470</v>
      </c>
      <c r="D462" s="103"/>
      <c r="E462" s="45"/>
      <c r="F462" s="45"/>
      <c r="G462" s="45"/>
      <c r="H462" s="45"/>
      <c r="I462" s="62">
        <f>SUM(H464:H469)</f>
        <v>25.5</v>
      </c>
      <c r="J462" s="63" t="str">
        <f>+J464</f>
        <v>ml</v>
      </c>
    </row>
    <row r="463" spans="2:10" s="1" customFormat="1" ht="13.2" x14ac:dyDescent="0.25">
      <c r="B463" s="48"/>
      <c r="C463" s="132" t="s">
        <v>255</v>
      </c>
      <c r="D463" s="103"/>
      <c r="E463" s="45"/>
      <c r="F463" s="45"/>
      <c r="G463" s="45"/>
      <c r="H463" s="45"/>
      <c r="I463" s="62"/>
      <c r="J463" s="63"/>
    </row>
    <row r="464" spans="2:10" s="1" customFormat="1" ht="13.2" x14ac:dyDescent="0.25">
      <c r="B464" s="48"/>
      <c r="C464" s="44" t="s">
        <v>556</v>
      </c>
      <c r="D464" s="45">
        <f>+D458</f>
        <v>2</v>
      </c>
      <c r="E464" s="45">
        <v>3.25</v>
      </c>
      <c r="F464" s="45"/>
      <c r="G464" s="45"/>
      <c r="H464" s="45">
        <f t="shared" ref="H464:H469" si="12">IF(AND(F464=0,G464=0),D464*E464,IF(AND(E464=0,G464=0),D464*F464,IF(AND(E464=0,F464=0),D464*G464,IF(AND(E464=0),D464*F464*G464,IF(AND(F464=0),D464*E464*G464,IF(AND(G464=0),D464*E464*F464,D464*E464*F464*G464))))))</f>
        <v>6.5</v>
      </c>
      <c r="I464" s="45"/>
      <c r="J464" s="46" t="str">
        <f t="shared" ref="J464:J469" si="13">IF(AND(E464=0,F464&lt;&gt;0,G464&lt;&gt;0),"m2",IF(AND(F464=0,E464&lt;&gt;0,G464&lt;&gt;0),"m2",IF(AND(G464=0,E464&lt;&gt;0,F464&lt;&gt;0),"m2",IF(AND(F464=0,G464=0),"ml",IF(AND(E464=0,G464=0),"ml",IF(AND(E464=0,F464=0),"ml",IF(AND(E464&lt;&gt;0,F464&lt;&gt;0,G464&lt;&gt;0),"m3",0)))))))</f>
        <v>ml</v>
      </c>
    </row>
    <row r="465" spans="2:10" s="1" customFormat="1" ht="13.2" x14ac:dyDescent="0.25">
      <c r="B465" s="48"/>
      <c r="C465" s="44" t="s">
        <v>704</v>
      </c>
      <c r="D465" s="45">
        <f>+D464</f>
        <v>2</v>
      </c>
      <c r="E465" s="45">
        <v>3</v>
      </c>
      <c r="F465" s="45"/>
      <c r="G465" s="45"/>
      <c r="H465" s="45">
        <f t="shared" si="12"/>
        <v>6</v>
      </c>
      <c r="I465" s="45"/>
      <c r="J465" s="46" t="str">
        <f t="shared" si="13"/>
        <v>ml</v>
      </c>
    </row>
    <row r="466" spans="2:10" s="1" customFormat="1" ht="13.2" x14ac:dyDescent="0.25">
      <c r="B466" s="48"/>
      <c r="C466" s="132" t="s">
        <v>256</v>
      </c>
      <c r="D466" s="45"/>
      <c r="E466" s="45"/>
      <c r="F466" s="45"/>
      <c r="G466" s="45"/>
      <c r="H466" s="45">
        <f t="shared" si="12"/>
        <v>0</v>
      </c>
      <c r="I466" s="45"/>
      <c r="J466" s="46" t="str">
        <f t="shared" si="13"/>
        <v>ml</v>
      </c>
    </row>
    <row r="467" spans="2:10" s="1" customFormat="1" ht="13.2" x14ac:dyDescent="0.25">
      <c r="B467" s="48"/>
      <c r="C467" s="44" t="s">
        <v>556</v>
      </c>
      <c r="D467" s="45">
        <f>+D464</f>
        <v>2</v>
      </c>
      <c r="E467" s="45">
        <v>3.25</v>
      </c>
      <c r="F467" s="45"/>
      <c r="G467" s="45"/>
      <c r="H467" s="45">
        <f t="shared" si="12"/>
        <v>6.5</v>
      </c>
      <c r="I467" s="45"/>
      <c r="J467" s="46" t="str">
        <f t="shared" si="13"/>
        <v>ml</v>
      </c>
    </row>
    <row r="468" spans="2:10" s="1" customFormat="1" ht="13.2" x14ac:dyDescent="0.25">
      <c r="B468" s="48"/>
      <c r="C468" s="132" t="s">
        <v>257</v>
      </c>
      <c r="D468" s="45"/>
      <c r="E468" s="45"/>
      <c r="F468" s="45"/>
      <c r="G468" s="45"/>
      <c r="H468" s="45">
        <f t="shared" si="12"/>
        <v>0</v>
      </c>
      <c r="I468" s="45"/>
      <c r="J468" s="46" t="str">
        <f t="shared" si="13"/>
        <v>ml</v>
      </c>
    </row>
    <row r="469" spans="2:10" s="1" customFormat="1" ht="13.2" x14ac:dyDescent="0.25">
      <c r="B469" s="48"/>
      <c r="C469" s="44" t="s">
        <v>556</v>
      </c>
      <c r="D469" s="45">
        <f>+D464</f>
        <v>2</v>
      </c>
      <c r="E469" s="45">
        <v>3.25</v>
      </c>
      <c r="F469" s="45"/>
      <c r="G469" s="45"/>
      <c r="H469" s="45">
        <f t="shared" si="12"/>
        <v>6.5</v>
      </c>
      <c r="I469" s="45"/>
      <c r="J469" s="46" t="str">
        <f t="shared" si="13"/>
        <v>ml</v>
      </c>
    </row>
    <row r="470" spans="2:10" s="1" customFormat="1" ht="13.2" x14ac:dyDescent="0.25">
      <c r="B470" s="48" t="s">
        <v>471</v>
      </c>
      <c r="C470" s="48" t="s">
        <v>554</v>
      </c>
      <c r="D470" s="103"/>
      <c r="E470" s="45"/>
      <c r="F470" s="45"/>
      <c r="G470" s="45"/>
      <c r="H470" s="45"/>
      <c r="I470" s="62">
        <f>SUM(H471:H477)</f>
        <v>25.5</v>
      </c>
      <c r="J470" s="63" t="str">
        <f>+J471</f>
        <v>ml</v>
      </c>
    </row>
    <row r="471" spans="2:10" s="1" customFormat="1" ht="13.2" x14ac:dyDescent="0.25">
      <c r="B471" s="100"/>
      <c r="C471" s="132" t="s">
        <v>255</v>
      </c>
      <c r="D471" s="45"/>
      <c r="E471" s="45"/>
      <c r="F471" s="45"/>
      <c r="G471" s="45"/>
      <c r="H471" s="45">
        <f t="shared" ref="H471:H477" si="14">IF(AND(F471=0,G471=0),D471*E471,IF(AND(E471=0,G471=0),D471*F471,IF(AND(E471=0,F471=0),D471*G471,IF(AND(E471=0),D471*F471*G471,IF(AND(F471=0),D471*E471*G471,IF(AND(G471=0),D471*E471*F471,D471*E471*F471*G471))))))</f>
        <v>0</v>
      </c>
      <c r="I471" s="45"/>
      <c r="J471" s="46" t="str">
        <f t="shared" ref="J471:J477" si="15">IF(AND(E471=0,F471&lt;&gt;0,G471&lt;&gt;0),"m2",IF(AND(F471=0,E471&lt;&gt;0,G471&lt;&gt;0),"m2",IF(AND(G471=0,E471&lt;&gt;0,F471&lt;&gt;0),"m2",IF(AND(F471=0,G471=0),"ml",IF(AND(E471=0,G471=0),"ml",IF(AND(E471=0,F471=0),"ml",IF(AND(E471&lt;&gt;0,F471&lt;&gt;0,G471&lt;&gt;0),"m3",0)))))))</f>
        <v>ml</v>
      </c>
    </row>
    <row r="472" spans="2:10" s="1" customFormat="1" ht="13.2" x14ac:dyDescent="0.25">
      <c r="B472" s="100"/>
      <c r="C472" s="44" t="s">
        <v>556</v>
      </c>
      <c r="D472" s="45">
        <v>2</v>
      </c>
      <c r="E472" s="45">
        <v>3.25</v>
      </c>
      <c r="F472" s="45"/>
      <c r="G472" s="45"/>
      <c r="H472" s="45">
        <f t="shared" si="14"/>
        <v>6.5</v>
      </c>
      <c r="I472" s="45"/>
      <c r="J472" s="46" t="str">
        <f t="shared" si="15"/>
        <v>ml</v>
      </c>
    </row>
    <row r="473" spans="2:10" s="1" customFormat="1" ht="13.2" x14ac:dyDescent="0.25">
      <c r="B473" s="100"/>
      <c r="C473" s="44" t="s">
        <v>704</v>
      </c>
      <c r="D473" s="45">
        <v>2</v>
      </c>
      <c r="E473" s="45">
        <v>3</v>
      </c>
      <c r="F473" s="45"/>
      <c r="G473" s="45"/>
      <c r="H473" s="45">
        <f t="shared" si="14"/>
        <v>6</v>
      </c>
      <c r="I473" s="45"/>
      <c r="J473" s="46" t="str">
        <f t="shared" si="15"/>
        <v>ml</v>
      </c>
    </row>
    <row r="474" spans="2:10" s="1" customFormat="1" ht="13.2" x14ac:dyDescent="0.25">
      <c r="B474" s="100"/>
      <c r="C474" s="132" t="s">
        <v>256</v>
      </c>
      <c r="D474" s="45"/>
      <c r="E474" s="45"/>
      <c r="F474" s="45"/>
      <c r="G474" s="45"/>
      <c r="H474" s="45">
        <f t="shared" si="14"/>
        <v>0</v>
      </c>
      <c r="I474" s="45"/>
      <c r="J474" s="46" t="str">
        <f t="shared" si="15"/>
        <v>ml</v>
      </c>
    </row>
    <row r="475" spans="2:10" s="1" customFormat="1" ht="13.2" x14ac:dyDescent="0.25">
      <c r="B475" s="100"/>
      <c r="C475" s="44" t="s">
        <v>556</v>
      </c>
      <c r="D475" s="45">
        <v>2</v>
      </c>
      <c r="E475" s="45">
        <v>3.25</v>
      </c>
      <c r="F475" s="45"/>
      <c r="G475" s="45"/>
      <c r="H475" s="45">
        <f t="shared" si="14"/>
        <v>6.5</v>
      </c>
      <c r="I475" s="45"/>
      <c r="J475" s="46" t="str">
        <f t="shared" si="15"/>
        <v>ml</v>
      </c>
    </row>
    <row r="476" spans="2:10" s="1" customFormat="1" ht="13.2" x14ac:dyDescent="0.25">
      <c r="B476" s="100"/>
      <c r="C476" s="132" t="s">
        <v>257</v>
      </c>
      <c r="D476" s="45"/>
      <c r="E476" s="45"/>
      <c r="F476" s="45"/>
      <c r="G476" s="45"/>
      <c r="H476" s="45">
        <f t="shared" si="14"/>
        <v>0</v>
      </c>
      <c r="I476" s="45"/>
      <c r="J476" s="46" t="str">
        <f t="shared" si="15"/>
        <v>ml</v>
      </c>
    </row>
    <row r="477" spans="2:10" s="1" customFormat="1" ht="13.2" x14ac:dyDescent="0.25">
      <c r="B477" s="100"/>
      <c r="C477" s="44" t="s">
        <v>556</v>
      </c>
      <c r="D477" s="45">
        <v>2</v>
      </c>
      <c r="E477" s="45">
        <v>3.25</v>
      </c>
      <c r="F477" s="45"/>
      <c r="G477" s="45"/>
      <c r="H477" s="45">
        <f t="shared" si="14"/>
        <v>6.5</v>
      </c>
      <c r="I477" s="45"/>
      <c r="J477" s="46" t="str">
        <f t="shared" si="15"/>
        <v>ml</v>
      </c>
    </row>
    <row r="478" spans="2:10" s="1" customFormat="1" ht="13.2" x14ac:dyDescent="0.25">
      <c r="B478" s="48" t="s">
        <v>473</v>
      </c>
      <c r="C478" s="48" t="s">
        <v>472</v>
      </c>
      <c r="D478" s="103"/>
      <c r="E478" s="45"/>
      <c r="F478" s="45"/>
      <c r="G478" s="45"/>
      <c r="H478" s="45"/>
      <c r="I478" s="62">
        <f>SUM(H479:H481)</f>
        <v>0</v>
      </c>
      <c r="J478" s="63" t="str">
        <f>+J479</f>
        <v>ml</v>
      </c>
    </row>
    <row r="479" spans="2:10" s="1" customFormat="1" ht="13.2" x14ac:dyDescent="0.25">
      <c r="B479" s="100"/>
      <c r="C479" s="44" t="s">
        <v>255</v>
      </c>
      <c r="D479" s="45"/>
      <c r="E479" s="45"/>
      <c r="F479" s="45"/>
      <c r="G479" s="45"/>
      <c r="H479" s="45">
        <f>IF(AND(F479=0,G479=0),D479*E479,IF(AND(E479=0,G479=0),D479*F479,IF(AND(E479=0,F479=0),D479*G479,IF(AND(E479=0),D479*F479*G479,IF(AND(F479=0),D479*E479*G479,IF(AND(G479=0),D479*E479*F479,D479*E479*F479*G479))))))</f>
        <v>0</v>
      </c>
      <c r="I479" s="45"/>
      <c r="J479" s="46" t="str">
        <f>IF(AND(E479=0,F479&lt;&gt;0,G479&lt;&gt;0),"m2",IF(AND(F479=0,E479&lt;&gt;0,G479&lt;&gt;0),"m2",IF(AND(G479=0,E479&lt;&gt;0,F479&lt;&gt;0),"m2",IF(AND(F479=0,G479=0),"ml",IF(AND(E479=0,G479=0),"ml",IF(AND(E479=0,F479=0),"ml",IF(AND(E479&lt;&gt;0,F479&lt;&gt;0,G479&lt;&gt;0),"m3",0)))))))</f>
        <v>ml</v>
      </c>
    </row>
    <row r="480" spans="2:10" s="1" customFormat="1" ht="13.2" x14ac:dyDescent="0.25">
      <c r="B480" s="100"/>
      <c r="C480" s="44" t="s">
        <v>256</v>
      </c>
      <c r="D480" s="45"/>
      <c r="E480" s="45"/>
      <c r="F480" s="45"/>
      <c r="G480" s="45"/>
      <c r="H480" s="45">
        <f>IF(AND(F480=0,G480=0),D480*E480,IF(AND(E480=0,G480=0),D480*F480,IF(AND(E480=0,F480=0),D480*G480,IF(AND(E480=0),D480*F480*G480,IF(AND(F480=0),D480*E480*G480,IF(AND(G480=0),D480*E480*F480,D480*E480*F480*G480))))))</f>
        <v>0</v>
      </c>
      <c r="I480" s="45"/>
      <c r="J480" s="46" t="str">
        <f>IF(AND(E480=0,F480&lt;&gt;0,G480&lt;&gt;0),"m2",IF(AND(F480=0,E480&lt;&gt;0,G480&lt;&gt;0),"m2",IF(AND(G480=0,E480&lt;&gt;0,F480&lt;&gt;0),"m2",IF(AND(F480=0,G480=0),"ml",IF(AND(E480=0,G480=0),"ml",IF(AND(E480=0,F480=0),"ml",IF(AND(E480&lt;&gt;0,F480&lt;&gt;0,G480&lt;&gt;0),"m3",0)))))))</f>
        <v>ml</v>
      </c>
    </row>
    <row r="481" spans="2:10" s="1" customFormat="1" ht="13.2" x14ac:dyDescent="0.25">
      <c r="B481" s="100"/>
      <c r="C481" s="44" t="s">
        <v>257</v>
      </c>
      <c r="D481" s="45"/>
      <c r="E481" s="45"/>
      <c r="F481" s="45"/>
      <c r="G481" s="45"/>
      <c r="H481" s="45">
        <f>IF(AND(F481=0,G481=0),D481*E481,IF(AND(E481=0,G481=0),D481*F481,IF(AND(E481=0,F481=0),D481*G481,IF(AND(E481=0),D481*F481*G481,IF(AND(F481=0),D481*E481*G481,IF(AND(G481=0),D481*E481*F481,D481*E481*F481*G481))))))</f>
        <v>0</v>
      </c>
      <c r="I481" s="45"/>
      <c r="J481" s="46" t="str">
        <f>IF(AND(E481=0,F481&lt;&gt;0,G481&lt;&gt;0),"m2",IF(AND(F481=0,E481&lt;&gt;0,G481&lt;&gt;0),"m2",IF(AND(G481=0,E481&lt;&gt;0,F481&lt;&gt;0),"m2",IF(AND(F481=0,G481=0),"ml",IF(AND(E481=0,G481=0),"ml",IF(AND(E481=0,F481=0),"ml",IF(AND(E481&lt;&gt;0,F481&lt;&gt;0,G481&lt;&gt;0),"m3",0)))))))</f>
        <v>ml</v>
      </c>
    </row>
    <row r="482" spans="2:10" s="1" customFormat="1" ht="13.2" x14ac:dyDescent="0.25">
      <c r="B482" s="48" t="s">
        <v>549</v>
      </c>
      <c r="C482" s="48" t="s">
        <v>474</v>
      </c>
      <c r="D482" s="103"/>
      <c r="E482" s="45"/>
      <c r="F482" s="45"/>
      <c r="G482" s="45"/>
      <c r="H482" s="45"/>
      <c r="I482" s="62">
        <f>SUM(H483:H483)</f>
        <v>0</v>
      </c>
      <c r="J482" s="63" t="str">
        <f>+J483</f>
        <v>und</v>
      </c>
    </row>
    <row r="483" spans="2:10" s="1" customFormat="1" ht="13.2" x14ac:dyDescent="0.25">
      <c r="B483" s="100"/>
      <c r="C483" s="44" t="s">
        <v>705</v>
      </c>
      <c r="D483" s="45"/>
      <c r="E483" s="45"/>
      <c r="F483" s="45"/>
      <c r="G483" s="45"/>
      <c r="H483" s="45">
        <f>+D483</f>
        <v>0</v>
      </c>
      <c r="I483" s="45"/>
      <c r="J483" s="46" t="s">
        <v>35</v>
      </c>
    </row>
    <row r="484" spans="2:10" s="1" customFormat="1" ht="13.2" x14ac:dyDescent="0.25">
      <c r="B484" s="48" t="s">
        <v>553</v>
      </c>
      <c r="C484" s="48" t="s">
        <v>555</v>
      </c>
      <c r="D484" s="103"/>
      <c r="E484" s="45"/>
      <c r="F484" s="45"/>
      <c r="G484" s="45"/>
      <c r="H484" s="45"/>
      <c r="I484" s="62">
        <f>SUM(H485:H485)</f>
        <v>2</v>
      </c>
      <c r="J484" s="63" t="str">
        <f>+J485</f>
        <v>und</v>
      </c>
    </row>
    <row r="485" spans="2:10" s="1" customFormat="1" ht="13.2" x14ac:dyDescent="0.25">
      <c r="B485" s="100"/>
      <c r="C485" s="44" t="s">
        <v>556</v>
      </c>
      <c r="D485" s="45">
        <f>+D458</f>
        <v>2</v>
      </c>
      <c r="E485" s="45"/>
      <c r="F485" s="45"/>
      <c r="G485" s="45"/>
      <c r="H485" s="45">
        <f>+D485</f>
        <v>2</v>
      </c>
      <c r="I485" s="45"/>
      <c r="J485" s="46" t="s">
        <v>35</v>
      </c>
    </row>
    <row r="486" spans="2:10" s="1" customFormat="1" ht="13.2" x14ac:dyDescent="0.25">
      <c r="B486" s="100" t="s">
        <v>115</v>
      </c>
      <c r="C486" s="101" t="s">
        <v>427</v>
      </c>
      <c r="D486" s="103"/>
      <c r="E486" s="45"/>
      <c r="F486" s="45"/>
      <c r="G486" s="45"/>
      <c r="H486" s="45"/>
      <c r="I486" s="45"/>
      <c r="J486" s="46"/>
    </row>
    <row r="487" spans="2:10" s="1" customFormat="1" ht="13.2" x14ac:dyDescent="0.25">
      <c r="B487" s="48" t="s">
        <v>116</v>
      </c>
      <c r="C487" s="48" t="s">
        <v>550</v>
      </c>
      <c r="D487" s="103"/>
      <c r="E487" s="45"/>
      <c r="F487" s="45"/>
      <c r="G487" s="45"/>
      <c r="H487" s="45"/>
      <c r="I487" s="62">
        <f>SUM(H488:H488)</f>
        <v>0</v>
      </c>
      <c r="J487" s="63" t="str">
        <f>+J488</f>
        <v>ml</v>
      </c>
    </row>
    <row r="488" spans="2:10" s="1" customFormat="1" ht="13.2" x14ac:dyDescent="0.25">
      <c r="B488" s="100"/>
      <c r="C488" s="44" t="s">
        <v>551</v>
      </c>
      <c r="D488" s="45"/>
      <c r="E488" s="45"/>
      <c r="F488" s="45"/>
      <c r="G488" s="45"/>
      <c r="H488" s="45">
        <f>IF(AND(F488=0,G488=0),D488*E488,IF(AND(E488=0,G488=0),D488*F488,IF(AND(E488=0,F488=0),D488*G488,IF(AND(E488=0),D488*F488*G488,IF(AND(F488=0),D488*E488*G488,IF(AND(G488=0),D488*E488*F488,D488*E488*F488*G488))))))</f>
        <v>0</v>
      </c>
      <c r="I488" s="45"/>
      <c r="J488" s="46" t="str">
        <f>IF(AND(E488=0,F488&lt;&gt;0,G488&lt;&gt;0),"m2",IF(AND(F488=0,E488&lt;&gt;0,G488&lt;&gt;0),"m2",IF(AND(G488=0,E488&lt;&gt;0,F488&lt;&gt;0),"m2",IF(AND(F488=0,G488=0),"ml",IF(AND(E488=0,G488=0),"ml",IF(AND(E488=0,F488=0),"ml",IF(AND(E488&lt;&gt;0,F488&lt;&gt;0,G488&lt;&gt;0),"m3",0)))))))</f>
        <v>ml</v>
      </c>
    </row>
    <row r="489" spans="2:10" s="1" customFormat="1" ht="13.2" x14ac:dyDescent="0.25">
      <c r="B489" s="48" t="s">
        <v>443</v>
      </c>
      <c r="C489" s="48" t="s">
        <v>440</v>
      </c>
      <c r="D489" s="103"/>
      <c r="E489" s="45"/>
      <c r="F489" s="45"/>
      <c r="G489" s="45"/>
      <c r="H489" s="45"/>
      <c r="I489" s="62">
        <f>SUM(H490:H491)</f>
        <v>0</v>
      </c>
      <c r="J489" s="63" t="str">
        <f>+J490</f>
        <v>ml</v>
      </c>
    </row>
    <row r="490" spans="2:10" s="1" customFormat="1" ht="13.2" x14ac:dyDescent="0.25">
      <c r="B490" s="100"/>
      <c r="C490" s="44" t="s">
        <v>706</v>
      </c>
      <c r="D490" s="45"/>
      <c r="E490" s="45"/>
      <c r="F490" s="45"/>
      <c r="G490" s="45"/>
      <c r="H490" s="45">
        <f>IF(AND(F490=0,G490=0),D490*E490,IF(AND(E490=0,G490=0),D490*F490,IF(AND(E490=0,F490=0),D490*G490,IF(AND(E490=0),D490*F490*G490,IF(AND(F490=0),D490*E490*G490,IF(AND(G490=0),D490*E490*F490,D490*E490*F490*G490))))))</f>
        <v>0</v>
      </c>
      <c r="I490" s="45"/>
      <c r="J490" s="46" t="str">
        <f>IF(AND(E490=0,F490&lt;&gt;0,G490&lt;&gt;0),"m2",IF(AND(F490=0,E490&lt;&gt;0,G490&lt;&gt;0),"m2",IF(AND(G490=0,E490&lt;&gt;0,F490&lt;&gt;0),"m2",IF(AND(F490=0,G490=0),"ml",IF(AND(E490=0,G490=0),"ml",IF(AND(E490=0,F490=0),"ml",IF(AND(E490&lt;&gt;0,F490&lt;&gt;0,G490&lt;&gt;0),"m3",0)))))))</f>
        <v>ml</v>
      </c>
    </row>
    <row r="491" spans="2:10" s="1" customFormat="1" ht="13.2" x14ac:dyDescent="0.25">
      <c r="B491" s="100"/>
      <c r="C491" s="44" t="s">
        <v>706</v>
      </c>
      <c r="D491" s="45"/>
      <c r="E491" s="45"/>
      <c r="F491" s="45"/>
      <c r="G491" s="45"/>
      <c r="H491" s="45">
        <f>IF(AND(F491=0,G491=0),D491*E491,IF(AND(E491=0,G491=0),D491*F491,IF(AND(E491=0,F491=0),D491*G491,IF(AND(E491=0),D491*F491*G491,IF(AND(F491=0),D491*E491*G491,IF(AND(G491=0),D491*E491*F491,D491*E491*F491*G491))))))</f>
        <v>0</v>
      </c>
      <c r="I491" s="45"/>
      <c r="J491" s="46" t="str">
        <f>IF(AND(E491=0,F491&lt;&gt;0,G491&lt;&gt;0),"m2",IF(AND(F491=0,E491&lt;&gt;0,G491&lt;&gt;0),"m2",IF(AND(G491=0,E491&lt;&gt;0,F491&lt;&gt;0),"m2",IF(AND(F491=0,G491=0),"ml",IF(AND(E491=0,G491=0),"ml",IF(AND(E491=0,F491=0),"ml",IF(AND(E491&lt;&gt;0,F491&lt;&gt;0,G491&lt;&gt;0),"m3",0)))))))</f>
        <v>ml</v>
      </c>
    </row>
    <row r="492" spans="2:10" s="1" customFormat="1" ht="13.2" x14ac:dyDescent="0.25">
      <c r="B492" s="48" t="s">
        <v>444</v>
      </c>
      <c r="C492" s="48" t="s">
        <v>442</v>
      </c>
      <c r="D492" s="103"/>
      <c r="E492" s="45"/>
      <c r="F492" s="45"/>
      <c r="G492" s="45"/>
      <c r="H492" s="45"/>
      <c r="I492" s="62">
        <f>SUM(H493:H493)</f>
        <v>0</v>
      </c>
      <c r="J492" s="63" t="str">
        <f>+J493</f>
        <v>ml</v>
      </c>
    </row>
    <row r="493" spans="2:10" s="1" customFormat="1" ht="13.2" x14ac:dyDescent="0.25">
      <c r="B493" s="100"/>
      <c r="C493" s="44" t="s">
        <v>441</v>
      </c>
      <c r="D493" s="45"/>
      <c r="E493" s="45"/>
      <c r="F493" s="45"/>
      <c r="G493" s="45"/>
      <c r="H493" s="45">
        <f>IF(AND(F493=0,G493=0),D493*E493,IF(AND(E493=0,G493=0),D493*F493,IF(AND(E493=0,F493=0),D493*G493,IF(AND(E493=0),D493*F493*G493,IF(AND(F493=0),D493*E493*G493,IF(AND(G493=0),D493*E493*F493,D493*E493*F493*G493))))))</f>
        <v>0</v>
      </c>
      <c r="I493" s="45"/>
      <c r="J493" s="46" t="str">
        <f>IF(AND(E493=0,F493&lt;&gt;0,G493&lt;&gt;0),"m2",IF(AND(F493=0,E493&lt;&gt;0,G493&lt;&gt;0),"m2",IF(AND(G493=0,E493&lt;&gt;0,F493&lt;&gt;0),"m2",IF(AND(F493=0,G493=0),"ml",IF(AND(E493=0,G493=0),"ml",IF(AND(E493=0,F493=0),"ml",IF(AND(E493&lt;&gt;0,F493&lt;&gt;0,G493&lt;&gt;0),"m3",0)))))))</f>
        <v>ml</v>
      </c>
    </row>
    <row r="494" spans="2:10" s="1" customFormat="1" ht="13.2" x14ac:dyDescent="0.25">
      <c r="B494" s="48" t="s">
        <v>446</v>
      </c>
      <c r="C494" s="48" t="s">
        <v>445</v>
      </c>
      <c r="D494" s="103"/>
      <c r="E494" s="45"/>
      <c r="F494" s="45"/>
      <c r="G494" s="45"/>
      <c r="H494" s="45"/>
      <c r="I494" s="62">
        <f>SUM(H495:H495)</f>
        <v>0</v>
      </c>
      <c r="J494" s="63" t="str">
        <f>+J495</f>
        <v>ml</v>
      </c>
    </row>
    <row r="495" spans="2:10" s="1" customFormat="1" ht="13.2" x14ac:dyDescent="0.25">
      <c r="B495" s="100"/>
      <c r="C495" s="44" t="s">
        <v>441</v>
      </c>
      <c r="D495" s="45"/>
      <c r="E495" s="45"/>
      <c r="F495" s="45"/>
      <c r="G495" s="45"/>
      <c r="H495" s="45">
        <f>IF(AND(F495=0,G495=0),D495*E495,IF(AND(E495=0,G495=0),D495*F495,IF(AND(E495=0,F495=0),D495*G495,IF(AND(E495=0),D495*F495*G495,IF(AND(F495=0),D495*E495*G495,IF(AND(G495=0),D495*E495*F495,D495*E495*F495*G495))))))</f>
        <v>0</v>
      </c>
      <c r="I495" s="45"/>
      <c r="J495" s="46" t="str">
        <f>IF(AND(E495=0,F495&lt;&gt;0,G495&lt;&gt;0),"m2",IF(AND(F495=0,E495&lt;&gt;0,G495&lt;&gt;0),"m2",IF(AND(G495=0,E495&lt;&gt;0,F495&lt;&gt;0),"m2",IF(AND(F495=0,G495=0),"ml",IF(AND(E495=0,G495=0),"ml",IF(AND(E495=0,F495=0),"ml",IF(AND(E495&lt;&gt;0,F495&lt;&gt;0,G495&lt;&gt;0),"m3",0)))))))</f>
        <v>ml</v>
      </c>
    </row>
    <row r="496" spans="2:10" s="1" customFormat="1" ht="13.2" x14ac:dyDescent="0.25">
      <c r="B496" s="48" t="s">
        <v>447</v>
      </c>
      <c r="C496" s="48" t="s">
        <v>448</v>
      </c>
      <c r="D496" s="103"/>
      <c r="E496" s="45"/>
      <c r="F496" s="45"/>
      <c r="G496" s="45"/>
      <c r="H496" s="45"/>
      <c r="I496" s="62">
        <f>SUM(H497:H497)</f>
        <v>0</v>
      </c>
      <c r="J496" s="63" t="str">
        <f>+J497</f>
        <v>ml</v>
      </c>
    </row>
    <row r="497" spans="2:10" s="1" customFormat="1" ht="13.2" x14ac:dyDescent="0.25">
      <c r="B497" s="100"/>
      <c r="C497" s="44" t="s">
        <v>441</v>
      </c>
      <c r="D497" s="45"/>
      <c r="E497" s="45"/>
      <c r="F497" s="45"/>
      <c r="G497" s="45"/>
      <c r="H497" s="45">
        <f>IF(AND(F497=0,G497=0),D497*E497,IF(AND(E497=0,G497=0),D497*F497,IF(AND(E497=0,F497=0),D497*G497,IF(AND(E497=0),D497*F497*G497,IF(AND(F497=0),D497*E497*G497,IF(AND(G497=0),D497*E497*F497,D497*E497*F497*G497))))))</f>
        <v>0</v>
      </c>
      <c r="I497" s="45"/>
      <c r="J497" s="46" t="str">
        <f>IF(AND(E497=0,F497&lt;&gt;0,G497&lt;&gt;0),"m2",IF(AND(F497=0,E497&lt;&gt;0,G497&lt;&gt;0),"m2",IF(AND(G497=0,E497&lt;&gt;0,F497&lt;&gt;0),"m2",IF(AND(F497=0,G497=0),"ml",IF(AND(E497=0,G497=0),"ml",IF(AND(E497=0,F497=0),"ml",IF(AND(E497&lt;&gt;0,F497&lt;&gt;0,G497&lt;&gt;0),"m3",0)))))))</f>
        <v>ml</v>
      </c>
    </row>
    <row r="498" spans="2:10" s="1" customFormat="1" ht="13.2" x14ac:dyDescent="0.25">
      <c r="B498" s="48" t="s">
        <v>451</v>
      </c>
      <c r="C498" s="48" t="s">
        <v>449</v>
      </c>
      <c r="D498" s="103"/>
      <c r="E498" s="45"/>
      <c r="F498" s="45"/>
      <c r="G498" s="45"/>
      <c r="H498" s="45"/>
      <c r="I498" s="62">
        <f>SUM(H499:H499)</f>
        <v>0</v>
      </c>
      <c r="J498" s="63" t="str">
        <f>+J499</f>
        <v>ml</v>
      </c>
    </row>
    <row r="499" spans="2:10" s="1" customFormat="1" ht="13.2" x14ac:dyDescent="0.25">
      <c r="B499" s="100"/>
      <c r="C499" s="44" t="s">
        <v>441</v>
      </c>
      <c r="D499" s="45"/>
      <c r="E499" s="45"/>
      <c r="F499" s="45"/>
      <c r="G499" s="45"/>
      <c r="H499" s="45">
        <f>IF(AND(F499=0,G499=0),D499*E499,IF(AND(E499=0,G499=0),D499*F499,IF(AND(E499=0,F499=0),D499*G499,IF(AND(E499=0),D499*F499*G499,IF(AND(F499=0),D499*E499*G499,IF(AND(G499=0),D499*E499*F499,D499*E499*F499*G499))))))</f>
        <v>0</v>
      </c>
      <c r="I499" s="45"/>
      <c r="J499" s="46" t="str">
        <f>IF(AND(E499=0,F499&lt;&gt;0,G499&lt;&gt;0),"m2",IF(AND(F499=0,E499&lt;&gt;0,G499&lt;&gt;0),"m2",IF(AND(G499=0,E499&lt;&gt;0,F499&lt;&gt;0),"m2",IF(AND(F499=0,G499=0),"ml",IF(AND(E499=0,G499=0),"ml",IF(AND(E499=0,F499=0),"ml",IF(AND(E499&lt;&gt;0,F499&lt;&gt;0,G499&lt;&gt;0),"m3",0)))))))</f>
        <v>ml</v>
      </c>
    </row>
    <row r="500" spans="2:10" s="1" customFormat="1" ht="13.2" x14ac:dyDescent="0.25">
      <c r="B500" s="48" t="s">
        <v>452</v>
      </c>
      <c r="C500" s="48" t="s">
        <v>450</v>
      </c>
      <c r="D500" s="103"/>
      <c r="E500" s="45"/>
      <c r="F500" s="45"/>
      <c r="G500" s="45"/>
      <c r="H500" s="45"/>
      <c r="I500" s="62">
        <f>SUM(H501:H501)</f>
        <v>0</v>
      </c>
      <c r="J500" s="63" t="str">
        <f>+J501</f>
        <v>ml</v>
      </c>
    </row>
    <row r="501" spans="2:10" s="1" customFormat="1" ht="13.2" x14ac:dyDescent="0.25">
      <c r="B501" s="100"/>
      <c r="C501" s="44" t="s">
        <v>441</v>
      </c>
      <c r="D501" s="45"/>
      <c r="E501" s="45"/>
      <c r="F501" s="45"/>
      <c r="G501" s="45"/>
      <c r="H501" s="45">
        <f>IF(AND(F501=0,G501=0),D501*E501,IF(AND(E501=0,G501=0),D501*F501,IF(AND(E501=0,F501=0),D501*G501,IF(AND(E501=0),D501*F501*G501,IF(AND(F501=0),D501*E501*G501,IF(AND(G501=0),D501*E501*F501,D501*E501*F501*G501))))))</f>
        <v>0</v>
      </c>
      <c r="I501" s="45"/>
      <c r="J501" s="46" t="str">
        <f>IF(AND(E501=0,F501&lt;&gt;0,G501&lt;&gt;0),"m2",IF(AND(F501=0,E501&lt;&gt;0,G501&lt;&gt;0),"m2",IF(AND(G501=0,E501&lt;&gt;0,F501&lt;&gt;0),"m2",IF(AND(F501=0,G501=0),"ml",IF(AND(E501=0,G501=0),"ml",IF(AND(E501=0,F501=0),"ml",IF(AND(E501&lt;&gt;0,F501&lt;&gt;0,G501&lt;&gt;0),"m3",0)))))))</f>
        <v>ml</v>
      </c>
    </row>
    <row r="502" spans="2:10" s="1" customFormat="1" ht="13.2" x14ac:dyDescent="0.25">
      <c r="B502" s="48" t="s">
        <v>459</v>
      </c>
      <c r="C502" s="48" t="s">
        <v>429</v>
      </c>
      <c r="D502" s="103"/>
      <c r="E502" s="45"/>
      <c r="F502" s="45"/>
      <c r="G502" s="45"/>
      <c r="H502" s="45"/>
      <c r="I502" s="62">
        <f>SUM(H503:H504)</f>
        <v>0</v>
      </c>
      <c r="J502" s="63" t="str">
        <f>+J504</f>
        <v>ml</v>
      </c>
    </row>
    <row r="503" spans="2:10" s="1" customFormat="1" ht="13.2" x14ac:dyDescent="0.25">
      <c r="B503" s="48"/>
      <c r="C503" s="44" t="s">
        <v>706</v>
      </c>
      <c r="D503" s="45"/>
      <c r="E503" s="45"/>
      <c r="F503" s="45"/>
      <c r="G503" s="45"/>
      <c r="H503" s="45">
        <f>IF(AND(F503=0,G503=0),D503*E503,IF(AND(E503=0,G503=0),D503*F503,IF(AND(E503=0,F503=0),D503*G503,IF(AND(E503=0),D503*F503*G503,IF(AND(F503=0),D503*E503*G503,IF(AND(G503=0),D503*E503*F503,D503*E503*F503*G503))))))</f>
        <v>0</v>
      </c>
      <c r="I503" s="45"/>
      <c r="J503" s="46" t="str">
        <f>IF(AND(E503=0,F503&lt;&gt;0,G503&lt;&gt;0),"m2",IF(AND(F503=0,E503&lt;&gt;0,G503&lt;&gt;0),"m2",IF(AND(G503=0,E503&lt;&gt;0,F503&lt;&gt;0),"m2",IF(AND(F503=0,G503=0),"ml",IF(AND(E503=0,G503=0),"ml",IF(AND(E503=0,F503=0),"ml",IF(AND(E503&lt;&gt;0,F503&lt;&gt;0,G503&lt;&gt;0),"m3",0)))))))</f>
        <v>ml</v>
      </c>
    </row>
    <row r="504" spans="2:10" s="1" customFormat="1" ht="13.2" x14ac:dyDescent="0.25">
      <c r="B504" s="100"/>
      <c r="C504" s="44" t="s">
        <v>706</v>
      </c>
      <c r="D504" s="45"/>
      <c r="E504" s="45"/>
      <c r="F504" s="45"/>
      <c r="G504" s="45"/>
      <c r="H504" s="45">
        <f>IF(AND(F504=0,G504=0),D504*E504,IF(AND(E504=0,G504=0),D504*F504,IF(AND(E504=0,F504=0),D504*G504,IF(AND(E504=0),D504*F504*G504,IF(AND(F504=0),D504*E504*G504,IF(AND(G504=0),D504*E504*F504,D504*E504*F504*G504))))))</f>
        <v>0</v>
      </c>
      <c r="I504" s="45"/>
      <c r="J504" s="46" t="str">
        <f>IF(AND(E504=0,F504&lt;&gt;0,G504&lt;&gt;0),"m2",IF(AND(F504=0,E504&lt;&gt;0,G504&lt;&gt;0),"m2",IF(AND(G504=0,E504&lt;&gt;0,F504&lt;&gt;0),"m2",IF(AND(F504=0,G504=0),"ml",IF(AND(E504=0,G504=0),"ml",IF(AND(E504=0,F504=0),"ml",IF(AND(E504&lt;&gt;0,F504&lt;&gt;0,G504&lt;&gt;0),"m3",0)))))))</f>
        <v>ml</v>
      </c>
    </row>
    <row r="505" spans="2:10" s="1" customFormat="1" ht="13.2" x14ac:dyDescent="0.25">
      <c r="B505" s="48" t="s">
        <v>460</v>
      </c>
      <c r="C505" s="48" t="s">
        <v>431</v>
      </c>
      <c r="D505" s="103"/>
      <c r="E505" s="45"/>
      <c r="F505" s="45"/>
      <c r="G505" s="45"/>
      <c r="H505" s="45"/>
      <c r="I505" s="62">
        <f>SUM(H506:H506)</f>
        <v>0</v>
      </c>
      <c r="J505" s="63" t="str">
        <f>+J506</f>
        <v>ml</v>
      </c>
    </row>
    <row r="506" spans="2:10" s="1" customFormat="1" ht="13.2" x14ac:dyDescent="0.25">
      <c r="B506" s="100"/>
      <c r="C506" s="44" t="s">
        <v>715</v>
      </c>
      <c r="D506" s="45"/>
      <c r="E506" s="45"/>
      <c r="F506" s="45"/>
      <c r="G506" s="45"/>
      <c r="H506" s="45">
        <f>IF(AND(F506=0,G506=0),D506*E506,IF(AND(E506=0,G506=0),D506*F506,IF(AND(E506=0,F506=0),D506*G506,IF(AND(E506=0),D506*F506*G506,IF(AND(F506=0),D506*E506*G506,IF(AND(G506=0),D506*E506*F506,D506*E506*F506*G506))))))</f>
        <v>0</v>
      </c>
      <c r="I506" s="45"/>
      <c r="J506" s="46" t="str">
        <f>IF(AND(E506=0,F506&lt;&gt;0,G506&lt;&gt;0),"m2",IF(AND(F506=0,E506&lt;&gt;0,G506&lt;&gt;0),"m2",IF(AND(G506=0,E506&lt;&gt;0,F506&lt;&gt;0),"m2",IF(AND(F506=0,G506=0),"ml",IF(AND(E506=0,G506=0),"ml",IF(AND(E506=0,F506=0),"ml",IF(AND(E506&lt;&gt;0,F506&lt;&gt;0,G506&lt;&gt;0),"m3",0)))))))</f>
        <v>ml</v>
      </c>
    </row>
    <row r="507" spans="2:10" s="1" customFormat="1" ht="13.2" x14ac:dyDescent="0.25">
      <c r="B507" s="48" t="s">
        <v>461</v>
      </c>
      <c r="C507" s="48" t="s">
        <v>453</v>
      </c>
      <c r="D507" s="103"/>
      <c r="E507" s="45"/>
      <c r="F507" s="45"/>
      <c r="G507" s="45"/>
      <c r="H507" s="45"/>
      <c r="I507" s="62">
        <f>SUM(H508:H508)</f>
        <v>0</v>
      </c>
      <c r="J507" s="63" t="str">
        <f>+J508</f>
        <v>ml</v>
      </c>
    </row>
    <row r="508" spans="2:10" s="1" customFormat="1" ht="13.2" x14ac:dyDescent="0.25">
      <c r="B508" s="100"/>
      <c r="C508" s="44" t="s">
        <v>721</v>
      </c>
      <c r="D508" s="45"/>
      <c r="E508" s="45"/>
      <c r="F508" s="45"/>
      <c r="G508" s="45"/>
      <c r="H508" s="45">
        <f>IF(AND(F508=0,G508=0),D508*E508,IF(AND(E508=0,G508=0),D508*F508,IF(AND(E508=0,F508=0),D508*G508,IF(AND(E508=0),D508*F508*G508,IF(AND(F508=0),D508*E508*G508,IF(AND(G508=0),D508*E508*F508,D508*E508*F508*G508))))))</f>
        <v>0</v>
      </c>
      <c r="I508" s="45"/>
      <c r="J508" s="46" t="str">
        <f>IF(AND(E508=0,F508&lt;&gt;0,G508&lt;&gt;0),"m2",IF(AND(F508=0,E508&lt;&gt;0,G508&lt;&gt;0),"m2",IF(AND(G508=0,E508&lt;&gt;0,F508&lt;&gt;0),"m2",IF(AND(F508=0,G508=0),"ml",IF(AND(E508=0,G508=0),"ml",IF(AND(E508=0,F508=0),"ml",IF(AND(E508&lt;&gt;0,F508&lt;&gt;0,G508&lt;&gt;0),"m3",0)))))))</f>
        <v>ml</v>
      </c>
    </row>
    <row r="509" spans="2:10" s="1" customFormat="1" ht="13.2" x14ac:dyDescent="0.25">
      <c r="B509" s="48" t="s">
        <v>462</v>
      </c>
      <c r="C509" s="48" t="s">
        <v>454</v>
      </c>
      <c r="D509" s="103"/>
      <c r="E509" s="45"/>
      <c r="F509" s="45"/>
      <c r="G509" s="45"/>
      <c r="H509" s="45"/>
      <c r="I509" s="62">
        <f>SUM(H510:H510)</f>
        <v>0</v>
      </c>
      <c r="J509" s="63" t="str">
        <f>+J510</f>
        <v>ml</v>
      </c>
    </row>
    <row r="510" spans="2:10" s="1" customFormat="1" ht="13.2" x14ac:dyDescent="0.25">
      <c r="B510" s="100"/>
      <c r="C510" s="44" t="s">
        <v>441</v>
      </c>
      <c r="D510" s="45"/>
      <c r="E510" s="45"/>
      <c r="F510" s="45"/>
      <c r="G510" s="45"/>
      <c r="H510" s="45">
        <f>IF(AND(F510=0,G510=0),D510*E510,IF(AND(E510=0,G510=0),D510*F510,IF(AND(E510=0,F510=0),D510*G510,IF(AND(E510=0),D510*F510*G510,IF(AND(F510=0),D510*E510*G510,IF(AND(G510=0),D510*E510*F510,D510*E510*F510*G510))))))</f>
        <v>0</v>
      </c>
      <c r="I510" s="45"/>
      <c r="J510" s="46" t="str">
        <f>IF(AND(E510=0,F510&lt;&gt;0,G510&lt;&gt;0),"m2",IF(AND(F510=0,E510&lt;&gt;0,G510&lt;&gt;0),"m2",IF(AND(G510=0,E510&lt;&gt;0,F510&lt;&gt;0),"m2",IF(AND(F510=0,G510=0),"ml",IF(AND(E510=0,G510=0),"ml",IF(AND(E510=0,F510=0),"ml",IF(AND(E510&lt;&gt;0,F510&lt;&gt;0,G510&lt;&gt;0),"m3",0)))))))</f>
        <v>ml</v>
      </c>
    </row>
    <row r="511" spans="2:10" s="1" customFormat="1" ht="13.2" x14ac:dyDescent="0.25">
      <c r="B511" s="48" t="s">
        <v>463</v>
      </c>
      <c r="C511" s="48" t="s">
        <v>455</v>
      </c>
      <c r="D511" s="103"/>
      <c r="E511" s="45"/>
      <c r="F511" s="45"/>
      <c r="G511" s="45"/>
      <c r="H511" s="45"/>
      <c r="I511" s="62">
        <f>SUM(H512:H512)</f>
        <v>0</v>
      </c>
      <c r="J511" s="63" t="str">
        <f>+J512</f>
        <v>ml</v>
      </c>
    </row>
    <row r="512" spans="2:10" s="1" customFormat="1" ht="13.2" x14ac:dyDescent="0.25">
      <c r="B512" s="100"/>
      <c r="C512" s="44" t="s">
        <v>441</v>
      </c>
      <c r="D512" s="45"/>
      <c r="E512" s="45"/>
      <c r="F512" s="45"/>
      <c r="G512" s="45"/>
      <c r="H512" s="45">
        <f>IF(AND(F512=0,G512=0),D512*E512,IF(AND(E512=0,G512=0),D512*F512,IF(AND(E512=0,F512=0),D512*G512,IF(AND(E512=0),D512*F512*G512,IF(AND(F512=0),D512*E512*G512,IF(AND(G512=0),D512*E512*F512,D512*E512*F512*G512))))))</f>
        <v>0</v>
      </c>
      <c r="I512" s="45"/>
      <c r="J512" s="46" t="str">
        <f>IF(AND(E512=0,F512&lt;&gt;0,G512&lt;&gt;0),"m2",IF(AND(F512=0,E512&lt;&gt;0,G512&lt;&gt;0),"m2",IF(AND(G512=0,E512&lt;&gt;0,F512&lt;&gt;0),"m2",IF(AND(F512=0,G512=0),"ml",IF(AND(E512=0,G512=0),"ml",IF(AND(E512=0,F512=0),"ml",IF(AND(E512&lt;&gt;0,F512&lt;&gt;0,G512&lt;&gt;0),"m3",0)))))))</f>
        <v>ml</v>
      </c>
    </row>
    <row r="513" spans="2:10" s="1" customFormat="1" ht="13.2" x14ac:dyDescent="0.25">
      <c r="B513" s="48" t="s">
        <v>464</v>
      </c>
      <c r="C513" s="48" t="s">
        <v>456</v>
      </c>
      <c r="D513" s="103"/>
      <c r="E513" s="45"/>
      <c r="F513" s="45"/>
      <c r="G513" s="45"/>
      <c r="H513" s="45"/>
      <c r="I513" s="62">
        <f>SUM(H514:H516)</f>
        <v>0</v>
      </c>
      <c r="J513" s="63" t="str">
        <f>+J516</f>
        <v>und</v>
      </c>
    </row>
    <row r="514" spans="2:10" s="1" customFormat="1" ht="13.2" x14ac:dyDescent="0.25">
      <c r="B514" s="48"/>
      <c r="C514" s="44" t="s">
        <v>718</v>
      </c>
      <c r="D514" s="45"/>
      <c r="E514" s="45"/>
      <c r="F514" s="45"/>
      <c r="G514" s="45"/>
      <c r="H514" s="45">
        <f t="shared" ref="H514:H516" si="16">+D514</f>
        <v>0</v>
      </c>
      <c r="I514" s="45"/>
      <c r="J514" s="46" t="s">
        <v>35</v>
      </c>
    </row>
    <row r="515" spans="2:10" s="1" customFormat="1" ht="13.2" x14ac:dyDescent="0.25">
      <c r="B515" s="48"/>
      <c r="C515" s="44" t="s">
        <v>716</v>
      </c>
      <c r="D515" s="45"/>
      <c r="E515" s="45"/>
      <c r="F515" s="45"/>
      <c r="G515" s="45"/>
      <c r="H515" s="45">
        <f t="shared" si="16"/>
        <v>0</v>
      </c>
      <c r="I515" s="45"/>
      <c r="J515" s="46" t="s">
        <v>35</v>
      </c>
    </row>
    <row r="516" spans="2:10" s="1" customFormat="1" ht="13.2" x14ac:dyDescent="0.25">
      <c r="B516" s="100"/>
      <c r="C516" s="44" t="s">
        <v>717</v>
      </c>
      <c r="D516" s="45"/>
      <c r="E516" s="45"/>
      <c r="F516" s="45"/>
      <c r="G516" s="45"/>
      <c r="H516" s="45">
        <f t="shared" si="16"/>
        <v>0</v>
      </c>
      <c r="I516" s="45"/>
      <c r="J516" s="46" t="s">
        <v>35</v>
      </c>
    </row>
    <row r="517" spans="2:10" s="1" customFormat="1" ht="13.2" x14ac:dyDescent="0.25">
      <c r="B517" s="48" t="s">
        <v>465</v>
      </c>
      <c r="C517" s="48" t="s">
        <v>457</v>
      </c>
      <c r="D517" s="103"/>
      <c r="E517" s="45"/>
      <c r="F517" s="45"/>
      <c r="G517" s="45"/>
      <c r="H517" s="45"/>
      <c r="I517" s="62">
        <f>SUM(H518:H518)</f>
        <v>0</v>
      </c>
      <c r="J517" s="63" t="str">
        <f>+J518</f>
        <v>und</v>
      </c>
    </row>
    <row r="518" spans="2:10" s="1" customFormat="1" ht="13.2" x14ac:dyDescent="0.25">
      <c r="B518" s="100"/>
      <c r="C518" s="44" t="s">
        <v>441</v>
      </c>
      <c r="D518" s="45"/>
      <c r="E518" s="45"/>
      <c r="F518" s="45"/>
      <c r="G518" s="45"/>
      <c r="H518" s="45">
        <f>+D518</f>
        <v>0</v>
      </c>
      <c r="I518" s="45"/>
      <c r="J518" s="46" t="s">
        <v>35</v>
      </c>
    </row>
    <row r="519" spans="2:10" s="1" customFormat="1" ht="13.2" x14ac:dyDescent="0.25">
      <c r="B519" s="48" t="s">
        <v>557</v>
      </c>
      <c r="C519" s="48" t="s">
        <v>458</v>
      </c>
      <c r="D519" s="103"/>
      <c r="E519" s="45"/>
      <c r="F519" s="45"/>
      <c r="G519" s="45"/>
      <c r="H519" s="45"/>
      <c r="I519" s="62">
        <f>SUM(H520:H520)</f>
        <v>0</v>
      </c>
      <c r="J519" s="63" t="str">
        <f>+J520</f>
        <v>und</v>
      </c>
    </row>
    <row r="520" spans="2:10" s="1" customFormat="1" ht="13.2" x14ac:dyDescent="0.25">
      <c r="B520" s="100"/>
      <c r="C520" s="44" t="s">
        <v>712</v>
      </c>
      <c r="D520" s="45"/>
      <c r="E520" s="45"/>
      <c r="F520" s="45"/>
      <c r="G520" s="45"/>
      <c r="H520" s="45">
        <f>+D520</f>
        <v>0</v>
      </c>
      <c r="I520" s="45"/>
      <c r="J520" s="46" t="s">
        <v>35</v>
      </c>
    </row>
    <row r="521" spans="2:10" s="1" customFormat="1" ht="13.2" x14ac:dyDescent="0.25">
      <c r="B521" s="100" t="s">
        <v>117</v>
      </c>
      <c r="C521" s="101" t="s">
        <v>426</v>
      </c>
      <c r="D521" s="103"/>
      <c r="E521" s="45"/>
      <c r="F521" s="45"/>
      <c r="G521" s="45"/>
      <c r="H521" s="45"/>
      <c r="I521" s="45"/>
      <c r="J521" s="46"/>
    </row>
    <row r="522" spans="2:10" s="1" customFormat="1" ht="13.2" x14ac:dyDescent="0.25">
      <c r="B522" s="48" t="s">
        <v>118</v>
      </c>
      <c r="C522" s="48" t="s">
        <v>468</v>
      </c>
      <c r="D522" s="103"/>
      <c r="E522" s="45"/>
      <c r="F522" s="45"/>
      <c r="G522" s="45"/>
      <c r="H522" s="45"/>
      <c r="I522" s="62">
        <f>SUM(H523:H524)</f>
        <v>3</v>
      </c>
      <c r="J522" s="63" t="str">
        <f>+J523</f>
        <v>und</v>
      </c>
    </row>
    <row r="523" spans="2:10" s="1" customFormat="1" ht="13.2" x14ac:dyDescent="0.25">
      <c r="B523" s="75"/>
      <c r="C523" s="44" t="s">
        <v>646</v>
      </c>
      <c r="D523" s="45"/>
      <c r="E523" s="45"/>
      <c r="F523" s="45"/>
      <c r="G523" s="45"/>
      <c r="H523" s="45">
        <f>+D523</f>
        <v>0</v>
      </c>
      <c r="I523" s="45"/>
      <c r="J523" s="46" t="s">
        <v>35</v>
      </c>
    </row>
    <row r="524" spans="2:10" s="1" customFormat="1" ht="13.2" x14ac:dyDescent="0.25">
      <c r="B524" s="75"/>
      <c r="C524" s="44" t="s">
        <v>434</v>
      </c>
      <c r="D524" s="45">
        <v>3</v>
      </c>
      <c r="E524" s="45"/>
      <c r="F524" s="45"/>
      <c r="G524" s="45"/>
      <c r="H524" s="45">
        <f>+D524</f>
        <v>3</v>
      </c>
      <c r="I524" s="45"/>
      <c r="J524" s="46" t="s">
        <v>35</v>
      </c>
    </row>
    <row r="525" spans="2:10" s="1" customFormat="1" ht="13.2" x14ac:dyDescent="0.25">
      <c r="B525" s="48" t="s">
        <v>119</v>
      </c>
      <c r="C525" s="48" t="s">
        <v>475</v>
      </c>
      <c r="D525" s="103"/>
      <c r="E525" s="45"/>
      <c r="F525" s="45"/>
      <c r="G525" s="45"/>
      <c r="H525" s="45"/>
      <c r="I525" s="62">
        <f>SUM(H526:H531)</f>
        <v>18</v>
      </c>
      <c r="J525" s="63" t="str">
        <f>+J526</f>
        <v>und</v>
      </c>
    </row>
    <row r="526" spans="2:10" s="1" customFormat="1" ht="13.2" x14ac:dyDescent="0.25">
      <c r="B526" s="75"/>
      <c r="C526" s="132" t="s">
        <v>255</v>
      </c>
      <c r="D526" s="45"/>
      <c r="E526" s="45"/>
      <c r="F526" s="45"/>
      <c r="G526" s="45"/>
      <c r="H526" s="45"/>
      <c r="I526" s="45"/>
      <c r="J526" s="46" t="s">
        <v>35</v>
      </c>
    </row>
    <row r="527" spans="2:10" s="1" customFormat="1" ht="13.2" x14ac:dyDescent="0.25">
      <c r="B527" s="75"/>
      <c r="C527" s="44" t="s">
        <v>556</v>
      </c>
      <c r="D527" s="45">
        <v>2</v>
      </c>
      <c r="E527" s="45">
        <v>3</v>
      </c>
      <c r="F527" s="45"/>
      <c r="G527" s="45"/>
      <c r="H527" s="45">
        <f>IF(AND(F527=0,G527=0),D527*E527,IF(AND(E527=0,G527=0),D527*F527,IF(AND(E527=0,F527=0),D527*G527,IF(AND(E527=0),D527*F527*G527,IF(AND(F527=0),D527*E527*G527,IF(AND(G527=0),D527*E527*F527,D527*E527*F527*G527))))))</f>
        <v>6</v>
      </c>
      <c r="I527" s="45"/>
      <c r="J527" s="46" t="s">
        <v>35</v>
      </c>
    </row>
    <row r="528" spans="2:10" s="1" customFormat="1" ht="13.2" x14ac:dyDescent="0.25">
      <c r="B528" s="75"/>
      <c r="C528" s="132" t="s">
        <v>256</v>
      </c>
      <c r="D528" s="45"/>
      <c r="E528" s="45"/>
      <c r="F528" s="45"/>
      <c r="G528" s="45"/>
      <c r="H528" s="45"/>
      <c r="I528" s="45"/>
      <c r="J528" s="46" t="s">
        <v>35</v>
      </c>
    </row>
    <row r="529" spans="2:10" s="1" customFormat="1" ht="13.2" x14ac:dyDescent="0.25">
      <c r="B529" s="75"/>
      <c r="C529" s="44" t="s">
        <v>556</v>
      </c>
      <c r="D529" s="45">
        <v>2</v>
      </c>
      <c r="E529" s="45">
        <v>3</v>
      </c>
      <c r="F529" s="45"/>
      <c r="G529" s="45"/>
      <c r="H529" s="45">
        <f>IF(AND(F529=0,G529=0),D529*E529,IF(AND(E529=0,G529=0),D529*F529,IF(AND(E529=0,F529=0),D529*G529,IF(AND(E529=0),D529*F529*G529,IF(AND(F529=0),D529*E529*G529,IF(AND(G529=0),D529*E529*F529,D529*E529*F529*G529))))))</f>
        <v>6</v>
      </c>
      <c r="I529" s="45"/>
      <c r="J529" s="46" t="s">
        <v>35</v>
      </c>
    </row>
    <row r="530" spans="2:10" s="1" customFormat="1" ht="13.2" x14ac:dyDescent="0.25">
      <c r="B530" s="75"/>
      <c r="C530" s="132" t="s">
        <v>257</v>
      </c>
      <c r="D530" s="45"/>
      <c r="E530" s="45"/>
      <c r="F530" s="45"/>
      <c r="G530" s="45"/>
      <c r="H530" s="45"/>
      <c r="I530" s="45"/>
      <c r="J530" s="46" t="s">
        <v>35</v>
      </c>
    </row>
    <row r="531" spans="2:10" s="1" customFormat="1" ht="13.2" x14ac:dyDescent="0.25">
      <c r="B531" s="75"/>
      <c r="C531" s="44" t="s">
        <v>556</v>
      </c>
      <c r="D531" s="45">
        <v>2</v>
      </c>
      <c r="E531" s="45">
        <v>3</v>
      </c>
      <c r="F531" s="45"/>
      <c r="G531" s="45"/>
      <c r="H531" s="45">
        <f>IF(AND(F531=0,G531=0),D531*E531,IF(AND(E531=0,G531=0),D531*F531,IF(AND(E531=0,F531=0),D531*G531,IF(AND(E531=0),D531*F531*G531,IF(AND(F531=0),D531*E531*G531,IF(AND(G531=0),D531*E531*F531,D531*E531*F531*G531))))))</f>
        <v>6</v>
      </c>
      <c r="I531" s="45"/>
      <c r="J531" s="46" t="s">
        <v>35</v>
      </c>
    </row>
    <row r="532" spans="2:10" s="1" customFormat="1" ht="13.2" x14ac:dyDescent="0.25">
      <c r="B532" s="48" t="s">
        <v>120</v>
      </c>
      <c r="C532" s="48" t="s">
        <v>469</v>
      </c>
      <c r="D532" s="103"/>
      <c r="E532" s="45"/>
      <c r="F532" s="45"/>
      <c r="G532" s="45"/>
      <c r="H532" s="45"/>
      <c r="I532" s="62">
        <f>SUM(H533:H535)</f>
        <v>0</v>
      </c>
      <c r="J532" s="63" t="str">
        <f>+J533</f>
        <v>und</v>
      </c>
    </row>
    <row r="533" spans="2:10" s="1" customFormat="1" ht="13.2" x14ac:dyDescent="0.25">
      <c r="B533" s="48"/>
      <c r="C533" s="44" t="s">
        <v>255</v>
      </c>
      <c r="D533" s="45"/>
      <c r="E533" s="45"/>
      <c r="F533" s="45"/>
      <c r="G533" s="45"/>
      <c r="H533" s="45">
        <f t="shared" ref="H533:H535" si="17">+D533</f>
        <v>0</v>
      </c>
      <c r="I533" s="45"/>
      <c r="J533" s="46" t="s">
        <v>35</v>
      </c>
    </row>
    <row r="534" spans="2:10" s="1" customFormat="1" ht="13.2" x14ac:dyDescent="0.25">
      <c r="B534" s="48"/>
      <c r="C534" s="44" t="s">
        <v>256</v>
      </c>
      <c r="D534" s="45"/>
      <c r="E534" s="45"/>
      <c r="F534" s="45"/>
      <c r="G534" s="45"/>
      <c r="H534" s="45">
        <f t="shared" si="17"/>
        <v>0</v>
      </c>
      <c r="I534" s="45"/>
      <c r="J534" s="46" t="s">
        <v>35</v>
      </c>
    </row>
    <row r="535" spans="2:10" s="1" customFormat="1" ht="13.2" x14ac:dyDescent="0.25">
      <c r="B535" s="48"/>
      <c r="C535" s="44" t="s">
        <v>257</v>
      </c>
      <c r="D535" s="45"/>
      <c r="E535" s="45"/>
      <c r="F535" s="45"/>
      <c r="G535" s="45"/>
      <c r="H535" s="45">
        <f t="shared" si="17"/>
        <v>0</v>
      </c>
      <c r="I535" s="45"/>
      <c r="J535" s="46" t="s">
        <v>35</v>
      </c>
    </row>
    <row r="536" spans="2:10" s="1" customFormat="1" ht="13.2" x14ac:dyDescent="0.25">
      <c r="B536" s="48" t="s">
        <v>476</v>
      </c>
      <c r="C536" s="48" t="s">
        <v>561</v>
      </c>
      <c r="D536" s="103"/>
      <c r="E536" s="45"/>
      <c r="F536" s="45"/>
      <c r="G536" s="45"/>
      <c r="H536" s="45"/>
      <c r="I536" s="62">
        <f>SUM(H537:H537)</f>
        <v>6</v>
      </c>
      <c r="J536" s="63" t="str">
        <f>+J537</f>
        <v>und</v>
      </c>
    </row>
    <row r="537" spans="2:10" s="1" customFormat="1" ht="13.2" x14ac:dyDescent="0.25">
      <c r="B537" s="48"/>
      <c r="C537" s="44" t="s">
        <v>710</v>
      </c>
      <c r="D537" s="45">
        <v>2</v>
      </c>
      <c r="E537" s="45">
        <v>3</v>
      </c>
      <c r="F537" s="45"/>
      <c r="G537" s="45"/>
      <c r="H537" s="45">
        <f>IF(AND(F537=0,G537=0),D537*E537,IF(AND(E537=0,G537=0),D537*F537,IF(AND(E537=0,F537=0),D537*G537,IF(AND(E537=0),D537*F537*G537,IF(AND(F537=0),D537*E537*G537,IF(AND(G537=0),D537*E537*F537,D537*E537*F537*G537))))))</f>
        <v>6</v>
      </c>
      <c r="I537" s="45"/>
      <c r="J537" s="46" t="s">
        <v>35</v>
      </c>
    </row>
    <row r="538" spans="2:10" s="1" customFormat="1" ht="13.2" x14ac:dyDescent="0.25">
      <c r="B538" s="48" t="s">
        <v>477</v>
      </c>
      <c r="C538" s="48" t="s">
        <v>564</v>
      </c>
      <c r="D538" s="103"/>
      <c r="E538" s="45"/>
      <c r="F538" s="45"/>
      <c r="G538" s="45"/>
      <c r="H538" s="45"/>
      <c r="I538" s="62">
        <f>SUM(H539:H539)</f>
        <v>2</v>
      </c>
      <c r="J538" s="63" t="str">
        <f>+J539</f>
        <v>und</v>
      </c>
    </row>
    <row r="539" spans="2:10" s="1" customFormat="1" ht="13.2" x14ac:dyDescent="0.25">
      <c r="B539" s="48"/>
      <c r="C539" s="44" t="s">
        <v>710</v>
      </c>
      <c r="D539" s="45">
        <v>2</v>
      </c>
      <c r="E539" s="45"/>
      <c r="F539" s="45"/>
      <c r="G539" s="45"/>
      <c r="H539" s="45">
        <f t="shared" ref="H539" si="18">+D539</f>
        <v>2</v>
      </c>
      <c r="I539" s="45"/>
      <c r="J539" s="46" t="s">
        <v>35</v>
      </c>
    </row>
    <row r="540" spans="2:10" s="1" customFormat="1" ht="13.2" x14ac:dyDescent="0.25">
      <c r="B540" s="48" t="s">
        <v>562</v>
      </c>
      <c r="C540" s="48" t="s">
        <v>466</v>
      </c>
      <c r="D540" s="103"/>
      <c r="E540" s="45"/>
      <c r="F540" s="45"/>
      <c r="G540" s="45"/>
      <c r="H540" s="45"/>
      <c r="I540" s="62">
        <f>SUM(H541:H541)</f>
        <v>0</v>
      </c>
      <c r="J540" s="63" t="str">
        <f>+J541</f>
        <v>und</v>
      </c>
    </row>
    <row r="541" spans="2:10" s="1" customFormat="1" ht="13.2" x14ac:dyDescent="0.25">
      <c r="B541" s="75"/>
      <c r="C541" s="44" t="s">
        <v>720</v>
      </c>
      <c r="D541" s="45"/>
      <c r="E541" s="45"/>
      <c r="F541" s="45"/>
      <c r="G541" s="45"/>
      <c r="H541" s="45">
        <f>+D541</f>
        <v>0</v>
      </c>
      <c r="I541" s="45"/>
      <c r="J541" s="46" t="s">
        <v>35</v>
      </c>
    </row>
    <row r="542" spans="2:10" s="1" customFormat="1" ht="13.2" x14ac:dyDescent="0.25">
      <c r="B542" s="48" t="s">
        <v>563</v>
      </c>
      <c r="C542" s="48" t="s">
        <v>467</v>
      </c>
      <c r="D542" s="103"/>
      <c r="E542" s="45"/>
      <c r="F542" s="45"/>
      <c r="G542" s="45"/>
      <c r="H542" s="45"/>
      <c r="I542" s="62">
        <f>SUM(H543:H543)</f>
        <v>0</v>
      </c>
      <c r="J542" s="63" t="str">
        <f>+J543</f>
        <v>und</v>
      </c>
    </row>
    <row r="543" spans="2:10" s="1" customFormat="1" ht="13.2" x14ac:dyDescent="0.25">
      <c r="B543" s="75"/>
      <c r="C543" s="44" t="s">
        <v>719</v>
      </c>
      <c r="D543" s="45"/>
      <c r="E543" s="45"/>
      <c r="F543" s="45"/>
      <c r="G543" s="45"/>
      <c r="H543" s="45">
        <f>+D543</f>
        <v>0</v>
      </c>
      <c r="I543" s="45"/>
      <c r="J543" s="46" t="s">
        <v>35</v>
      </c>
    </row>
    <row r="544" spans="2:10" s="1" customFormat="1" ht="13.2" x14ac:dyDescent="0.25">
      <c r="B544" s="75"/>
      <c r="C544" s="102"/>
      <c r="D544" s="103"/>
      <c r="E544" s="45"/>
      <c r="F544" s="45"/>
      <c r="G544" s="45"/>
      <c r="H544" s="45"/>
      <c r="I544" s="45"/>
      <c r="J544" s="46"/>
    </row>
    <row r="545" spans="2:10" s="1" customFormat="1" ht="13.2" x14ac:dyDescent="0.25">
      <c r="B545" s="75"/>
      <c r="C545" s="102"/>
      <c r="D545" s="103"/>
      <c r="E545" s="45"/>
      <c r="F545" s="45"/>
      <c r="G545" s="45"/>
      <c r="H545" s="45"/>
      <c r="I545" s="45"/>
      <c r="J545" s="46"/>
    </row>
    <row r="546" spans="2:10" s="1" customFormat="1" ht="13.2" x14ac:dyDescent="0.25">
      <c r="B546" s="75"/>
      <c r="C546" s="102"/>
      <c r="D546" s="103"/>
      <c r="E546" s="45"/>
      <c r="F546" s="45"/>
      <c r="G546" s="45"/>
      <c r="H546" s="45"/>
      <c r="I546" s="45"/>
      <c r="J546" s="46"/>
    </row>
    <row r="547" spans="2:10" s="1" customFormat="1" ht="13.2" x14ac:dyDescent="0.25">
      <c r="B547" s="75"/>
      <c r="C547" s="102"/>
      <c r="D547" s="103"/>
      <c r="E547" s="45"/>
      <c r="F547" s="45"/>
      <c r="G547" s="45"/>
      <c r="H547" s="45"/>
      <c r="I547" s="45"/>
      <c r="J547" s="46"/>
    </row>
    <row r="548" spans="2:10" s="1" customFormat="1" ht="13.2" x14ac:dyDescent="0.25">
      <c r="B548" s="75"/>
      <c r="C548" s="102"/>
      <c r="D548" s="103"/>
      <c r="E548" s="45"/>
      <c r="F548" s="45"/>
      <c r="G548" s="45"/>
      <c r="H548" s="45"/>
      <c r="I548" s="45"/>
      <c r="J548" s="46"/>
    </row>
    <row r="549" spans="2:10" s="1" customFormat="1" ht="13.2" x14ac:dyDescent="0.25">
      <c r="B549" s="75"/>
      <c r="C549" s="102"/>
      <c r="D549" s="103"/>
      <c r="E549" s="45"/>
      <c r="F549" s="45"/>
      <c r="G549" s="45"/>
      <c r="H549" s="45"/>
      <c r="I549" s="45"/>
      <c r="J549" s="46"/>
    </row>
    <row r="550" spans="2:10" s="1" customFormat="1" ht="13.2" x14ac:dyDescent="0.25">
      <c r="B550" s="75"/>
      <c r="C550" s="102"/>
      <c r="D550" s="103"/>
      <c r="E550" s="45"/>
      <c r="F550" s="45"/>
      <c r="G550" s="45"/>
      <c r="H550" s="45"/>
      <c r="I550" s="45"/>
      <c r="J550" s="46"/>
    </row>
    <row r="551" spans="2:10" s="1" customFormat="1" ht="13.2" x14ac:dyDescent="0.25">
      <c r="B551" s="75"/>
      <c r="C551" s="102"/>
      <c r="D551" s="103"/>
      <c r="E551" s="45"/>
      <c r="F551" s="45"/>
      <c r="G551" s="45"/>
      <c r="H551" s="45"/>
      <c r="I551" s="45"/>
      <c r="J551" s="46"/>
    </row>
    <row r="552" spans="2:10" s="1" customFormat="1" ht="13.2" x14ac:dyDescent="0.25">
      <c r="B552" s="75"/>
      <c r="C552" s="102"/>
      <c r="D552" s="103"/>
      <c r="E552" s="45"/>
      <c r="F552" s="45"/>
      <c r="G552" s="45"/>
      <c r="H552" s="45"/>
      <c r="I552" s="45"/>
      <c r="J552" s="46"/>
    </row>
    <row r="553" spans="2:10" s="1" customFormat="1" ht="13.2" x14ac:dyDescent="0.25">
      <c r="B553" s="75"/>
      <c r="C553" s="102"/>
      <c r="D553" s="103"/>
      <c r="E553" s="45"/>
      <c r="F553" s="45"/>
      <c r="G553" s="45"/>
      <c r="H553" s="45"/>
      <c r="I553" s="45"/>
      <c r="J553" s="46"/>
    </row>
    <row r="554" spans="2:10" s="1" customFormat="1" ht="13.2" x14ac:dyDescent="0.25">
      <c r="B554" s="75"/>
      <c r="C554" s="102"/>
      <c r="D554" s="103"/>
      <c r="E554" s="45"/>
      <c r="F554" s="45"/>
      <c r="G554" s="45"/>
      <c r="H554" s="45"/>
      <c r="I554" s="45"/>
      <c r="J554" s="46"/>
    </row>
    <row r="555" spans="2:10" s="1" customFormat="1" ht="13.2" x14ac:dyDescent="0.25">
      <c r="B555" s="75"/>
      <c r="C555" s="102"/>
      <c r="D555" s="103"/>
      <c r="E555" s="45"/>
      <c r="F555" s="45"/>
      <c r="G555" s="45"/>
      <c r="H555" s="45"/>
      <c r="I555" s="45"/>
      <c r="J555" s="46"/>
    </row>
    <row r="556" spans="2:10" s="1" customFormat="1" ht="13.2" x14ac:dyDescent="0.25">
      <c r="B556" s="75"/>
      <c r="C556" s="102"/>
      <c r="D556" s="103"/>
      <c r="E556" s="45"/>
      <c r="F556" s="45"/>
      <c r="G556" s="45"/>
      <c r="H556" s="45"/>
      <c r="I556" s="45"/>
      <c r="J556" s="46"/>
    </row>
    <row r="557" spans="2:10" s="1" customFormat="1" ht="13.2" x14ac:dyDescent="0.25">
      <c r="B557" s="75"/>
      <c r="C557" s="102"/>
      <c r="D557" s="103"/>
      <c r="E557" s="45"/>
      <c r="F557" s="45"/>
      <c r="G557" s="45"/>
      <c r="H557" s="45"/>
      <c r="I557" s="45"/>
      <c r="J557" s="46"/>
    </row>
    <row r="558" spans="2:10" s="1" customFormat="1" ht="13.2" x14ac:dyDescent="0.25">
      <c r="B558" s="75"/>
      <c r="C558" s="102"/>
      <c r="D558" s="103"/>
      <c r="E558" s="45"/>
      <c r="F558" s="45"/>
      <c r="G558" s="45"/>
      <c r="H558" s="45"/>
      <c r="I558" s="45"/>
      <c r="J558" s="46"/>
    </row>
    <row r="559" spans="2:10" s="1" customFormat="1" ht="13.2" x14ac:dyDescent="0.25">
      <c r="B559" s="75"/>
      <c r="C559" s="102"/>
      <c r="D559" s="103"/>
      <c r="E559" s="45"/>
      <c r="F559" s="45"/>
      <c r="G559" s="45"/>
      <c r="H559" s="45"/>
      <c r="I559" s="45"/>
      <c r="J559" s="46"/>
    </row>
    <row r="560" spans="2:10" s="1" customFormat="1" ht="13.2" x14ac:dyDescent="0.25">
      <c r="B560" s="75"/>
      <c r="C560" s="102"/>
      <c r="D560" s="103"/>
      <c r="E560" s="45"/>
      <c r="F560" s="45"/>
      <c r="G560" s="45"/>
      <c r="H560" s="45"/>
      <c r="I560" s="45"/>
      <c r="J560" s="46"/>
    </row>
    <row r="561" spans="2:10" s="1" customFormat="1" ht="13.2" x14ac:dyDescent="0.25">
      <c r="B561" s="75"/>
      <c r="C561" s="102"/>
      <c r="D561" s="103"/>
      <c r="E561" s="45"/>
      <c r="F561" s="45"/>
      <c r="G561" s="45"/>
      <c r="H561" s="45"/>
      <c r="I561" s="45"/>
      <c r="J561" s="46"/>
    </row>
    <row r="562" spans="2:10" s="1" customFormat="1" ht="13.2" x14ac:dyDescent="0.25">
      <c r="B562" s="75"/>
      <c r="C562" s="102"/>
      <c r="D562" s="103"/>
      <c r="E562" s="45"/>
      <c r="F562" s="45"/>
      <c r="G562" s="45"/>
      <c r="H562" s="45"/>
      <c r="I562" s="45"/>
      <c r="J562" s="46"/>
    </row>
    <row r="563" spans="2:10" s="1" customFormat="1" ht="13.2" x14ac:dyDescent="0.25">
      <c r="B563" s="75"/>
      <c r="C563" s="102"/>
      <c r="D563" s="103"/>
      <c r="E563" s="45"/>
      <c r="F563" s="45"/>
      <c r="G563" s="45"/>
      <c r="H563" s="45"/>
      <c r="I563" s="45"/>
      <c r="J563" s="46"/>
    </row>
    <row r="564" spans="2:10" s="1" customFormat="1" ht="13.2" x14ac:dyDescent="0.25">
      <c r="B564" s="75"/>
      <c r="C564" s="102"/>
      <c r="D564" s="103"/>
      <c r="E564" s="45"/>
      <c r="F564" s="45"/>
      <c r="G564" s="45"/>
      <c r="H564" s="45"/>
      <c r="I564" s="45"/>
      <c r="J564" s="46"/>
    </row>
    <row r="565" spans="2:10" s="1" customFormat="1" ht="13.2" x14ac:dyDescent="0.25">
      <c r="B565" s="75"/>
      <c r="C565" s="102"/>
      <c r="D565" s="103"/>
      <c r="E565" s="45"/>
      <c r="F565" s="45"/>
      <c r="G565" s="45"/>
      <c r="H565" s="45"/>
      <c r="I565" s="45"/>
      <c r="J565" s="46"/>
    </row>
    <row r="566" spans="2:10" s="1" customFormat="1" ht="13.2" x14ac:dyDescent="0.25">
      <c r="B566" s="75"/>
      <c r="C566" s="102"/>
      <c r="D566" s="103"/>
      <c r="E566" s="45"/>
      <c r="F566" s="45"/>
      <c r="G566" s="45"/>
      <c r="H566" s="45"/>
      <c r="I566" s="45"/>
      <c r="J566" s="46"/>
    </row>
    <row r="567" spans="2:10" s="1" customFormat="1" ht="13.2" x14ac:dyDescent="0.25">
      <c r="B567" s="75"/>
      <c r="C567" s="102"/>
      <c r="D567" s="103"/>
      <c r="E567" s="45"/>
      <c r="F567" s="45"/>
      <c r="G567" s="45"/>
      <c r="H567" s="45"/>
      <c r="I567" s="45"/>
      <c r="J567" s="46"/>
    </row>
    <row r="568" spans="2:10" s="1" customFormat="1" ht="13.2" x14ac:dyDescent="0.25">
      <c r="B568" s="75"/>
      <c r="C568" s="102"/>
      <c r="D568" s="103"/>
      <c r="E568" s="45"/>
      <c r="F568" s="45"/>
      <c r="G568" s="45"/>
      <c r="H568" s="45"/>
      <c r="I568" s="45"/>
      <c r="J568" s="46"/>
    </row>
    <row r="569" spans="2:10" s="1" customFormat="1" ht="13.2" x14ac:dyDescent="0.25">
      <c r="B569" s="75"/>
      <c r="C569" s="102"/>
      <c r="D569" s="103"/>
      <c r="E569" s="45"/>
      <c r="F569" s="45"/>
      <c r="G569" s="45"/>
      <c r="H569" s="45"/>
      <c r="I569" s="45"/>
      <c r="J569" s="46"/>
    </row>
    <row r="570" spans="2:10" s="1" customFormat="1" ht="13.2" x14ac:dyDescent="0.25">
      <c r="B570" s="75"/>
      <c r="C570" s="102"/>
      <c r="D570" s="103"/>
      <c r="E570" s="45"/>
      <c r="F570" s="45"/>
      <c r="G570" s="45"/>
      <c r="H570" s="45"/>
      <c r="I570" s="45"/>
      <c r="J570" s="46"/>
    </row>
    <row r="571" spans="2:10" s="1" customFormat="1" ht="13.2" x14ac:dyDescent="0.25">
      <c r="B571" s="75"/>
      <c r="C571" s="102"/>
      <c r="D571" s="103"/>
      <c r="E571" s="45"/>
      <c r="F571" s="45"/>
      <c r="G571" s="45"/>
      <c r="H571" s="45"/>
      <c r="I571" s="45"/>
      <c r="J571" s="46"/>
    </row>
    <row r="572" spans="2:10" s="1" customFormat="1" ht="13.2" x14ac:dyDescent="0.25">
      <c r="B572" s="75"/>
      <c r="C572" s="102"/>
      <c r="D572" s="103"/>
      <c r="E572" s="45"/>
      <c r="F572" s="45"/>
      <c r="G572" s="45"/>
      <c r="H572" s="45"/>
      <c r="I572" s="45"/>
      <c r="J572" s="46"/>
    </row>
    <row r="573" spans="2:10" s="1" customFormat="1" ht="13.2" x14ac:dyDescent="0.25">
      <c r="B573" s="75"/>
      <c r="C573" s="102"/>
      <c r="D573" s="103"/>
      <c r="E573" s="45"/>
      <c r="F573" s="45"/>
      <c r="G573" s="45"/>
      <c r="H573" s="45"/>
      <c r="I573" s="45"/>
      <c r="J573" s="46"/>
    </row>
    <row r="574" spans="2:10" s="1" customFormat="1" ht="13.2" x14ac:dyDescent="0.25">
      <c r="B574" s="75"/>
      <c r="C574" s="102"/>
      <c r="D574" s="103"/>
      <c r="E574" s="45"/>
      <c r="F574" s="45"/>
      <c r="G574" s="45"/>
      <c r="H574" s="45"/>
      <c r="I574" s="45"/>
      <c r="J574" s="46"/>
    </row>
    <row r="575" spans="2:10" s="1" customFormat="1" ht="13.2" x14ac:dyDescent="0.25">
      <c r="B575" s="75"/>
      <c r="C575" s="102"/>
      <c r="D575" s="103"/>
      <c r="E575" s="45"/>
      <c r="F575" s="45"/>
      <c r="G575" s="45"/>
      <c r="H575" s="45"/>
      <c r="I575" s="45"/>
      <c r="J575" s="46"/>
    </row>
    <row r="576" spans="2:10" s="1" customFormat="1" ht="13.2" x14ac:dyDescent="0.25">
      <c r="B576" s="75"/>
      <c r="C576" s="102"/>
      <c r="D576" s="103"/>
      <c r="E576" s="45"/>
      <c r="F576" s="45"/>
      <c r="G576" s="45"/>
      <c r="H576" s="45"/>
      <c r="I576" s="45"/>
      <c r="J576" s="46"/>
    </row>
    <row r="577" spans="2:10" s="1" customFormat="1" ht="13.2" x14ac:dyDescent="0.25">
      <c r="B577" s="75"/>
      <c r="C577" s="102"/>
      <c r="D577" s="103"/>
      <c r="E577" s="45"/>
      <c r="F577" s="45"/>
      <c r="G577" s="45"/>
      <c r="H577" s="45"/>
      <c r="I577" s="45"/>
      <c r="J577" s="46"/>
    </row>
    <row r="578" spans="2:10" s="1" customFormat="1" ht="13.2" x14ac:dyDescent="0.25">
      <c r="B578" s="75"/>
      <c r="C578" s="102"/>
      <c r="D578" s="103"/>
      <c r="E578" s="45"/>
      <c r="F578" s="45"/>
      <c r="G578" s="45"/>
      <c r="H578" s="45"/>
      <c r="I578" s="45"/>
      <c r="J578" s="46"/>
    </row>
    <row r="579" spans="2:10" s="1" customFormat="1" ht="13.2" x14ac:dyDescent="0.25">
      <c r="B579" s="75"/>
      <c r="C579" s="102"/>
      <c r="D579" s="103"/>
      <c r="E579" s="45"/>
      <c r="F579" s="45"/>
      <c r="G579" s="45"/>
      <c r="H579" s="45"/>
      <c r="I579" s="45"/>
      <c r="J579" s="46"/>
    </row>
    <row r="580" spans="2:10" s="1" customFormat="1" ht="13.2" x14ac:dyDescent="0.25">
      <c r="B580" s="75"/>
      <c r="C580" s="102"/>
      <c r="D580" s="103"/>
      <c r="E580" s="45"/>
      <c r="F580" s="45"/>
      <c r="G580" s="45"/>
      <c r="H580" s="45"/>
      <c r="I580" s="45"/>
      <c r="J580" s="46"/>
    </row>
    <row r="581" spans="2:10" s="1" customFormat="1" ht="13.2" x14ac:dyDescent="0.25">
      <c r="B581" s="75"/>
      <c r="C581" s="102"/>
      <c r="D581" s="103"/>
      <c r="E581" s="45"/>
      <c r="F581" s="45"/>
      <c r="G581" s="45"/>
      <c r="H581" s="45"/>
      <c r="I581" s="45"/>
      <c r="J581" s="46"/>
    </row>
    <row r="582" spans="2:10" s="1" customFormat="1" ht="13.2" x14ac:dyDescent="0.25">
      <c r="B582" s="75"/>
      <c r="C582" s="102"/>
      <c r="D582" s="103"/>
      <c r="E582" s="45"/>
      <c r="F582" s="45"/>
      <c r="G582" s="45"/>
      <c r="H582" s="45"/>
      <c r="I582" s="45"/>
      <c r="J582" s="46"/>
    </row>
    <row r="583" spans="2:10" s="1" customFormat="1" ht="13.2" x14ac:dyDescent="0.25">
      <c r="B583" s="75"/>
      <c r="C583" s="102"/>
      <c r="D583" s="103"/>
      <c r="E583" s="45"/>
      <c r="F583" s="45"/>
      <c r="G583" s="45"/>
      <c r="H583" s="45"/>
      <c r="I583" s="45"/>
      <c r="J583" s="46"/>
    </row>
    <row r="584" spans="2:10" s="1" customFormat="1" ht="13.2" x14ac:dyDescent="0.25">
      <c r="B584" s="75"/>
      <c r="C584" s="102"/>
      <c r="D584" s="103"/>
      <c r="E584" s="45"/>
      <c r="F584" s="45"/>
      <c r="G584" s="45"/>
      <c r="H584" s="45"/>
      <c r="I584" s="45"/>
      <c r="J584" s="46"/>
    </row>
    <row r="585" spans="2:10" s="1" customFormat="1" ht="13.2" x14ac:dyDescent="0.25">
      <c r="B585" s="75"/>
      <c r="C585" s="102"/>
      <c r="D585" s="103"/>
      <c r="E585" s="45"/>
      <c r="F585" s="45"/>
      <c r="G585" s="45"/>
      <c r="H585" s="45"/>
      <c r="I585" s="45"/>
      <c r="J585" s="46"/>
    </row>
    <row r="586" spans="2:10" s="1" customFormat="1" ht="13.2" x14ac:dyDescent="0.25">
      <c r="B586" s="75"/>
      <c r="C586" s="102"/>
      <c r="D586" s="103"/>
      <c r="E586" s="45"/>
      <c r="F586" s="45"/>
      <c r="G586" s="45"/>
      <c r="H586" s="45"/>
      <c r="I586" s="45"/>
      <c r="J586" s="46"/>
    </row>
    <row r="587" spans="2:10" s="1" customFormat="1" ht="13.2" x14ac:dyDescent="0.25">
      <c r="B587" s="75"/>
      <c r="C587" s="102"/>
      <c r="D587" s="103"/>
      <c r="E587" s="45"/>
      <c r="F587" s="45"/>
      <c r="G587" s="45"/>
      <c r="H587" s="45"/>
      <c r="I587" s="45"/>
      <c r="J587" s="46"/>
    </row>
    <row r="588" spans="2:10" s="1" customFormat="1" ht="13.2" x14ac:dyDescent="0.25">
      <c r="B588" s="75"/>
      <c r="C588" s="102"/>
      <c r="D588" s="103"/>
      <c r="E588" s="45"/>
      <c r="F588" s="45"/>
      <c r="G588" s="45"/>
      <c r="H588" s="45"/>
      <c r="I588" s="45"/>
      <c r="J588" s="46"/>
    </row>
    <row r="589" spans="2:10" s="1" customFormat="1" ht="13.2" x14ac:dyDescent="0.25">
      <c r="B589" s="75"/>
      <c r="C589" s="102"/>
      <c r="D589" s="103"/>
      <c r="E589" s="45"/>
      <c r="F589" s="45"/>
      <c r="G589" s="45"/>
      <c r="H589" s="45"/>
      <c r="I589" s="45"/>
      <c r="J589" s="46"/>
    </row>
    <row r="590" spans="2:10" s="1" customFormat="1" ht="13.2" x14ac:dyDescent="0.25">
      <c r="B590" s="75"/>
      <c r="C590" s="102"/>
      <c r="D590" s="103"/>
      <c r="E590" s="45"/>
      <c r="F590" s="45"/>
      <c r="G590" s="45"/>
      <c r="H590" s="45"/>
      <c r="I590" s="45"/>
      <c r="J590" s="46"/>
    </row>
    <row r="591" spans="2:10" s="1" customFormat="1" ht="13.2" x14ac:dyDescent="0.25">
      <c r="B591" s="75"/>
      <c r="C591" s="102"/>
      <c r="D591" s="103"/>
      <c r="E591" s="45"/>
      <c r="F591" s="45"/>
      <c r="G591" s="45"/>
      <c r="H591" s="45"/>
      <c r="I591" s="45"/>
      <c r="J591" s="46"/>
    </row>
    <row r="592" spans="2:10" s="1" customFormat="1" ht="13.2" x14ac:dyDescent="0.25">
      <c r="B592" s="75"/>
      <c r="C592" s="102"/>
      <c r="D592" s="103"/>
      <c r="E592" s="45"/>
      <c r="F592" s="45"/>
      <c r="G592" s="45"/>
      <c r="H592" s="45"/>
      <c r="I592" s="45"/>
      <c r="J592" s="46"/>
    </row>
    <row r="593" spans="2:10" s="1" customFormat="1" ht="13.2" x14ac:dyDescent="0.25">
      <c r="B593" s="75"/>
      <c r="C593" s="102"/>
      <c r="D593" s="103"/>
      <c r="E593" s="45"/>
      <c r="F593" s="45"/>
      <c r="G593" s="45"/>
      <c r="H593" s="45"/>
      <c r="I593" s="45"/>
      <c r="J593" s="46"/>
    </row>
    <row r="594" spans="2:10" s="1" customFormat="1" ht="13.2" x14ac:dyDescent="0.25">
      <c r="B594" s="75"/>
      <c r="C594" s="102"/>
      <c r="D594" s="103"/>
      <c r="E594" s="45"/>
      <c r="F594" s="45"/>
      <c r="G594" s="45"/>
      <c r="H594" s="45"/>
      <c r="I594" s="45"/>
      <c r="J594" s="46"/>
    </row>
    <row r="595" spans="2:10" s="1" customFormat="1" ht="13.2" x14ac:dyDescent="0.25">
      <c r="B595" s="75"/>
      <c r="C595" s="102"/>
      <c r="D595" s="103"/>
      <c r="E595" s="45"/>
      <c r="F595" s="45"/>
      <c r="G595" s="45"/>
      <c r="H595" s="45"/>
      <c r="I595" s="45"/>
      <c r="J595" s="46"/>
    </row>
    <row r="596" spans="2:10" s="1" customFormat="1" ht="13.2" x14ac:dyDescent="0.25">
      <c r="B596" s="75"/>
      <c r="C596" s="102"/>
      <c r="D596" s="103"/>
      <c r="E596" s="45"/>
      <c r="F596" s="45"/>
      <c r="G596" s="45"/>
      <c r="H596" s="45"/>
      <c r="I596" s="45"/>
      <c r="J596" s="46"/>
    </row>
    <row r="597" spans="2:10" s="1" customFormat="1" ht="13.2" x14ac:dyDescent="0.25">
      <c r="B597" s="75"/>
      <c r="C597" s="102"/>
      <c r="D597" s="103"/>
      <c r="E597" s="45"/>
      <c r="F597" s="45"/>
      <c r="G597" s="45"/>
      <c r="H597" s="45"/>
      <c r="I597" s="45"/>
      <c r="J597" s="46"/>
    </row>
    <row r="598" spans="2:10" s="1" customFormat="1" ht="13.2" x14ac:dyDescent="0.25">
      <c r="B598" s="75"/>
      <c r="C598" s="102"/>
      <c r="D598" s="103"/>
      <c r="E598" s="45"/>
      <c r="F598" s="45"/>
      <c r="G598" s="45"/>
      <c r="H598" s="45"/>
      <c r="I598" s="45"/>
      <c r="J598" s="46"/>
    </row>
    <row r="599" spans="2:10" s="1" customFormat="1" ht="13.2" x14ac:dyDescent="0.25">
      <c r="B599" s="75"/>
      <c r="C599" s="102"/>
      <c r="D599" s="103"/>
      <c r="E599" s="45"/>
      <c r="F599" s="45"/>
      <c r="G599" s="45"/>
      <c r="H599" s="45"/>
      <c r="I599" s="45"/>
      <c r="J599" s="46"/>
    </row>
    <row r="600" spans="2:10" s="1" customFormat="1" ht="13.2" x14ac:dyDescent="0.25">
      <c r="B600" s="75"/>
      <c r="C600" s="102"/>
      <c r="D600" s="103"/>
      <c r="E600" s="45"/>
      <c r="F600" s="45"/>
      <c r="G600" s="45"/>
      <c r="H600" s="45"/>
      <c r="I600" s="45"/>
      <c r="J600" s="46"/>
    </row>
    <row r="601" spans="2:10" s="1" customFormat="1" ht="13.2" x14ac:dyDescent="0.25">
      <c r="B601" s="75"/>
      <c r="C601" s="102"/>
      <c r="D601" s="103"/>
      <c r="E601" s="45"/>
      <c r="F601" s="45"/>
      <c r="G601" s="45"/>
      <c r="H601" s="45"/>
      <c r="I601" s="45"/>
      <c r="J601" s="46"/>
    </row>
    <row r="602" spans="2:10" s="1" customFormat="1" ht="13.2" x14ac:dyDescent="0.25">
      <c r="B602" s="75"/>
      <c r="C602" s="102"/>
      <c r="D602" s="103"/>
      <c r="E602" s="45"/>
      <c r="F602" s="45"/>
      <c r="G602" s="45"/>
      <c r="H602" s="45"/>
      <c r="I602" s="45"/>
      <c r="J602" s="46"/>
    </row>
    <row r="603" spans="2:10" s="1" customFormat="1" ht="13.2" x14ac:dyDescent="0.25">
      <c r="B603" s="75"/>
      <c r="C603" s="102"/>
      <c r="D603" s="103"/>
      <c r="E603" s="45"/>
      <c r="F603" s="45"/>
      <c r="G603" s="45"/>
      <c r="H603" s="45"/>
      <c r="I603" s="45"/>
      <c r="J603" s="46"/>
    </row>
    <row r="604" spans="2:10" s="1" customFormat="1" ht="13.2" x14ac:dyDescent="0.25">
      <c r="B604" s="75"/>
      <c r="C604" s="102"/>
      <c r="D604" s="103"/>
      <c r="E604" s="45"/>
      <c r="F604" s="45"/>
      <c r="G604" s="45"/>
      <c r="H604" s="45"/>
      <c r="I604" s="45"/>
      <c r="J604" s="46"/>
    </row>
    <row r="605" spans="2:10" s="1" customFormat="1" ht="13.2" x14ac:dyDescent="0.25">
      <c r="B605" s="75"/>
      <c r="C605" s="102"/>
      <c r="D605" s="103"/>
      <c r="E605" s="45"/>
      <c r="F605" s="45"/>
      <c r="G605" s="45"/>
      <c r="H605" s="45"/>
      <c r="I605" s="45"/>
      <c r="J605" s="46"/>
    </row>
    <row r="606" spans="2:10" s="1" customFormat="1" ht="13.2" x14ac:dyDescent="0.25">
      <c r="B606" s="75"/>
      <c r="C606" s="102"/>
      <c r="D606" s="103"/>
      <c r="E606" s="45"/>
      <c r="F606" s="45"/>
      <c r="G606" s="45"/>
      <c r="H606" s="45"/>
      <c r="I606" s="45"/>
      <c r="J606" s="46"/>
    </row>
    <row r="607" spans="2:10" s="1" customFormat="1" ht="13.2" x14ac:dyDescent="0.25">
      <c r="B607" s="75"/>
      <c r="C607" s="102"/>
      <c r="D607" s="103"/>
      <c r="E607" s="45"/>
      <c r="F607" s="45"/>
      <c r="G607" s="45"/>
      <c r="H607" s="45"/>
      <c r="I607" s="45"/>
      <c r="J607" s="46"/>
    </row>
    <row r="608" spans="2:10" s="1" customFormat="1" ht="13.2" x14ac:dyDescent="0.25">
      <c r="B608" s="75"/>
      <c r="C608" s="102"/>
      <c r="D608" s="103"/>
      <c r="E608" s="45"/>
      <c r="F608" s="45"/>
      <c r="G608" s="45"/>
      <c r="H608" s="45"/>
      <c r="I608" s="45"/>
      <c r="J608" s="46"/>
    </row>
    <row r="609" spans="2:10" s="1" customFormat="1" ht="13.2" x14ac:dyDescent="0.25">
      <c r="B609" s="75"/>
      <c r="C609" s="102"/>
      <c r="D609" s="103"/>
      <c r="E609" s="45"/>
      <c r="F609" s="45"/>
      <c r="G609" s="45"/>
      <c r="H609" s="45"/>
      <c r="I609" s="45"/>
      <c r="J609" s="46"/>
    </row>
    <row r="610" spans="2:10" s="1" customFormat="1" ht="13.2" x14ac:dyDescent="0.25">
      <c r="B610" s="75"/>
      <c r="C610" s="102"/>
      <c r="D610" s="103"/>
      <c r="E610" s="45"/>
      <c r="F610" s="45"/>
      <c r="G610" s="45"/>
      <c r="H610" s="45"/>
      <c r="I610" s="45"/>
      <c r="J610" s="46"/>
    </row>
    <row r="611" spans="2:10" s="1" customFormat="1" ht="13.2" x14ac:dyDescent="0.25">
      <c r="B611" s="75"/>
      <c r="C611" s="102"/>
      <c r="D611" s="103"/>
      <c r="E611" s="45"/>
      <c r="F611" s="45"/>
      <c r="G611" s="45"/>
      <c r="H611" s="45"/>
      <c r="I611" s="45"/>
      <c r="J611" s="46"/>
    </row>
    <row r="612" spans="2:10" s="1" customFormat="1" ht="13.2" x14ac:dyDescent="0.25">
      <c r="B612" s="75"/>
      <c r="C612" s="102"/>
      <c r="D612" s="103"/>
      <c r="E612" s="45"/>
      <c r="F612" s="45"/>
      <c r="G612" s="45"/>
      <c r="H612" s="45"/>
      <c r="I612" s="45"/>
      <c r="J612" s="46"/>
    </row>
    <row r="613" spans="2:10" s="1" customFormat="1" ht="13.2" x14ac:dyDescent="0.25">
      <c r="B613" s="75"/>
      <c r="C613" s="102"/>
      <c r="D613" s="103"/>
      <c r="E613" s="45"/>
      <c r="F613" s="45"/>
      <c r="G613" s="45"/>
      <c r="H613" s="45"/>
      <c r="I613" s="45"/>
      <c r="J613" s="46"/>
    </row>
    <row r="614" spans="2:10" s="1" customFormat="1" ht="13.2" x14ac:dyDescent="0.25">
      <c r="B614" s="75"/>
      <c r="C614" s="102"/>
      <c r="D614" s="103"/>
      <c r="E614" s="45"/>
      <c r="F614" s="45"/>
      <c r="G614" s="45"/>
      <c r="H614" s="45"/>
      <c r="I614" s="45"/>
      <c r="J614" s="46"/>
    </row>
    <row r="615" spans="2:10" s="1" customFormat="1" ht="13.2" x14ac:dyDescent="0.25">
      <c r="B615" s="75"/>
      <c r="C615" s="102"/>
      <c r="D615" s="103"/>
      <c r="E615" s="45"/>
      <c r="F615" s="45"/>
      <c r="G615" s="45"/>
      <c r="H615" s="45"/>
      <c r="I615" s="45"/>
      <c r="J615" s="46"/>
    </row>
    <row r="616" spans="2:10" s="1" customFormat="1" ht="13.2" x14ac:dyDescent="0.25">
      <c r="B616" s="75"/>
      <c r="C616" s="102"/>
      <c r="D616" s="103"/>
      <c r="E616" s="45"/>
      <c r="F616" s="45"/>
      <c r="G616" s="45"/>
      <c r="H616" s="45"/>
      <c r="I616" s="45"/>
      <c r="J616" s="46"/>
    </row>
    <row r="617" spans="2:10" s="1" customFormat="1" ht="13.2" x14ac:dyDescent="0.25">
      <c r="B617" s="75"/>
      <c r="C617" s="102"/>
      <c r="D617" s="103"/>
      <c r="E617" s="45"/>
      <c r="F617" s="45"/>
      <c r="G617" s="45"/>
      <c r="H617" s="45"/>
      <c r="I617" s="45"/>
      <c r="J617" s="46"/>
    </row>
    <row r="618" spans="2:10" s="1" customFormat="1" ht="13.2" x14ac:dyDescent="0.25">
      <c r="B618" s="75"/>
      <c r="C618" s="102"/>
      <c r="D618" s="103"/>
      <c r="E618" s="45"/>
      <c r="F618" s="45"/>
      <c r="G618" s="45"/>
      <c r="H618" s="45"/>
      <c r="I618" s="45"/>
      <c r="J618" s="46"/>
    </row>
    <row r="619" spans="2:10" s="1" customFormat="1" ht="13.2" x14ac:dyDescent="0.25">
      <c r="B619" s="75"/>
      <c r="C619" s="102"/>
      <c r="D619" s="103"/>
      <c r="E619" s="45"/>
      <c r="F619" s="45"/>
      <c r="G619" s="45"/>
      <c r="H619" s="45"/>
      <c r="I619" s="45"/>
      <c r="J619" s="46"/>
    </row>
    <row r="620" spans="2:10" s="1" customFormat="1" ht="13.2" x14ac:dyDescent="0.25">
      <c r="B620" s="75"/>
      <c r="C620" s="102"/>
      <c r="D620" s="103"/>
      <c r="E620" s="45"/>
      <c r="F620" s="45"/>
      <c r="G620" s="45"/>
      <c r="H620" s="45"/>
      <c r="I620" s="45"/>
      <c r="J620" s="46"/>
    </row>
    <row r="621" spans="2:10" s="1" customFormat="1" ht="13.2" x14ac:dyDescent="0.25">
      <c r="B621" s="75"/>
      <c r="C621" s="102"/>
      <c r="D621" s="103"/>
      <c r="E621" s="45"/>
      <c r="F621" s="45"/>
      <c r="G621" s="45"/>
      <c r="H621" s="45"/>
      <c r="I621" s="45"/>
      <c r="J621" s="46"/>
    </row>
    <row r="622" spans="2:10" s="1" customFormat="1" ht="13.2" x14ac:dyDescent="0.25">
      <c r="B622" s="75"/>
      <c r="C622" s="102"/>
      <c r="D622" s="103"/>
      <c r="E622" s="45"/>
      <c r="F622" s="45"/>
      <c r="G622" s="45"/>
      <c r="H622" s="45"/>
      <c r="I622" s="45"/>
      <c r="J622" s="46"/>
    </row>
    <row r="623" spans="2:10" s="1" customFormat="1" ht="13.2" x14ac:dyDescent="0.25">
      <c r="B623" s="75"/>
      <c r="C623" s="102"/>
      <c r="D623" s="103"/>
      <c r="E623" s="45"/>
      <c r="F623" s="45"/>
      <c r="G623" s="45"/>
      <c r="H623" s="45"/>
      <c r="I623" s="45"/>
      <c r="J623" s="46"/>
    </row>
    <row r="624" spans="2:10" s="1" customFormat="1" ht="13.2" x14ac:dyDescent="0.25">
      <c r="B624" s="75"/>
      <c r="C624" s="102"/>
      <c r="D624" s="103"/>
      <c r="E624" s="45"/>
      <c r="F624" s="45"/>
      <c r="G624" s="45"/>
      <c r="H624" s="45"/>
      <c r="I624" s="45"/>
      <c r="J624" s="46"/>
    </row>
    <row r="625" spans="2:10" s="1" customFormat="1" ht="13.2" x14ac:dyDescent="0.25">
      <c r="B625" s="75"/>
      <c r="C625" s="102"/>
      <c r="D625" s="103"/>
      <c r="E625" s="45"/>
      <c r="F625" s="45"/>
      <c r="G625" s="45"/>
      <c r="H625" s="45"/>
      <c r="I625" s="45"/>
      <c r="J625" s="46"/>
    </row>
    <row r="626" spans="2:10" s="1" customFormat="1" ht="13.2" x14ac:dyDescent="0.25">
      <c r="B626" s="75"/>
      <c r="C626" s="102"/>
      <c r="D626" s="103"/>
      <c r="E626" s="45"/>
      <c r="F626" s="45"/>
      <c r="G626" s="45"/>
      <c r="H626" s="45"/>
      <c r="I626" s="45"/>
      <c r="J626" s="46"/>
    </row>
    <row r="627" spans="2:10" s="1" customFormat="1" ht="13.2" x14ac:dyDescent="0.25">
      <c r="C627" s="157" t="s">
        <v>153</v>
      </c>
      <c r="D627" s="157"/>
      <c r="E627" s="157"/>
      <c r="F627" s="157"/>
      <c r="G627" s="157"/>
      <c r="H627" s="157"/>
    </row>
    <row r="628" spans="2:10" s="1" customFormat="1" ht="13.2" x14ac:dyDescent="0.25">
      <c r="C628" s="157" t="s">
        <v>154</v>
      </c>
      <c r="D628" s="157"/>
      <c r="E628" s="157"/>
      <c r="F628" s="157"/>
      <c r="G628" s="157"/>
      <c r="H628" s="157"/>
    </row>
    <row r="629" spans="2:10" s="1" customFormat="1" ht="13.2" x14ac:dyDescent="0.25">
      <c r="C629" s="157" t="s">
        <v>155</v>
      </c>
      <c r="D629" s="157"/>
      <c r="E629" s="157"/>
      <c r="F629" s="157"/>
      <c r="G629" s="157"/>
      <c r="H629" s="157"/>
    </row>
    <row r="630" spans="2:10" s="1" customFormat="1" ht="13.2" x14ac:dyDescent="0.25">
      <c r="C630" s="158" t="s">
        <v>156</v>
      </c>
      <c r="D630" s="158"/>
      <c r="E630" s="158"/>
      <c r="F630" s="158"/>
      <c r="G630" s="158"/>
      <c r="H630" s="158"/>
    </row>
    <row r="631" spans="2:10" s="1" customFormat="1" ht="13.2" x14ac:dyDescent="0.25">
      <c r="C631" s="138"/>
      <c r="D631" s="138"/>
      <c r="E631" s="138"/>
      <c r="F631" s="138"/>
      <c r="G631" s="138"/>
      <c r="H631" s="138"/>
    </row>
    <row r="632" spans="2:10" s="1" customFormat="1" ht="15.6" x14ac:dyDescent="0.25">
      <c r="B632" s="159" t="s">
        <v>248</v>
      </c>
      <c r="C632" s="160"/>
      <c r="D632" s="160"/>
      <c r="E632" s="160"/>
      <c r="F632" s="160"/>
      <c r="G632" s="160"/>
      <c r="H632" s="160"/>
      <c r="I632" s="160"/>
      <c r="J632" s="161"/>
    </row>
    <row r="633" spans="2:10" s="1" customFormat="1" ht="21" x14ac:dyDescent="0.25">
      <c r="B633" s="169" t="s">
        <v>675</v>
      </c>
      <c r="C633" s="170"/>
      <c r="D633" s="170"/>
      <c r="E633" s="170"/>
      <c r="F633" s="170"/>
      <c r="G633" s="170"/>
      <c r="H633" s="170"/>
      <c r="I633" s="170"/>
      <c r="J633" s="171"/>
    </row>
    <row r="634" spans="2:10" s="1" customFormat="1" ht="13.8" thickBot="1" x14ac:dyDescent="0.3">
      <c r="B634" s="139"/>
      <c r="C634" s="139"/>
      <c r="D634" s="139"/>
      <c r="E634" s="139"/>
      <c r="F634" s="139"/>
      <c r="G634" s="139"/>
      <c r="H634" s="139"/>
      <c r="I634" s="139"/>
      <c r="J634" s="139"/>
    </row>
    <row r="635" spans="2:10" s="1" customFormat="1" ht="26.25" customHeight="1" x14ac:dyDescent="0.25">
      <c r="B635" s="152" t="s">
        <v>140</v>
      </c>
      <c r="C635" s="153"/>
      <c r="D635" s="153"/>
      <c r="E635" s="153"/>
      <c r="F635" s="153"/>
      <c r="G635" s="153"/>
      <c r="H635" s="153"/>
      <c r="I635" s="153"/>
      <c r="J635" s="154"/>
    </row>
    <row r="636" spans="2:10" s="1" customFormat="1" ht="13.2" x14ac:dyDescent="0.25">
      <c r="B636" s="4" t="s">
        <v>148</v>
      </c>
      <c r="C636" s="5" t="s">
        <v>149</v>
      </c>
      <c r="D636" s="5"/>
      <c r="E636" s="6"/>
      <c r="F636" s="7"/>
      <c r="G636" s="8" t="s">
        <v>22</v>
      </c>
      <c r="H636" s="155">
        <v>42879</v>
      </c>
      <c r="I636" s="155"/>
      <c r="J636" s="9"/>
    </row>
    <row r="637" spans="2:10" s="1" customFormat="1" ht="13.2" x14ac:dyDescent="0.25">
      <c r="B637" s="4" t="s">
        <v>146</v>
      </c>
      <c r="C637" s="5" t="s">
        <v>142</v>
      </c>
      <c r="D637" s="10"/>
      <c r="E637" s="10"/>
      <c r="F637" s="5"/>
      <c r="G637" s="11" t="s">
        <v>145</v>
      </c>
      <c r="H637" s="6" t="s">
        <v>142</v>
      </c>
      <c r="I637" s="12"/>
      <c r="J637" s="13"/>
    </row>
    <row r="638" spans="2:10" s="1" customFormat="1" ht="13.2" x14ac:dyDescent="0.25">
      <c r="B638" s="4" t="s">
        <v>147</v>
      </c>
      <c r="C638" s="5" t="s">
        <v>142</v>
      </c>
      <c r="D638" s="10"/>
      <c r="E638" s="10"/>
      <c r="F638" s="5"/>
      <c r="G638" s="11" t="s">
        <v>143</v>
      </c>
      <c r="H638" s="6" t="s">
        <v>144</v>
      </c>
      <c r="I638" s="12"/>
      <c r="J638" s="13"/>
    </row>
    <row r="639" spans="2:10" s="1" customFormat="1" ht="13.8" thickBot="1" x14ac:dyDescent="0.3">
      <c r="B639" s="14" t="s">
        <v>159</v>
      </c>
      <c r="C639" s="15" t="s">
        <v>160</v>
      </c>
      <c r="D639" s="16"/>
      <c r="E639" s="16"/>
      <c r="F639" s="15"/>
      <c r="G639" s="17" t="s">
        <v>157</v>
      </c>
      <c r="H639" s="18" t="s">
        <v>158</v>
      </c>
      <c r="I639" s="19"/>
      <c r="J639" s="20"/>
    </row>
    <row r="640" spans="2:10" s="1" customFormat="1" ht="13.2" x14ac:dyDescent="0.25">
      <c r="B640" s="139"/>
      <c r="C640" s="139"/>
      <c r="D640" s="139"/>
      <c r="E640" s="139"/>
      <c r="F640" s="139"/>
      <c r="G640" s="139"/>
      <c r="H640" s="139"/>
      <c r="I640" s="139"/>
      <c r="J640" s="139"/>
    </row>
    <row r="641" spans="2:10" s="1" customFormat="1" ht="13.2" x14ac:dyDescent="0.25">
      <c r="B641" s="23" t="s">
        <v>7</v>
      </c>
      <c r="C641" s="24" t="s">
        <v>0</v>
      </c>
      <c r="D641" s="24" t="s">
        <v>23</v>
      </c>
      <c r="E641" s="24" t="s">
        <v>24</v>
      </c>
      <c r="F641" s="24" t="s">
        <v>2</v>
      </c>
      <c r="G641" s="24" t="s">
        <v>3</v>
      </c>
      <c r="H641" s="24" t="s">
        <v>25</v>
      </c>
      <c r="I641" s="24" t="s">
        <v>8</v>
      </c>
      <c r="J641" s="24" t="s">
        <v>9</v>
      </c>
    </row>
    <row r="642" spans="2:10" s="1" customFormat="1" ht="13.2" x14ac:dyDescent="0.25">
      <c r="B642" s="96">
        <v>4.03</v>
      </c>
      <c r="C642" s="97" t="s">
        <v>425</v>
      </c>
      <c r="D642" s="103"/>
      <c r="E642" s="45"/>
      <c r="F642" s="45"/>
      <c r="G642" s="45"/>
      <c r="H642" s="45"/>
      <c r="I642" s="45"/>
      <c r="J642" s="46"/>
    </row>
    <row r="643" spans="2:10" s="1" customFormat="1" ht="13.2" x14ac:dyDescent="0.25">
      <c r="B643" s="100" t="s">
        <v>113</v>
      </c>
      <c r="C643" s="101" t="s">
        <v>428</v>
      </c>
      <c r="D643" s="103"/>
      <c r="E643" s="45"/>
      <c r="F643" s="45"/>
      <c r="G643" s="45"/>
      <c r="H643" s="45"/>
      <c r="I643" s="45"/>
      <c r="J643" s="46"/>
    </row>
    <row r="644" spans="2:10" s="1" customFormat="1" ht="13.2" x14ac:dyDescent="0.25">
      <c r="B644" s="48" t="s">
        <v>114</v>
      </c>
      <c r="C644" s="48" t="s">
        <v>623</v>
      </c>
      <c r="D644" s="103"/>
      <c r="E644" s="45"/>
      <c r="F644" s="45"/>
      <c r="G644" s="45"/>
      <c r="H644" s="45"/>
      <c r="I644" s="62">
        <f>SUM(H645:H645)</f>
        <v>0</v>
      </c>
      <c r="J644" s="63" t="str">
        <f>+J645</f>
        <v>ml</v>
      </c>
    </row>
    <row r="645" spans="2:10" s="1" customFormat="1" ht="13.2" x14ac:dyDescent="0.25">
      <c r="B645" s="48"/>
      <c r="C645" s="44" t="s">
        <v>722</v>
      </c>
      <c r="D645" s="45"/>
      <c r="E645" s="45"/>
      <c r="F645" s="45"/>
      <c r="G645" s="45"/>
      <c r="H645" s="45">
        <f>IF(AND(F645=0,G645=0),D645*E645,IF(AND(E645=0,G645=0),D645*F645,IF(AND(E645=0,F645=0),D645*G645,IF(AND(E645=0),D645*F645*G645,IF(AND(F645=0),D645*E645*G645,IF(AND(G645=0),D645*E645*F645,D645*E645*F645*G645))))))</f>
        <v>0</v>
      </c>
      <c r="I645" s="45"/>
      <c r="J645" s="46" t="str">
        <f>IF(AND(E645=0,F645&lt;&gt;0,G645&lt;&gt;0),"m2",IF(AND(F645=0,E645&lt;&gt;0,G645&lt;&gt;0),"m2",IF(AND(G645=0,E645&lt;&gt;0,F645&lt;&gt;0),"m2",IF(AND(F645=0,G645=0),"ml",IF(AND(E645=0,G645=0),"ml",IF(AND(E645=0,F645=0),"ml",IF(AND(E645&lt;&gt;0,F645&lt;&gt;0,G645&lt;&gt;0),"m3",0)))))))</f>
        <v>ml</v>
      </c>
    </row>
    <row r="646" spans="2:10" s="1" customFormat="1" ht="13.2" x14ac:dyDescent="0.25">
      <c r="B646" s="48"/>
      <c r="C646" s="44"/>
      <c r="D646" s="45"/>
      <c r="E646" s="45"/>
      <c r="F646" s="45"/>
      <c r="G646" s="45"/>
      <c r="H646" s="45">
        <f>IF(AND(F646=0,G646=0),D646*E646,IF(AND(E646=0,G646=0),D646*F646,IF(AND(E646=0,F646=0),D646*G646,IF(AND(E646=0),D646*F646*G646,IF(AND(F646=0),D646*E646*G646,IF(AND(G646=0),D646*E646*F646,D646*E646*F646*G646))))))</f>
        <v>0</v>
      </c>
      <c r="I646" s="45"/>
      <c r="J646" s="46" t="str">
        <f>IF(AND(E646=0,F646&lt;&gt;0,G646&lt;&gt;0),"m2",IF(AND(F646=0,E646&lt;&gt;0,G646&lt;&gt;0),"m2",IF(AND(G646=0,E646&lt;&gt;0,F646&lt;&gt;0),"m2",IF(AND(F646=0,G646=0),"ml",IF(AND(E646=0,G646=0),"ml",IF(AND(E646=0,F646=0),"ml",IF(AND(E646&lt;&gt;0,F646&lt;&gt;0,G646&lt;&gt;0),"m3",0)))))))</f>
        <v>ml</v>
      </c>
    </row>
    <row r="647" spans="2:10" s="1" customFormat="1" ht="13.2" x14ac:dyDescent="0.25">
      <c r="B647" s="48" t="s">
        <v>435</v>
      </c>
      <c r="C647" s="48" t="s">
        <v>438</v>
      </c>
      <c r="D647" s="103"/>
      <c r="E647" s="45"/>
      <c r="F647" s="45"/>
      <c r="G647" s="45"/>
      <c r="H647" s="45"/>
      <c r="I647" s="62">
        <f>SUM(H648:H648)</f>
        <v>80.400000000000006</v>
      </c>
      <c r="J647" s="63" t="str">
        <f>+J648</f>
        <v>ml</v>
      </c>
    </row>
    <row r="648" spans="2:10" s="1" customFormat="1" ht="13.2" x14ac:dyDescent="0.25">
      <c r="B648" s="100"/>
      <c r="C648" s="44" t="s">
        <v>713</v>
      </c>
      <c r="D648" s="45">
        <v>2</v>
      </c>
      <c r="E648" s="45">
        <v>40.200000000000003</v>
      </c>
      <c r="F648" s="45"/>
      <c r="G648" s="45"/>
      <c r="H648" s="45">
        <f>IF(AND(F648=0,G648=0),D648*E648,IF(AND(E648=0,G648=0),D648*F648,IF(AND(E648=0,F648=0),D648*G648,IF(AND(E648=0),D648*F648*G648,IF(AND(F648=0),D648*E648*G648,IF(AND(G648=0),D648*E648*F648,D648*E648*F648*G648))))))</f>
        <v>80.400000000000006</v>
      </c>
      <c r="I648" s="45"/>
      <c r="J648" s="46" t="str">
        <f>IF(AND(E648=0,F648&lt;&gt;0,G648&lt;&gt;0),"m2",IF(AND(F648=0,E648&lt;&gt;0,G648&lt;&gt;0),"m2",IF(AND(G648=0,E648&lt;&gt;0,F648&lt;&gt;0),"m2",IF(AND(F648=0,G648=0),"ml",IF(AND(E648=0,G648=0),"ml",IF(AND(E648=0,F648=0),"ml",IF(AND(E648&lt;&gt;0,F648&lt;&gt;0,G648&lt;&gt;0),"m3",0)))))))</f>
        <v>ml</v>
      </c>
    </row>
    <row r="649" spans="2:10" s="1" customFormat="1" ht="13.2" x14ac:dyDescent="0.25">
      <c r="B649" s="100"/>
      <c r="C649" s="44" t="s">
        <v>714</v>
      </c>
      <c r="D649" s="45">
        <v>2</v>
      </c>
      <c r="E649" s="45">
        <v>4</v>
      </c>
      <c r="F649" s="45"/>
      <c r="G649" s="45"/>
      <c r="H649" s="45">
        <f>IF(AND(F649=0,G649=0),D649*E649,IF(AND(E649=0,G649=0),D649*F649,IF(AND(E649=0,F649=0),D649*G649,IF(AND(E649=0),D649*F649*G649,IF(AND(F649=0),D649*E649*G649,IF(AND(G649=0),D649*E649*F649,D649*E649*F649*G649))))))</f>
        <v>8</v>
      </c>
      <c r="I649" s="45"/>
      <c r="J649" s="46" t="str">
        <f>IF(AND(E649=0,F649&lt;&gt;0,G649&lt;&gt;0),"m2",IF(AND(F649=0,E649&lt;&gt;0,G649&lt;&gt;0),"m2",IF(AND(G649=0,E649&lt;&gt;0,F649&lt;&gt;0),"m2",IF(AND(F649=0,G649=0),"ml",IF(AND(E649=0,G649=0),"ml",IF(AND(E649=0,F649=0),"ml",IF(AND(E649&lt;&gt;0,F649&lt;&gt;0,G649&lt;&gt;0),"m3",0)))))))</f>
        <v>ml</v>
      </c>
    </row>
    <row r="650" spans="2:10" s="1" customFormat="1" ht="13.2" x14ac:dyDescent="0.25">
      <c r="B650" s="48" t="s">
        <v>436</v>
      </c>
      <c r="C650" s="48" t="s">
        <v>439</v>
      </c>
      <c r="D650" s="103"/>
      <c r="E650" s="45"/>
      <c r="F650" s="45"/>
      <c r="G650" s="45"/>
      <c r="H650" s="45"/>
      <c r="I650" s="62">
        <f>SUM(H651:H651)</f>
        <v>0</v>
      </c>
      <c r="J650" s="63" t="str">
        <f>+J651</f>
        <v>ml</v>
      </c>
    </row>
    <row r="651" spans="2:10" s="1" customFormat="1" ht="13.2" x14ac:dyDescent="0.25">
      <c r="B651" s="100"/>
      <c r="C651" s="44" t="s">
        <v>434</v>
      </c>
      <c r="D651" s="45"/>
      <c r="E651" s="45"/>
      <c r="F651" s="45"/>
      <c r="G651" s="45"/>
      <c r="H651" s="45">
        <f>IF(AND(F651=0,G651=0),D651*E651,IF(AND(E651=0,G651=0),D651*F651,IF(AND(E651=0,F651=0),D651*G651,IF(AND(E651=0),D651*F651*G651,IF(AND(F651=0),D651*E651*G651,IF(AND(G651=0),D651*E651*F651,D651*E651*F651*G651))))))</f>
        <v>0</v>
      </c>
      <c r="I651" s="45"/>
      <c r="J651" s="46" t="str">
        <f>IF(AND(E651=0,F651&lt;&gt;0,G651&lt;&gt;0),"m2",IF(AND(F651=0,E651&lt;&gt;0,G651&lt;&gt;0),"m2",IF(AND(G651=0,E651&lt;&gt;0,F651&lt;&gt;0),"m2",IF(AND(F651=0,G651=0),"ml",IF(AND(E651=0,G651=0),"ml",IF(AND(E651=0,F651=0),"ml",IF(AND(E651&lt;&gt;0,F651&lt;&gt;0,G651&lt;&gt;0),"m3",0)))))))</f>
        <v>ml</v>
      </c>
    </row>
    <row r="652" spans="2:10" s="1" customFormat="1" ht="13.2" x14ac:dyDescent="0.25">
      <c r="B652" s="48" t="s">
        <v>437</v>
      </c>
      <c r="C652" s="48" t="s">
        <v>470</v>
      </c>
      <c r="D652" s="103"/>
      <c r="E652" s="45"/>
      <c r="F652" s="45"/>
      <c r="G652" s="45"/>
      <c r="H652" s="45"/>
      <c r="I652" s="62">
        <f>SUM(H654:H659)</f>
        <v>0</v>
      </c>
      <c r="J652" s="63" t="str">
        <f>+J654</f>
        <v>ml</v>
      </c>
    </row>
    <row r="653" spans="2:10" s="1" customFormat="1" ht="13.2" x14ac:dyDescent="0.25">
      <c r="B653" s="48"/>
      <c r="C653" s="132" t="s">
        <v>255</v>
      </c>
      <c r="D653" s="103"/>
      <c r="E653" s="45"/>
      <c r="F653" s="45"/>
      <c r="G653" s="45"/>
      <c r="H653" s="45"/>
      <c r="I653" s="62"/>
      <c r="J653" s="63"/>
    </row>
    <row r="654" spans="2:10" s="1" customFormat="1" ht="13.2" x14ac:dyDescent="0.25">
      <c r="B654" s="48"/>
      <c r="C654" s="44" t="s">
        <v>556</v>
      </c>
      <c r="D654" s="45"/>
      <c r="E654" s="45"/>
      <c r="F654" s="45"/>
      <c r="G654" s="45"/>
      <c r="H654" s="45">
        <f t="shared" ref="H654:H659" si="19">IF(AND(F654=0,G654=0),D654*E654,IF(AND(E654=0,G654=0),D654*F654,IF(AND(E654=0,F654=0),D654*G654,IF(AND(E654=0),D654*F654*G654,IF(AND(F654=0),D654*E654*G654,IF(AND(G654=0),D654*E654*F654,D654*E654*F654*G654))))))</f>
        <v>0</v>
      </c>
      <c r="I654" s="45"/>
      <c r="J654" s="46" t="str">
        <f t="shared" ref="J654:J659" si="20">IF(AND(E654=0,F654&lt;&gt;0,G654&lt;&gt;0),"m2",IF(AND(F654=0,E654&lt;&gt;0,G654&lt;&gt;0),"m2",IF(AND(G654=0,E654&lt;&gt;0,F654&lt;&gt;0),"m2",IF(AND(F654=0,G654=0),"ml",IF(AND(E654=0,G654=0),"ml",IF(AND(E654=0,F654=0),"ml",IF(AND(E654&lt;&gt;0,F654&lt;&gt;0,G654&lt;&gt;0),"m3",0)))))))</f>
        <v>ml</v>
      </c>
    </row>
    <row r="655" spans="2:10" s="1" customFormat="1" ht="13.2" x14ac:dyDescent="0.25">
      <c r="B655" s="48"/>
      <c r="C655" s="44" t="s">
        <v>704</v>
      </c>
      <c r="D655" s="45"/>
      <c r="E655" s="45"/>
      <c r="F655" s="45"/>
      <c r="G655" s="45"/>
      <c r="H655" s="45">
        <f t="shared" si="19"/>
        <v>0</v>
      </c>
      <c r="I655" s="45"/>
      <c r="J655" s="46" t="str">
        <f t="shared" si="20"/>
        <v>ml</v>
      </c>
    </row>
    <row r="656" spans="2:10" s="1" customFormat="1" ht="13.2" x14ac:dyDescent="0.25">
      <c r="B656" s="48"/>
      <c r="C656" s="132" t="s">
        <v>256</v>
      </c>
      <c r="D656" s="45"/>
      <c r="E656" s="45"/>
      <c r="F656" s="45"/>
      <c r="G656" s="45"/>
      <c r="H656" s="45">
        <f t="shared" si="19"/>
        <v>0</v>
      </c>
      <c r="I656" s="45"/>
      <c r="J656" s="46" t="str">
        <f t="shared" si="20"/>
        <v>ml</v>
      </c>
    </row>
    <row r="657" spans="2:10" s="1" customFormat="1" ht="13.2" x14ac:dyDescent="0.25">
      <c r="B657" s="48"/>
      <c r="C657" s="44" t="s">
        <v>556</v>
      </c>
      <c r="D657" s="45"/>
      <c r="E657" s="45"/>
      <c r="F657" s="45"/>
      <c r="G657" s="45"/>
      <c r="H657" s="45">
        <f t="shared" si="19"/>
        <v>0</v>
      </c>
      <c r="I657" s="45"/>
      <c r="J657" s="46" t="str">
        <f t="shared" si="20"/>
        <v>ml</v>
      </c>
    </row>
    <row r="658" spans="2:10" s="1" customFormat="1" ht="13.2" x14ac:dyDescent="0.25">
      <c r="B658" s="48"/>
      <c r="C658" s="132" t="s">
        <v>257</v>
      </c>
      <c r="D658" s="45"/>
      <c r="E658" s="45"/>
      <c r="F658" s="45"/>
      <c r="G658" s="45"/>
      <c r="H658" s="45">
        <f t="shared" si="19"/>
        <v>0</v>
      </c>
      <c r="I658" s="45"/>
      <c r="J658" s="46" t="str">
        <f t="shared" si="20"/>
        <v>ml</v>
      </c>
    </row>
    <row r="659" spans="2:10" s="1" customFormat="1" ht="13.2" x14ac:dyDescent="0.25">
      <c r="B659" s="48"/>
      <c r="C659" s="44" t="s">
        <v>556</v>
      </c>
      <c r="D659" s="45"/>
      <c r="E659" s="45"/>
      <c r="F659" s="45"/>
      <c r="G659" s="45"/>
      <c r="H659" s="45">
        <f t="shared" si="19"/>
        <v>0</v>
      </c>
      <c r="I659" s="45"/>
      <c r="J659" s="46" t="str">
        <f t="shared" si="20"/>
        <v>ml</v>
      </c>
    </row>
    <row r="660" spans="2:10" s="1" customFormat="1" ht="13.2" x14ac:dyDescent="0.25">
      <c r="B660" s="48" t="s">
        <v>471</v>
      </c>
      <c r="C660" s="48" t="s">
        <v>554</v>
      </c>
      <c r="D660" s="103"/>
      <c r="E660" s="45"/>
      <c r="F660" s="45"/>
      <c r="G660" s="45"/>
      <c r="H660" s="45"/>
      <c r="I660" s="62">
        <f>SUM(H661:H667)</f>
        <v>0</v>
      </c>
      <c r="J660" s="63" t="str">
        <f>+J661</f>
        <v>ml</v>
      </c>
    </row>
    <row r="661" spans="2:10" s="1" customFormat="1" ht="13.2" x14ac:dyDescent="0.25">
      <c r="B661" s="100"/>
      <c r="C661" s="132" t="s">
        <v>255</v>
      </c>
      <c r="D661" s="45"/>
      <c r="E661" s="45"/>
      <c r="F661" s="45"/>
      <c r="G661" s="45"/>
      <c r="H661" s="45">
        <f t="shared" ref="H661:H667" si="21">IF(AND(F661=0,G661=0),D661*E661,IF(AND(E661=0,G661=0),D661*F661,IF(AND(E661=0,F661=0),D661*G661,IF(AND(E661=0),D661*F661*G661,IF(AND(F661=0),D661*E661*G661,IF(AND(G661=0),D661*E661*F661,D661*E661*F661*G661))))))</f>
        <v>0</v>
      </c>
      <c r="I661" s="45"/>
      <c r="J661" s="46" t="str">
        <f t="shared" ref="J661:J667" si="22">IF(AND(E661=0,F661&lt;&gt;0,G661&lt;&gt;0),"m2",IF(AND(F661=0,E661&lt;&gt;0,G661&lt;&gt;0),"m2",IF(AND(G661=0,E661&lt;&gt;0,F661&lt;&gt;0),"m2",IF(AND(F661=0,G661=0),"ml",IF(AND(E661=0,G661=0),"ml",IF(AND(E661=0,F661=0),"ml",IF(AND(E661&lt;&gt;0,F661&lt;&gt;0,G661&lt;&gt;0),"m3",0)))))))</f>
        <v>ml</v>
      </c>
    </row>
    <row r="662" spans="2:10" s="1" customFormat="1" ht="13.2" x14ac:dyDescent="0.25">
      <c r="B662" s="100"/>
      <c r="C662" s="44" t="s">
        <v>556</v>
      </c>
      <c r="D662" s="45"/>
      <c r="E662" s="45"/>
      <c r="F662" s="45"/>
      <c r="G662" s="45"/>
      <c r="H662" s="45">
        <f t="shared" si="21"/>
        <v>0</v>
      </c>
      <c r="I662" s="45"/>
      <c r="J662" s="46" t="str">
        <f t="shared" si="22"/>
        <v>ml</v>
      </c>
    </row>
    <row r="663" spans="2:10" s="1" customFormat="1" ht="13.2" x14ac:dyDescent="0.25">
      <c r="B663" s="100"/>
      <c r="C663" s="44" t="s">
        <v>704</v>
      </c>
      <c r="D663" s="45"/>
      <c r="E663" s="45"/>
      <c r="F663" s="45"/>
      <c r="G663" s="45"/>
      <c r="H663" s="45">
        <f t="shared" si="21"/>
        <v>0</v>
      </c>
      <c r="I663" s="45"/>
      <c r="J663" s="46" t="str">
        <f t="shared" si="22"/>
        <v>ml</v>
      </c>
    </row>
    <row r="664" spans="2:10" s="1" customFormat="1" ht="13.2" x14ac:dyDescent="0.25">
      <c r="B664" s="100"/>
      <c r="C664" s="132" t="s">
        <v>256</v>
      </c>
      <c r="D664" s="45"/>
      <c r="E664" s="45"/>
      <c r="F664" s="45"/>
      <c r="G664" s="45"/>
      <c r="H664" s="45">
        <f t="shared" si="21"/>
        <v>0</v>
      </c>
      <c r="I664" s="45"/>
      <c r="J664" s="46" t="str">
        <f t="shared" si="22"/>
        <v>ml</v>
      </c>
    </row>
    <row r="665" spans="2:10" s="1" customFormat="1" ht="13.2" x14ac:dyDescent="0.25">
      <c r="B665" s="100"/>
      <c r="C665" s="44" t="s">
        <v>556</v>
      </c>
      <c r="D665" s="45"/>
      <c r="E665" s="45"/>
      <c r="F665" s="45"/>
      <c r="G665" s="45"/>
      <c r="H665" s="45">
        <f t="shared" si="21"/>
        <v>0</v>
      </c>
      <c r="I665" s="45"/>
      <c r="J665" s="46" t="str">
        <f t="shared" si="22"/>
        <v>ml</v>
      </c>
    </row>
    <row r="666" spans="2:10" s="1" customFormat="1" ht="13.2" x14ac:dyDescent="0.25">
      <c r="B666" s="100"/>
      <c r="C666" s="132" t="s">
        <v>257</v>
      </c>
      <c r="D666" s="45"/>
      <c r="E666" s="45"/>
      <c r="F666" s="45"/>
      <c r="G666" s="45"/>
      <c r="H666" s="45">
        <f t="shared" si="21"/>
        <v>0</v>
      </c>
      <c r="I666" s="45"/>
      <c r="J666" s="46" t="str">
        <f t="shared" si="22"/>
        <v>ml</v>
      </c>
    </row>
    <row r="667" spans="2:10" s="1" customFormat="1" ht="13.2" x14ac:dyDescent="0.25">
      <c r="B667" s="100"/>
      <c r="C667" s="44" t="s">
        <v>556</v>
      </c>
      <c r="D667" s="45"/>
      <c r="E667" s="45"/>
      <c r="F667" s="45"/>
      <c r="G667" s="45"/>
      <c r="H667" s="45">
        <f t="shared" si="21"/>
        <v>0</v>
      </c>
      <c r="I667" s="45"/>
      <c r="J667" s="46" t="str">
        <f t="shared" si="22"/>
        <v>ml</v>
      </c>
    </row>
    <row r="668" spans="2:10" s="1" customFormat="1" ht="13.2" x14ac:dyDescent="0.25">
      <c r="B668" s="48" t="s">
        <v>473</v>
      </c>
      <c r="C668" s="48" t="s">
        <v>472</v>
      </c>
      <c r="D668" s="103"/>
      <c r="E668" s="45"/>
      <c r="F668" s="45"/>
      <c r="G668" s="45"/>
      <c r="H668" s="45"/>
      <c r="I668" s="62">
        <f>SUM(H669:H675)</f>
        <v>51</v>
      </c>
      <c r="J668" s="63" t="str">
        <f>+J669</f>
        <v>ml</v>
      </c>
    </row>
    <row r="669" spans="2:10" s="1" customFormat="1" ht="13.2" x14ac:dyDescent="0.25">
      <c r="B669" s="48"/>
      <c r="C669" s="132" t="s">
        <v>255</v>
      </c>
      <c r="D669" s="45"/>
      <c r="E669" s="45"/>
      <c r="F669" s="45"/>
      <c r="G669" s="45"/>
      <c r="H669" s="45">
        <f t="shared" ref="H669:H675" si="23">IF(AND(F669=0,G669=0),D669*E669,IF(AND(E669=0,G669=0),D669*F669,IF(AND(E669=0,F669=0),D669*G669,IF(AND(E669=0),D669*F669*G669,IF(AND(F669=0),D669*E669*G669,IF(AND(G669=0),D669*E669*F669,D669*E669*F669*G669))))))</f>
        <v>0</v>
      </c>
      <c r="I669" s="45"/>
      <c r="J669" s="46" t="str">
        <f t="shared" ref="J669:J675" si="24">IF(AND(E669=0,F669&lt;&gt;0,G669&lt;&gt;0),"m2",IF(AND(F669=0,E669&lt;&gt;0,G669&lt;&gt;0),"m2",IF(AND(G669=0,E669&lt;&gt;0,F669&lt;&gt;0),"m2",IF(AND(F669=0,G669=0),"ml",IF(AND(E669=0,G669=0),"ml",IF(AND(E669=0,F669=0),"ml",IF(AND(E669&lt;&gt;0,F669&lt;&gt;0,G669&lt;&gt;0),"m3",0)))))))</f>
        <v>ml</v>
      </c>
    </row>
    <row r="670" spans="2:10" s="1" customFormat="1" ht="13.2" x14ac:dyDescent="0.25">
      <c r="B670" s="48"/>
      <c r="C670" s="44" t="s">
        <v>556</v>
      </c>
      <c r="D670" s="45">
        <v>4</v>
      </c>
      <c r="E670" s="45">
        <v>3.25</v>
      </c>
      <c r="F670" s="45"/>
      <c r="G670" s="45"/>
      <c r="H670" s="45">
        <f t="shared" si="23"/>
        <v>13</v>
      </c>
      <c r="I670" s="45"/>
      <c r="J670" s="46" t="str">
        <f t="shared" si="24"/>
        <v>ml</v>
      </c>
    </row>
    <row r="671" spans="2:10" s="1" customFormat="1" ht="13.2" x14ac:dyDescent="0.25">
      <c r="B671" s="48"/>
      <c r="C671" s="44" t="s">
        <v>704</v>
      </c>
      <c r="D671" s="45">
        <v>4</v>
      </c>
      <c r="E671" s="45">
        <v>3</v>
      </c>
      <c r="F671" s="45"/>
      <c r="G671" s="45"/>
      <c r="H671" s="45">
        <f t="shared" si="23"/>
        <v>12</v>
      </c>
      <c r="I671" s="45"/>
      <c r="J671" s="46" t="str">
        <f t="shared" si="24"/>
        <v>ml</v>
      </c>
    </row>
    <row r="672" spans="2:10" s="1" customFormat="1" ht="13.2" x14ac:dyDescent="0.25">
      <c r="B672" s="48"/>
      <c r="C672" s="132" t="s">
        <v>256</v>
      </c>
      <c r="D672" s="45"/>
      <c r="E672" s="45"/>
      <c r="F672" s="45"/>
      <c r="G672" s="45"/>
      <c r="H672" s="45">
        <f t="shared" si="23"/>
        <v>0</v>
      </c>
      <c r="I672" s="45"/>
      <c r="J672" s="46" t="str">
        <f t="shared" si="24"/>
        <v>ml</v>
      </c>
    </row>
    <row r="673" spans="2:10" s="1" customFormat="1" ht="13.2" x14ac:dyDescent="0.25">
      <c r="B673" s="48"/>
      <c r="C673" s="44" t="s">
        <v>556</v>
      </c>
      <c r="D673" s="45">
        <v>4</v>
      </c>
      <c r="E673" s="45">
        <v>3.25</v>
      </c>
      <c r="F673" s="45"/>
      <c r="G673" s="45"/>
      <c r="H673" s="45">
        <f t="shared" si="23"/>
        <v>13</v>
      </c>
      <c r="I673" s="45"/>
      <c r="J673" s="46" t="str">
        <f t="shared" si="24"/>
        <v>ml</v>
      </c>
    </row>
    <row r="674" spans="2:10" s="1" customFormat="1" ht="13.2" x14ac:dyDescent="0.25">
      <c r="B674" s="48"/>
      <c r="C674" s="132" t="s">
        <v>257</v>
      </c>
      <c r="D674" s="45"/>
      <c r="E674" s="45"/>
      <c r="F674" s="45"/>
      <c r="G674" s="45"/>
      <c r="H674" s="45">
        <f t="shared" si="23"/>
        <v>0</v>
      </c>
      <c r="I674" s="45"/>
      <c r="J674" s="46" t="str">
        <f t="shared" si="24"/>
        <v>ml</v>
      </c>
    </row>
    <row r="675" spans="2:10" s="1" customFormat="1" ht="13.2" x14ac:dyDescent="0.25">
      <c r="B675" s="48"/>
      <c r="C675" s="44" t="s">
        <v>556</v>
      </c>
      <c r="D675" s="45">
        <v>4</v>
      </c>
      <c r="E675" s="45">
        <v>3.25</v>
      </c>
      <c r="F675" s="45"/>
      <c r="G675" s="45"/>
      <c r="H675" s="45">
        <f t="shared" si="23"/>
        <v>13</v>
      </c>
      <c r="I675" s="45"/>
      <c r="J675" s="46" t="str">
        <f t="shared" si="24"/>
        <v>ml</v>
      </c>
    </row>
    <row r="676" spans="2:10" s="1" customFormat="1" ht="13.2" x14ac:dyDescent="0.25">
      <c r="B676" s="48" t="s">
        <v>549</v>
      </c>
      <c r="C676" s="48" t="s">
        <v>474</v>
      </c>
      <c r="D676" s="103"/>
      <c r="E676" s="45"/>
      <c r="F676" s="45"/>
      <c r="G676" s="45"/>
      <c r="H676" s="45"/>
      <c r="I676" s="62">
        <f>SUM(H677:H677)</f>
        <v>4</v>
      </c>
      <c r="J676" s="63" t="str">
        <f>+J677</f>
        <v>und</v>
      </c>
    </row>
    <row r="677" spans="2:10" s="1" customFormat="1" ht="13.2" x14ac:dyDescent="0.25">
      <c r="B677" s="100"/>
      <c r="C677" s="44" t="s">
        <v>705</v>
      </c>
      <c r="D677" s="45">
        <v>4</v>
      </c>
      <c r="E677" s="45"/>
      <c r="F677" s="45"/>
      <c r="G677" s="45"/>
      <c r="H677" s="45">
        <f>+D677</f>
        <v>4</v>
      </c>
      <c r="I677" s="45"/>
      <c r="J677" s="46" t="s">
        <v>35</v>
      </c>
    </row>
    <row r="678" spans="2:10" s="1" customFormat="1" ht="13.2" x14ac:dyDescent="0.25">
      <c r="B678" s="48" t="s">
        <v>553</v>
      </c>
      <c r="C678" s="48" t="s">
        <v>555</v>
      </c>
      <c r="D678" s="103"/>
      <c r="E678" s="45"/>
      <c r="F678" s="45"/>
      <c r="G678" s="45"/>
      <c r="H678" s="45"/>
      <c r="I678" s="62">
        <f>SUM(H679:H679)</f>
        <v>4</v>
      </c>
      <c r="J678" s="63" t="str">
        <f>+J679</f>
        <v>und</v>
      </c>
    </row>
    <row r="679" spans="2:10" s="1" customFormat="1" ht="13.2" x14ac:dyDescent="0.25">
      <c r="B679" s="100"/>
      <c r="C679" s="44" t="s">
        <v>556</v>
      </c>
      <c r="D679" s="45">
        <v>4</v>
      </c>
      <c r="E679" s="45"/>
      <c r="F679" s="45"/>
      <c r="G679" s="45"/>
      <c r="H679" s="45">
        <f>+D679</f>
        <v>4</v>
      </c>
      <c r="I679" s="45"/>
      <c r="J679" s="46" t="s">
        <v>35</v>
      </c>
    </row>
    <row r="680" spans="2:10" s="1" customFormat="1" ht="13.2" x14ac:dyDescent="0.25">
      <c r="B680" s="100" t="s">
        <v>115</v>
      </c>
      <c r="C680" s="101" t="s">
        <v>427</v>
      </c>
      <c r="D680" s="103"/>
      <c r="E680" s="45"/>
      <c r="F680" s="45"/>
      <c r="G680" s="45"/>
      <c r="H680" s="45"/>
      <c r="I680" s="45"/>
      <c r="J680" s="46"/>
    </row>
    <row r="681" spans="2:10" s="1" customFormat="1" ht="13.2" x14ac:dyDescent="0.25">
      <c r="B681" s="48" t="s">
        <v>116</v>
      </c>
      <c r="C681" s="48" t="s">
        <v>550</v>
      </c>
      <c r="D681" s="103"/>
      <c r="E681" s="45"/>
      <c r="F681" s="45"/>
      <c r="G681" s="45"/>
      <c r="H681" s="45"/>
      <c r="I681" s="62">
        <f>SUM(H682:H682)</f>
        <v>0</v>
      </c>
      <c r="J681" s="63" t="str">
        <f>+J682</f>
        <v>ml</v>
      </c>
    </row>
    <row r="682" spans="2:10" s="1" customFormat="1" ht="13.2" x14ac:dyDescent="0.25">
      <c r="B682" s="100"/>
      <c r="C682" s="44" t="s">
        <v>551</v>
      </c>
      <c r="D682" s="45"/>
      <c r="E682" s="45"/>
      <c r="F682" s="45"/>
      <c r="G682" s="45"/>
      <c r="H682" s="45">
        <f>IF(AND(F682=0,G682=0),D682*E682,IF(AND(E682=0,G682=0),D682*F682,IF(AND(E682=0,F682=0),D682*G682,IF(AND(E682=0),D682*F682*G682,IF(AND(F682=0),D682*E682*G682,IF(AND(G682=0),D682*E682*F682,D682*E682*F682*G682))))))</f>
        <v>0</v>
      </c>
      <c r="I682" s="45"/>
      <c r="J682" s="46" t="str">
        <f>IF(AND(E682=0,F682&lt;&gt;0,G682&lt;&gt;0),"m2",IF(AND(F682=0,E682&lt;&gt;0,G682&lt;&gt;0),"m2",IF(AND(G682=0,E682&lt;&gt;0,F682&lt;&gt;0),"m2",IF(AND(F682=0,G682=0),"ml",IF(AND(E682=0,G682=0),"ml",IF(AND(E682=0,F682=0),"ml",IF(AND(E682&lt;&gt;0,F682&lt;&gt;0,G682&lt;&gt;0),"m3",0)))))))</f>
        <v>ml</v>
      </c>
    </row>
    <row r="683" spans="2:10" s="1" customFormat="1" ht="13.2" x14ac:dyDescent="0.25">
      <c r="B683" s="48" t="s">
        <v>443</v>
      </c>
      <c r="C683" s="48" t="s">
        <v>440</v>
      </c>
      <c r="D683" s="103"/>
      <c r="E683" s="45"/>
      <c r="F683" s="45"/>
      <c r="G683" s="45"/>
      <c r="H683" s="45"/>
      <c r="I683" s="62">
        <f>SUM(H684:H685)</f>
        <v>0</v>
      </c>
      <c r="J683" s="63" t="str">
        <f>+J684</f>
        <v>ml</v>
      </c>
    </row>
    <row r="684" spans="2:10" s="1" customFormat="1" ht="13.2" x14ac:dyDescent="0.25">
      <c r="B684" s="100"/>
      <c r="C684" s="44" t="s">
        <v>706</v>
      </c>
      <c r="D684" s="45"/>
      <c r="E684" s="45"/>
      <c r="F684" s="45"/>
      <c r="G684" s="45"/>
      <c r="H684" s="45">
        <f>IF(AND(F684=0,G684=0),D684*E684,IF(AND(E684=0,G684=0),D684*F684,IF(AND(E684=0,F684=0),D684*G684,IF(AND(E684=0),D684*F684*G684,IF(AND(F684=0),D684*E684*G684,IF(AND(G684=0),D684*E684*F684,D684*E684*F684*G684))))))</f>
        <v>0</v>
      </c>
      <c r="I684" s="45"/>
      <c r="J684" s="46" t="str">
        <f>IF(AND(E684=0,F684&lt;&gt;0,G684&lt;&gt;0),"m2",IF(AND(F684=0,E684&lt;&gt;0,G684&lt;&gt;0),"m2",IF(AND(G684=0,E684&lt;&gt;0,F684&lt;&gt;0),"m2",IF(AND(F684=0,G684=0),"ml",IF(AND(E684=0,G684=0),"ml",IF(AND(E684=0,F684=0),"ml",IF(AND(E684&lt;&gt;0,F684&lt;&gt;0,G684&lt;&gt;0),"m3",0)))))))</f>
        <v>ml</v>
      </c>
    </row>
    <row r="685" spans="2:10" s="1" customFormat="1" ht="13.2" x14ac:dyDescent="0.25">
      <c r="B685" s="100"/>
      <c r="C685" s="44" t="s">
        <v>706</v>
      </c>
      <c r="D685" s="45"/>
      <c r="E685" s="45"/>
      <c r="F685" s="45"/>
      <c r="G685" s="45"/>
      <c r="H685" s="45">
        <f>IF(AND(F685=0,G685=0),D685*E685,IF(AND(E685=0,G685=0),D685*F685,IF(AND(E685=0,F685=0),D685*G685,IF(AND(E685=0),D685*F685*G685,IF(AND(F685=0),D685*E685*G685,IF(AND(G685=0),D685*E685*F685,D685*E685*F685*G685))))))</f>
        <v>0</v>
      </c>
      <c r="I685" s="45"/>
      <c r="J685" s="46" t="str">
        <f>IF(AND(E685=0,F685&lt;&gt;0,G685&lt;&gt;0),"m2",IF(AND(F685=0,E685&lt;&gt;0,G685&lt;&gt;0),"m2",IF(AND(G685=0,E685&lt;&gt;0,F685&lt;&gt;0),"m2",IF(AND(F685=0,G685=0),"ml",IF(AND(E685=0,G685=0),"ml",IF(AND(E685=0,F685=0),"ml",IF(AND(E685&lt;&gt;0,F685&lt;&gt;0,G685&lt;&gt;0),"m3",0)))))))</f>
        <v>ml</v>
      </c>
    </row>
    <row r="686" spans="2:10" s="1" customFormat="1" ht="13.2" x14ac:dyDescent="0.25">
      <c r="B686" s="48" t="s">
        <v>444</v>
      </c>
      <c r="C686" s="48" t="s">
        <v>442</v>
      </c>
      <c r="D686" s="103"/>
      <c r="E686" s="45"/>
      <c r="F686" s="45"/>
      <c r="G686" s="45"/>
      <c r="H686" s="45"/>
      <c r="I686" s="62">
        <f>SUM(H687:H687)</f>
        <v>0</v>
      </c>
      <c r="J686" s="63" t="str">
        <f>+J687</f>
        <v>ml</v>
      </c>
    </row>
    <row r="687" spans="2:10" s="1" customFormat="1" ht="13.2" x14ac:dyDescent="0.25">
      <c r="B687" s="100"/>
      <c r="C687" s="44" t="s">
        <v>441</v>
      </c>
      <c r="D687" s="45"/>
      <c r="E687" s="45"/>
      <c r="F687" s="45"/>
      <c r="G687" s="45"/>
      <c r="H687" s="45">
        <f>IF(AND(F687=0,G687=0),D687*E687,IF(AND(E687=0,G687=0),D687*F687,IF(AND(E687=0,F687=0),D687*G687,IF(AND(E687=0),D687*F687*G687,IF(AND(F687=0),D687*E687*G687,IF(AND(G687=0),D687*E687*F687,D687*E687*F687*G687))))))</f>
        <v>0</v>
      </c>
      <c r="I687" s="45"/>
      <c r="J687" s="46" t="str">
        <f>IF(AND(E687=0,F687&lt;&gt;0,G687&lt;&gt;0),"m2",IF(AND(F687=0,E687&lt;&gt;0,G687&lt;&gt;0),"m2",IF(AND(G687=0,E687&lt;&gt;0,F687&lt;&gt;0),"m2",IF(AND(F687=0,G687=0),"ml",IF(AND(E687=0,G687=0),"ml",IF(AND(E687=0,F687=0),"ml",IF(AND(E687&lt;&gt;0,F687&lt;&gt;0,G687&lt;&gt;0),"m3",0)))))))</f>
        <v>ml</v>
      </c>
    </row>
    <row r="688" spans="2:10" s="1" customFormat="1" ht="13.2" x14ac:dyDescent="0.25">
      <c r="B688" s="48" t="s">
        <v>446</v>
      </c>
      <c r="C688" s="48" t="s">
        <v>445</v>
      </c>
      <c r="D688" s="103"/>
      <c r="E688" s="45"/>
      <c r="F688" s="45"/>
      <c r="G688" s="45"/>
      <c r="H688" s="45"/>
      <c r="I688" s="62">
        <f>SUM(H689:H689)</f>
        <v>7.55</v>
      </c>
      <c r="J688" s="63" t="str">
        <f>+J689</f>
        <v>ml</v>
      </c>
    </row>
    <row r="689" spans="2:10" s="1" customFormat="1" ht="13.2" x14ac:dyDescent="0.25">
      <c r="B689" s="100"/>
      <c r="C689" s="44" t="s">
        <v>731</v>
      </c>
      <c r="D689" s="45">
        <v>1</v>
      </c>
      <c r="E689" s="45">
        <v>7.55</v>
      </c>
      <c r="F689" s="45"/>
      <c r="G689" s="45"/>
      <c r="H689" s="45">
        <f>IF(AND(F689=0,G689=0),D689*E689,IF(AND(E689=0,G689=0),D689*F689,IF(AND(E689=0,F689=0),D689*G689,IF(AND(E689=0),D689*F689*G689,IF(AND(F689=0),D689*E689*G689,IF(AND(G689=0),D689*E689*F689,D689*E689*F689*G689))))))</f>
        <v>7.55</v>
      </c>
      <c r="I689" s="45"/>
      <c r="J689" s="46" t="str">
        <f>IF(AND(E689=0,F689&lt;&gt;0,G689&lt;&gt;0),"m2",IF(AND(F689=0,E689&lt;&gt;0,G689&lt;&gt;0),"m2",IF(AND(G689=0,E689&lt;&gt;0,F689&lt;&gt;0),"m2",IF(AND(F689=0,G689=0),"ml",IF(AND(E689=0,G689=0),"ml",IF(AND(E689=0,F689=0),"ml",IF(AND(E689&lt;&gt;0,F689&lt;&gt;0,G689&lt;&gt;0),"m3",0)))))))</f>
        <v>ml</v>
      </c>
    </row>
    <row r="690" spans="2:10" s="1" customFormat="1" ht="13.2" x14ac:dyDescent="0.25">
      <c r="B690" s="48" t="s">
        <v>447</v>
      </c>
      <c r="C690" s="48" t="s">
        <v>448</v>
      </c>
      <c r="D690" s="103"/>
      <c r="E690" s="45"/>
      <c r="F690" s="45"/>
      <c r="G690" s="45"/>
      <c r="H690" s="45"/>
      <c r="I690" s="62">
        <f>SUM(H691:H691)</f>
        <v>0</v>
      </c>
      <c r="J690" s="63" t="str">
        <f>+J691</f>
        <v>ml</v>
      </c>
    </row>
    <row r="691" spans="2:10" s="1" customFormat="1" ht="13.2" x14ac:dyDescent="0.25">
      <c r="B691" s="100"/>
      <c r="C691" s="44" t="s">
        <v>441</v>
      </c>
      <c r="D691" s="45"/>
      <c r="E691" s="45"/>
      <c r="F691" s="45"/>
      <c r="G691" s="45"/>
      <c r="H691" s="45">
        <f>IF(AND(F691=0,G691=0),D691*E691,IF(AND(E691=0,G691=0),D691*F691,IF(AND(E691=0,F691=0),D691*G691,IF(AND(E691=0),D691*F691*G691,IF(AND(F691=0),D691*E691*G691,IF(AND(G691=0),D691*E691*F691,D691*E691*F691*G691))))))</f>
        <v>0</v>
      </c>
      <c r="I691" s="45"/>
      <c r="J691" s="46" t="str">
        <f>IF(AND(E691=0,F691&lt;&gt;0,G691&lt;&gt;0),"m2",IF(AND(F691=0,E691&lt;&gt;0,G691&lt;&gt;0),"m2",IF(AND(G691=0,E691&lt;&gt;0,F691&lt;&gt;0),"m2",IF(AND(F691=0,G691=0),"ml",IF(AND(E691=0,G691=0),"ml",IF(AND(E691=0,F691=0),"ml",IF(AND(E691&lt;&gt;0,F691&lt;&gt;0,G691&lt;&gt;0),"m3",0)))))))</f>
        <v>ml</v>
      </c>
    </row>
    <row r="692" spans="2:10" s="1" customFormat="1" ht="13.2" x14ac:dyDescent="0.25">
      <c r="B692" s="48" t="s">
        <v>451</v>
      </c>
      <c r="C692" s="48" t="s">
        <v>449</v>
      </c>
      <c r="D692" s="103"/>
      <c r="E692" s="45"/>
      <c r="F692" s="45"/>
      <c r="G692" s="45"/>
      <c r="H692" s="45"/>
      <c r="I692" s="62">
        <f>SUM(H693:H693)</f>
        <v>0</v>
      </c>
      <c r="J692" s="63" t="str">
        <f>+J693</f>
        <v>ml</v>
      </c>
    </row>
    <row r="693" spans="2:10" s="1" customFormat="1" ht="13.2" x14ac:dyDescent="0.25">
      <c r="B693" s="100"/>
      <c r="C693" s="44" t="s">
        <v>441</v>
      </c>
      <c r="D693" s="45"/>
      <c r="E693" s="45"/>
      <c r="F693" s="45"/>
      <c r="G693" s="45"/>
      <c r="H693" s="45">
        <f>IF(AND(F693=0,G693=0),D693*E693,IF(AND(E693=0,G693=0),D693*F693,IF(AND(E693=0,F693=0),D693*G693,IF(AND(E693=0),D693*F693*G693,IF(AND(F693=0),D693*E693*G693,IF(AND(G693=0),D693*E693*F693,D693*E693*F693*G693))))))</f>
        <v>0</v>
      </c>
      <c r="I693" s="45"/>
      <c r="J693" s="46" t="str">
        <f>IF(AND(E693=0,F693&lt;&gt;0,G693&lt;&gt;0),"m2",IF(AND(F693=0,E693&lt;&gt;0,G693&lt;&gt;0),"m2",IF(AND(G693=0,E693&lt;&gt;0,F693&lt;&gt;0),"m2",IF(AND(F693=0,G693=0),"ml",IF(AND(E693=0,G693=0),"ml",IF(AND(E693=0,F693=0),"ml",IF(AND(E693&lt;&gt;0,F693&lt;&gt;0,G693&lt;&gt;0),"m3",0)))))))</f>
        <v>ml</v>
      </c>
    </row>
    <row r="694" spans="2:10" s="1" customFormat="1" ht="13.2" x14ac:dyDescent="0.25">
      <c r="B694" s="48" t="s">
        <v>452</v>
      </c>
      <c r="C694" s="48" t="s">
        <v>450</v>
      </c>
      <c r="D694" s="103"/>
      <c r="E694" s="45"/>
      <c r="F694" s="45"/>
      <c r="G694" s="45"/>
      <c r="H694" s="45"/>
      <c r="I694" s="62">
        <f>SUM(H695:H695)</f>
        <v>7.55</v>
      </c>
      <c r="J694" s="63" t="str">
        <f>+J695</f>
        <v>ml</v>
      </c>
    </row>
    <row r="695" spans="2:10" s="1" customFormat="1" ht="13.2" x14ac:dyDescent="0.25">
      <c r="B695" s="100"/>
      <c r="C695" s="44" t="s">
        <v>731</v>
      </c>
      <c r="D695" s="45">
        <v>1</v>
      </c>
      <c r="E695" s="45">
        <v>7.55</v>
      </c>
      <c r="F695" s="45"/>
      <c r="G695" s="45"/>
      <c r="H695" s="45">
        <f>IF(AND(F695=0,G695=0),D695*E695,IF(AND(E695=0,G695=0),D695*F695,IF(AND(E695=0,F695=0),D695*G695,IF(AND(E695=0),D695*F695*G695,IF(AND(F695=0),D695*E695*G695,IF(AND(G695=0),D695*E695*F695,D695*E695*F695*G695))))))</f>
        <v>7.55</v>
      </c>
      <c r="I695" s="45"/>
      <c r="J695" s="46" t="str">
        <f>IF(AND(E695=0,F695&lt;&gt;0,G695&lt;&gt;0),"m2",IF(AND(F695=0,E695&lt;&gt;0,G695&lt;&gt;0),"m2",IF(AND(G695=0,E695&lt;&gt;0,F695&lt;&gt;0),"m2",IF(AND(F695=0,G695=0),"ml",IF(AND(E695=0,G695=0),"ml",IF(AND(E695=0,F695=0),"ml",IF(AND(E695&lt;&gt;0,F695&lt;&gt;0,G695&lt;&gt;0),"m3",0)))))))</f>
        <v>ml</v>
      </c>
    </row>
    <row r="696" spans="2:10" s="1" customFormat="1" ht="13.2" x14ac:dyDescent="0.25">
      <c r="B696" s="48" t="s">
        <v>459</v>
      </c>
      <c r="C696" s="48" t="s">
        <v>429</v>
      </c>
      <c r="D696" s="103"/>
      <c r="E696" s="45"/>
      <c r="F696" s="45"/>
      <c r="G696" s="45"/>
      <c r="H696" s="45"/>
      <c r="I696" s="62">
        <f>SUM(H697:H698)</f>
        <v>0</v>
      </c>
      <c r="J696" s="63" t="str">
        <f>+J698</f>
        <v>ml</v>
      </c>
    </row>
    <row r="697" spans="2:10" s="1" customFormat="1" ht="13.2" x14ac:dyDescent="0.25">
      <c r="B697" s="48"/>
      <c r="C697" s="44" t="s">
        <v>706</v>
      </c>
      <c r="D697" s="45"/>
      <c r="E697" s="45"/>
      <c r="F697" s="45"/>
      <c r="G697" s="45"/>
      <c r="H697" s="45">
        <f>IF(AND(F697=0,G697=0),D697*E697,IF(AND(E697=0,G697=0),D697*F697,IF(AND(E697=0,F697=0),D697*G697,IF(AND(E697=0),D697*F697*G697,IF(AND(F697=0),D697*E697*G697,IF(AND(G697=0),D697*E697*F697,D697*E697*F697*G697))))))</f>
        <v>0</v>
      </c>
      <c r="I697" s="45"/>
      <c r="J697" s="46" t="str">
        <f>IF(AND(E697=0,F697&lt;&gt;0,G697&lt;&gt;0),"m2",IF(AND(F697=0,E697&lt;&gt;0,G697&lt;&gt;0),"m2",IF(AND(G697=0,E697&lt;&gt;0,F697&lt;&gt;0),"m2",IF(AND(F697=0,G697=0),"ml",IF(AND(E697=0,G697=0),"ml",IF(AND(E697=0,F697=0),"ml",IF(AND(E697&lt;&gt;0,F697&lt;&gt;0,G697&lt;&gt;0),"m3",0)))))))</f>
        <v>ml</v>
      </c>
    </row>
    <row r="698" spans="2:10" s="1" customFormat="1" ht="13.2" x14ac:dyDescent="0.25">
      <c r="B698" s="100"/>
      <c r="C698" s="44" t="s">
        <v>706</v>
      </c>
      <c r="D698" s="45"/>
      <c r="E698" s="45"/>
      <c r="F698" s="45"/>
      <c r="G698" s="45"/>
      <c r="H698" s="45">
        <f>IF(AND(F698=0,G698=0),D698*E698,IF(AND(E698=0,G698=0),D698*F698,IF(AND(E698=0,F698=0),D698*G698,IF(AND(E698=0),D698*F698*G698,IF(AND(F698=0),D698*E698*G698,IF(AND(G698=0),D698*E698*F698,D698*E698*F698*G698))))))</f>
        <v>0</v>
      </c>
      <c r="I698" s="45"/>
      <c r="J698" s="46" t="str">
        <f>IF(AND(E698=0,F698&lt;&gt;0,G698&lt;&gt;0),"m2",IF(AND(F698=0,E698&lt;&gt;0,G698&lt;&gt;0),"m2",IF(AND(G698=0,E698&lt;&gt;0,F698&lt;&gt;0),"m2",IF(AND(F698=0,G698=0),"ml",IF(AND(E698=0,G698=0),"ml",IF(AND(E698=0,F698=0),"ml",IF(AND(E698&lt;&gt;0,F698&lt;&gt;0,G698&lt;&gt;0),"m3",0)))))))</f>
        <v>ml</v>
      </c>
    </row>
    <row r="699" spans="2:10" s="1" customFormat="1" ht="13.2" x14ac:dyDescent="0.25">
      <c r="B699" s="48" t="s">
        <v>460</v>
      </c>
      <c r="C699" s="48" t="s">
        <v>431</v>
      </c>
      <c r="D699" s="103"/>
      <c r="E699" s="45"/>
      <c r="F699" s="45"/>
      <c r="G699" s="45"/>
      <c r="H699" s="45"/>
      <c r="I699" s="62">
        <f>SUM(H700:H700)</f>
        <v>0</v>
      </c>
      <c r="J699" s="63" t="str">
        <f>+J700</f>
        <v>ml</v>
      </c>
    </row>
    <row r="700" spans="2:10" s="1" customFormat="1" ht="13.2" x14ac:dyDescent="0.25">
      <c r="B700" s="100"/>
      <c r="C700" s="44" t="s">
        <v>715</v>
      </c>
      <c r="D700" s="45"/>
      <c r="E700" s="45"/>
      <c r="F700" s="45"/>
      <c r="G700" s="45"/>
      <c r="H700" s="45">
        <f>IF(AND(F700=0,G700=0),D700*E700,IF(AND(E700=0,G700=0),D700*F700,IF(AND(E700=0,F700=0),D700*G700,IF(AND(E700=0),D700*F700*G700,IF(AND(F700=0),D700*E700*G700,IF(AND(G700=0),D700*E700*F700,D700*E700*F700*G700))))))</f>
        <v>0</v>
      </c>
      <c r="I700" s="45"/>
      <c r="J700" s="46" t="str">
        <f>IF(AND(E700=0,F700&lt;&gt;0,G700&lt;&gt;0),"m2",IF(AND(F700=0,E700&lt;&gt;0,G700&lt;&gt;0),"m2",IF(AND(G700=0,E700&lt;&gt;0,F700&lt;&gt;0),"m2",IF(AND(F700=0,G700=0),"ml",IF(AND(E700=0,G700=0),"ml",IF(AND(E700=0,F700=0),"ml",IF(AND(E700&lt;&gt;0,F700&lt;&gt;0,G700&lt;&gt;0),"m3",0)))))))</f>
        <v>ml</v>
      </c>
    </row>
    <row r="701" spans="2:10" s="1" customFormat="1" ht="13.2" x14ac:dyDescent="0.25">
      <c r="B701" s="48" t="s">
        <v>461</v>
      </c>
      <c r="C701" s="48" t="s">
        <v>453</v>
      </c>
      <c r="D701" s="103"/>
      <c r="E701" s="45"/>
      <c r="F701" s="45"/>
      <c r="G701" s="45"/>
      <c r="H701" s="45"/>
      <c r="I701" s="62">
        <f>SUM(H702:H702)</f>
        <v>28.8</v>
      </c>
      <c r="J701" s="63" t="str">
        <f>+J702</f>
        <v>ml</v>
      </c>
    </row>
    <row r="702" spans="2:10" s="1" customFormat="1" ht="13.2" x14ac:dyDescent="0.25">
      <c r="B702" s="100"/>
      <c r="C702" s="44" t="s">
        <v>723</v>
      </c>
      <c r="D702" s="45">
        <v>1</v>
      </c>
      <c r="E702" s="45">
        <v>28.8</v>
      </c>
      <c r="F702" s="45"/>
      <c r="G702" s="45"/>
      <c r="H702" s="45">
        <f>IF(AND(F702=0,G702=0),D702*E702,IF(AND(E702=0,G702=0),D702*F702,IF(AND(E702=0,F702=0),D702*G702,IF(AND(E702=0),D702*F702*G702,IF(AND(F702=0),D702*E702*G702,IF(AND(G702=0),D702*E702*F702,D702*E702*F702*G702))))))</f>
        <v>28.8</v>
      </c>
      <c r="I702" s="45"/>
      <c r="J702" s="46" t="str">
        <f>IF(AND(E702=0,F702&lt;&gt;0,G702&lt;&gt;0),"m2",IF(AND(F702=0,E702&lt;&gt;0,G702&lt;&gt;0),"m2",IF(AND(G702=0,E702&lt;&gt;0,F702&lt;&gt;0),"m2",IF(AND(F702=0,G702=0),"ml",IF(AND(E702=0,G702=0),"ml",IF(AND(E702=0,F702=0),"ml",IF(AND(E702&lt;&gt;0,F702&lt;&gt;0,G702&lt;&gt;0),"m3",0)))))))</f>
        <v>ml</v>
      </c>
    </row>
    <row r="703" spans="2:10" s="1" customFormat="1" ht="13.2" x14ac:dyDescent="0.25">
      <c r="B703" s="48" t="s">
        <v>462</v>
      </c>
      <c r="C703" s="48" t="s">
        <v>454</v>
      </c>
      <c r="D703" s="103"/>
      <c r="E703" s="45"/>
      <c r="F703" s="45"/>
      <c r="G703" s="45"/>
      <c r="H703" s="45"/>
      <c r="I703" s="62">
        <f>SUM(H704:H704)</f>
        <v>14.5</v>
      </c>
      <c r="J703" s="63" t="str">
        <f>+J704</f>
        <v>ml</v>
      </c>
    </row>
    <row r="704" spans="2:10" s="1" customFormat="1" ht="13.2" x14ac:dyDescent="0.25">
      <c r="B704" s="100"/>
      <c r="C704" s="44" t="s">
        <v>724</v>
      </c>
      <c r="D704" s="45">
        <v>1</v>
      </c>
      <c r="E704" s="45">
        <v>14.5</v>
      </c>
      <c r="F704" s="45"/>
      <c r="G704" s="45"/>
      <c r="H704" s="45">
        <f>IF(AND(F704=0,G704=0),D704*E704,IF(AND(E704=0,G704=0),D704*F704,IF(AND(E704=0,F704=0),D704*G704,IF(AND(E704=0),D704*F704*G704,IF(AND(F704=0),D704*E704*G704,IF(AND(G704=0),D704*E704*F704,D704*E704*F704*G704))))))</f>
        <v>14.5</v>
      </c>
      <c r="I704" s="45"/>
      <c r="J704" s="46" t="str">
        <f>IF(AND(E704=0,F704&lt;&gt;0,G704&lt;&gt;0),"m2",IF(AND(F704=0,E704&lt;&gt;0,G704&lt;&gt;0),"m2",IF(AND(G704=0,E704&lt;&gt;0,F704&lt;&gt;0),"m2",IF(AND(F704=0,G704=0),"ml",IF(AND(E704=0,G704=0),"ml",IF(AND(E704=0,F704=0),"ml",IF(AND(E704&lt;&gt;0,F704&lt;&gt;0,G704&lt;&gt;0),"m3",0)))))))</f>
        <v>ml</v>
      </c>
    </row>
    <row r="705" spans="2:10" s="1" customFormat="1" ht="13.2" x14ac:dyDescent="0.25">
      <c r="B705" s="48" t="s">
        <v>463</v>
      </c>
      <c r="C705" s="48" t="s">
        <v>455</v>
      </c>
      <c r="D705" s="103"/>
      <c r="E705" s="45"/>
      <c r="F705" s="45"/>
      <c r="G705" s="45"/>
      <c r="H705" s="45"/>
      <c r="I705" s="62">
        <f>SUM(H706:H715)</f>
        <v>126.99000000000001</v>
      </c>
      <c r="J705" s="63" t="str">
        <f>+J706</f>
        <v>ml</v>
      </c>
    </row>
    <row r="706" spans="2:10" s="1" customFormat="1" ht="13.2" x14ac:dyDescent="0.25">
      <c r="B706" s="100"/>
      <c r="C706" s="44" t="s">
        <v>732</v>
      </c>
      <c r="D706" s="45">
        <v>1</v>
      </c>
      <c r="E706" s="45">
        <v>17.75</v>
      </c>
      <c r="F706" s="45"/>
      <c r="G706" s="45"/>
      <c r="H706" s="45">
        <f>IF(AND(F706=0,G706=0),D706*E706,IF(AND(E706=0,G706=0),D706*F706,IF(AND(E706=0,F706=0),D706*G706,IF(AND(E706=0),D706*F706*G706,IF(AND(F706=0),D706*E706*G706,IF(AND(G706=0),D706*E706*F706,D706*E706*F706*G706))))))</f>
        <v>17.75</v>
      </c>
      <c r="I706" s="45"/>
      <c r="J706" s="46" t="str">
        <f>IF(AND(E706=0,F706&lt;&gt;0,G706&lt;&gt;0),"m2",IF(AND(F706=0,E706&lt;&gt;0,G706&lt;&gt;0),"m2",IF(AND(G706=0,E706&lt;&gt;0,F706&lt;&gt;0),"m2",IF(AND(F706=0,G706=0),"ml",IF(AND(E706=0,G706=0),"ml",IF(AND(E706=0,F706=0),"ml",IF(AND(E706&lt;&gt;0,F706&lt;&gt;0,G706&lt;&gt;0),"m3",0)))))))</f>
        <v>ml</v>
      </c>
    </row>
    <row r="707" spans="2:10" s="1" customFormat="1" ht="13.2" x14ac:dyDescent="0.25">
      <c r="B707" s="100"/>
      <c r="C707" s="44" t="s">
        <v>738</v>
      </c>
      <c r="D707" s="45">
        <v>1</v>
      </c>
      <c r="E707" s="45">
        <v>16.75</v>
      </c>
      <c r="F707" s="45"/>
      <c r="G707" s="45"/>
      <c r="H707" s="45">
        <f t="shared" ref="H707:H712" si="25">IF(AND(F707=0,G707=0),D707*E707,IF(AND(E707=0,G707=0),D707*F707,IF(AND(E707=0,F707=0),D707*G707,IF(AND(E707=0),D707*F707*G707,IF(AND(F707=0),D707*E707*G707,IF(AND(G707=0),D707*E707*F707,D707*E707*F707*G707))))))</f>
        <v>16.75</v>
      </c>
      <c r="I707" s="45"/>
      <c r="J707" s="46" t="str">
        <f t="shared" ref="J707:J712" si="26">IF(AND(E707=0,F707&lt;&gt;0,G707&lt;&gt;0),"m2",IF(AND(F707=0,E707&lt;&gt;0,G707&lt;&gt;0),"m2",IF(AND(G707=0,E707&lt;&gt;0,F707&lt;&gt;0),"m2",IF(AND(F707=0,G707=0),"ml",IF(AND(E707=0,G707=0),"ml",IF(AND(E707=0,F707=0),"ml",IF(AND(E707&lt;&gt;0,F707&lt;&gt;0,G707&lt;&gt;0),"m3",0)))))))</f>
        <v>ml</v>
      </c>
    </row>
    <row r="708" spans="2:10" s="1" customFormat="1" ht="13.2" x14ac:dyDescent="0.25">
      <c r="B708" s="100"/>
      <c r="C708" s="44" t="s">
        <v>739</v>
      </c>
      <c r="D708" s="45">
        <v>1</v>
      </c>
      <c r="E708" s="45">
        <v>23.9</v>
      </c>
      <c r="F708" s="45"/>
      <c r="G708" s="45"/>
      <c r="H708" s="45">
        <f t="shared" si="25"/>
        <v>23.9</v>
      </c>
      <c r="I708" s="45"/>
      <c r="J708" s="46" t="str">
        <f t="shared" si="26"/>
        <v>ml</v>
      </c>
    </row>
    <row r="709" spans="2:10" s="1" customFormat="1" ht="13.2" x14ac:dyDescent="0.25">
      <c r="B709" s="100"/>
      <c r="C709" s="44" t="s">
        <v>740</v>
      </c>
      <c r="D709" s="45">
        <v>1</v>
      </c>
      <c r="E709" s="45">
        <v>13.65</v>
      </c>
      <c r="F709" s="45"/>
      <c r="G709" s="45"/>
      <c r="H709" s="45">
        <f t="shared" si="25"/>
        <v>13.65</v>
      </c>
      <c r="I709" s="45"/>
      <c r="J709" s="46" t="str">
        <f t="shared" si="26"/>
        <v>ml</v>
      </c>
    </row>
    <row r="710" spans="2:10" s="1" customFormat="1" ht="13.2" x14ac:dyDescent="0.25">
      <c r="B710" s="100"/>
      <c r="C710" s="44" t="s">
        <v>741</v>
      </c>
      <c r="D710" s="45">
        <v>1</v>
      </c>
      <c r="E710" s="45">
        <v>20.03</v>
      </c>
      <c r="F710" s="45"/>
      <c r="G710" s="45"/>
      <c r="H710" s="45">
        <f t="shared" si="25"/>
        <v>20.03</v>
      </c>
      <c r="I710" s="45"/>
      <c r="J710" s="46" t="str">
        <f t="shared" si="26"/>
        <v>ml</v>
      </c>
    </row>
    <row r="711" spans="2:10" s="1" customFormat="1" ht="13.2" x14ac:dyDescent="0.25">
      <c r="B711" s="100"/>
      <c r="C711" s="44" t="s">
        <v>742</v>
      </c>
      <c r="D711" s="45">
        <v>1</v>
      </c>
      <c r="E711" s="45">
        <v>16</v>
      </c>
      <c r="F711" s="45"/>
      <c r="G711" s="45"/>
      <c r="H711" s="45">
        <f t="shared" si="25"/>
        <v>16</v>
      </c>
      <c r="I711" s="45"/>
      <c r="J711" s="46" t="str">
        <f t="shared" si="26"/>
        <v>ml</v>
      </c>
    </row>
    <row r="712" spans="2:10" s="1" customFormat="1" ht="13.2" x14ac:dyDescent="0.25">
      <c r="B712" s="100"/>
      <c r="C712" s="44" t="s">
        <v>743</v>
      </c>
      <c r="D712" s="45">
        <v>1</v>
      </c>
      <c r="E712" s="45">
        <v>9.65</v>
      </c>
      <c r="F712" s="45"/>
      <c r="G712" s="45"/>
      <c r="H712" s="45">
        <f t="shared" si="25"/>
        <v>9.65</v>
      </c>
      <c r="I712" s="45"/>
      <c r="J712" s="46" t="str">
        <f t="shared" si="26"/>
        <v>ml</v>
      </c>
    </row>
    <row r="713" spans="2:10" s="1" customFormat="1" ht="13.2" x14ac:dyDescent="0.25">
      <c r="B713" s="100"/>
      <c r="C713" s="44" t="s">
        <v>744</v>
      </c>
      <c r="D713" s="45">
        <v>1</v>
      </c>
      <c r="E713" s="45">
        <v>8.1999999999999993</v>
      </c>
      <c r="F713" s="45"/>
      <c r="G713" s="45"/>
      <c r="H713" s="45">
        <f t="shared" ref="H713:H715" si="27">IF(AND(F713=0,G713=0),D713*E713,IF(AND(E713=0,G713=0),D713*F713,IF(AND(E713=0,F713=0),D713*G713,IF(AND(E713=0),D713*F713*G713,IF(AND(F713=0),D713*E713*G713,IF(AND(G713=0),D713*E713*F713,D713*E713*F713*G713))))))</f>
        <v>8.1999999999999993</v>
      </c>
      <c r="I713" s="45"/>
      <c r="J713" s="46" t="str">
        <f t="shared" ref="J713:J715" si="28">IF(AND(E713=0,F713&lt;&gt;0,G713&lt;&gt;0),"m2",IF(AND(F713=0,E713&lt;&gt;0,G713&lt;&gt;0),"m2",IF(AND(G713=0,E713&lt;&gt;0,F713&lt;&gt;0),"m2",IF(AND(F713=0,G713=0),"ml",IF(AND(E713=0,G713=0),"ml",IF(AND(E713=0,F713=0),"ml",IF(AND(E713&lt;&gt;0,F713&lt;&gt;0,G713&lt;&gt;0),"m3",0)))))))</f>
        <v>ml</v>
      </c>
    </row>
    <row r="714" spans="2:10" s="1" customFormat="1" ht="13.2" x14ac:dyDescent="0.25">
      <c r="B714" s="100"/>
      <c r="C714" s="44" t="s">
        <v>745</v>
      </c>
      <c r="D714" s="45">
        <v>1</v>
      </c>
      <c r="E714" s="45">
        <v>0.63</v>
      </c>
      <c r="F714" s="45"/>
      <c r="G714" s="45"/>
      <c r="H714" s="45">
        <f t="shared" si="27"/>
        <v>0.63</v>
      </c>
      <c r="I714" s="45"/>
      <c r="J714" s="46" t="str">
        <f t="shared" si="28"/>
        <v>ml</v>
      </c>
    </row>
    <row r="715" spans="2:10" s="1" customFormat="1" ht="13.2" x14ac:dyDescent="0.25">
      <c r="B715" s="100"/>
      <c r="C715" s="44" t="s">
        <v>746</v>
      </c>
      <c r="D715" s="45">
        <v>1</v>
      </c>
      <c r="E715" s="45">
        <v>0.43</v>
      </c>
      <c r="F715" s="45"/>
      <c r="G715" s="45"/>
      <c r="H715" s="45">
        <f t="shared" si="27"/>
        <v>0.43</v>
      </c>
      <c r="I715" s="45"/>
      <c r="J715" s="46" t="str">
        <f t="shared" si="28"/>
        <v>ml</v>
      </c>
    </row>
    <row r="716" spans="2:10" s="1" customFormat="1" ht="13.2" x14ac:dyDescent="0.25">
      <c r="B716" s="48" t="s">
        <v>464</v>
      </c>
      <c r="C716" s="48" t="s">
        <v>456</v>
      </c>
      <c r="D716" s="103"/>
      <c r="E716" s="45"/>
      <c r="F716" s="45"/>
      <c r="G716" s="45"/>
      <c r="H716" s="45"/>
      <c r="I716" s="62">
        <f>SUM(H717:H719)</f>
        <v>3</v>
      </c>
      <c r="J716" s="63" t="str">
        <f>+J717</f>
        <v>und</v>
      </c>
    </row>
    <row r="717" spans="2:10" s="1" customFormat="1" ht="13.2" x14ac:dyDescent="0.25">
      <c r="B717" s="48"/>
      <c r="C717" s="44" t="s">
        <v>727</v>
      </c>
      <c r="D717" s="45">
        <v>1</v>
      </c>
      <c r="E717" s="45"/>
      <c r="F717" s="45"/>
      <c r="G717" s="45"/>
      <c r="H717" s="45">
        <f t="shared" ref="H717:H718" si="29">+D717</f>
        <v>1</v>
      </c>
      <c r="I717" s="45"/>
      <c r="J717" s="46" t="s">
        <v>35</v>
      </c>
    </row>
    <row r="718" spans="2:10" s="1" customFormat="1" ht="13.2" x14ac:dyDescent="0.25">
      <c r="B718" s="48"/>
      <c r="C718" s="44" t="s">
        <v>728</v>
      </c>
      <c r="D718" s="45">
        <v>1</v>
      </c>
      <c r="E718" s="45"/>
      <c r="F718" s="45"/>
      <c r="G718" s="45"/>
      <c r="H718" s="45">
        <f t="shared" si="29"/>
        <v>1</v>
      </c>
      <c r="I718" s="45"/>
      <c r="J718" s="46" t="s">
        <v>35</v>
      </c>
    </row>
    <row r="719" spans="2:10" s="1" customFormat="1" ht="13.2" x14ac:dyDescent="0.25">
      <c r="B719" s="48"/>
      <c r="C719" s="44" t="s">
        <v>729</v>
      </c>
      <c r="D719" s="45">
        <v>1</v>
      </c>
      <c r="E719" s="45"/>
      <c r="F719" s="45"/>
      <c r="G719" s="45"/>
      <c r="H719" s="45">
        <f t="shared" ref="H719" si="30">+D719</f>
        <v>1</v>
      </c>
      <c r="I719" s="45"/>
      <c r="J719" s="46" t="s">
        <v>35</v>
      </c>
    </row>
    <row r="720" spans="2:10" s="1" customFormat="1" ht="13.2" x14ac:dyDescent="0.25">
      <c r="B720" s="48" t="s">
        <v>465</v>
      </c>
      <c r="C720" s="48" t="s">
        <v>457</v>
      </c>
      <c r="D720" s="103"/>
      <c r="E720" s="45"/>
      <c r="F720" s="45"/>
      <c r="G720" s="45"/>
      <c r="H720" s="45"/>
      <c r="I720" s="62">
        <f>SUM(H721:H730)</f>
        <v>10</v>
      </c>
      <c r="J720" s="63" t="str">
        <f>+J721</f>
        <v>und</v>
      </c>
    </row>
    <row r="721" spans="2:10" s="1" customFormat="1" ht="13.2" x14ac:dyDescent="0.25">
      <c r="B721" s="100"/>
      <c r="C721" s="44" t="s">
        <v>747</v>
      </c>
      <c r="D721" s="45">
        <v>1</v>
      </c>
      <c r="E721" s="45"/>
      <c r="F721" s="45"/>
      <c r="G721" s="45"/>
      <c r="H721" s="45">
        <f t="shared" ref="H721" si="31">+D721</f>
        <v>1</v>
      </c>
      <c r="I721" s="45"/>
      <c r="J721" s="46" t="s">
        <v>35</v>
      </c>
    </row>
    <row r="722" spans="2:10" s="1" customFormat="1" ht="13.2" x14ac:dyDescent="0.25">
      <c r="B722" s="100"/>
      <c r="C722" s="44" t="s">
        <v>748</v>
      </c>
      <c r="D722" s="45">
        <v>1</v>
      </c>
      <c r="E722" s="45"/>
      <c r="F722" s="45"/>
      <c r="G722" s="45"/>
      <c r="H722" s="45">
        <f t="shared" ref="H722:H725" si="32">+D722</f>
        <v>1</v>
      </c>
      <c r="I722" s="45"/>
      <c r="J722" s="46" t="s">
        <v>35</v>
      </c>
    </row>
    <row r="723" spans="2:10" s="1" customFormat="1" ht="13.2" x14ac:dyDescent="0.25">
      <c r="B723" s="100"/>
      <c r="C723" s="44" t="s">
        <v>749</v>
      </c>
      <c r="D723" s="45">
        <v>1</v>
      </c>
      <c r="E723" s="45"/>
      <c r="F723" s="45"/>
      <c r="G723" s="45"/>
      <c r="H723" s="45">
        <f t="shared" si="32"/>
        <v>1</v>
      </c>
      <c r="I723" s="45"/>
      <c r="J723" s="46" t="s">
        <v>35</v>
      </c>
    </row>
    <row r="724" spans="2:10" s="1" customFormat="1" ht="13.2" x14ac:dyDescent="0.25">
      <c r="B724" s="100"/>
      <c r="C724" s="44" t="s">
        <v>716</v>
      </c>
      <c r="D724" s="45">
        <v>1</v>
      </c>
      <c r="E724" s="45"/>
      <c r="F724" s="45"/>
      <c r="G724" s="45"/>
      <c r="H724" s="45">
        <f t="shared" si="32"/>
        <v>1</v>
      </c>
      <c r="I724" s="45"/>
      <c r="J724" s="46" t="s">
        <v>35</v>
      </c>
    </row>
    <row r="725" spans="2:10" s="1" customFormat="1" ht="13.2" x14ac:dyDescent="0.25">
      <c r="B725" s="100"/>
      <c r="C725" s="44" t="s">
        <v>717</v>
      </c>
      <c r="D725" s="45">
        <v>1</v>
      </c>
      <c r="E725" s="45"/>
      <c r="F725" s="45"/>
      <c r="G725" s="45"/>
      <c r="H725" s="45">
        <f t="shared" si="32"/>
        <v>1</v>
      </c>
      <c r="I725" s="45"/>
      <c r="J725" s="46" t="s">
        <v>35</v>
      </c>
    </row>
    <row r="726" spans="2:10" s="1" customFormat="1" ht="13.2" x14ac:dyDescent="0.25">
      <c r="B726" s="100"/>
      <c r="C726" s="44" t="s">
        <v>750</v>
      </c>
      <c r="D726" s="45">
        <v>1</v>
      </c>
      <c r="E726" s="45"/>
      <c r="F726" s="45"/>
      <c r="G726" s="45"/>
      <c r="H726" s="45">
        <f t="shared" ref="H726:H730" si="33">+D726</f>
        <v>1</v>
      </c>
      <c r="I726" s="45"/>
      <c r="J726" s="46" t="s">
        <v>35</v>
      </c>
    </row>
    <row r="727" spans="2:10" s="1" customFormat="1" ht="13.2" x14ac:dyDescent="0.25">
      <c r="B727" s="100"/>
      <c r="C727" s="44" t="s">
        <v>751</v>
      </c>
      <c r="D727" s="45">
        <v>1</v>
      </c>
      <c r="E727" s="45"/>
      <c r="F727" s="45"/>
      <c r="G727" s="45"/>
      <c r="H727" s="45">
        <f t="shared" si="33"/>
        <v>1</v>
      </c>
      <c r="I727" s="45"/>
      <c r="J727" s="46" t="s">
        <v>35</v>
      </c>
    </row>
    <row r="728" spans="2:10" s="1" customFormat="1" ht="13.2" x14ac:dyDescent="0.25">
      <c r="B728" s="100"/>
      <c r="C728" s="44" t="s">
        <v>752</v>
      </c>
      <c r="D728" s="45">
        <v>1</v>
      </c>
      <c r="E728" s="45"/>
      <c r="F728" s="45"/>
      <c r="G728" s="45"/>
      <c r="H728" s="45">
        <f t="shared" si="33"/>
        <v>1</v>
      </c>
      <c r="I728" s="45"/>
      <c r="J728" s="46" t="s">
        <v>35</v>
      </c>
    </row>
    <row r="729" spans="2:10" s="1" customFormat="1" ht="13.2" x14ac:dyDescent="0.25">
      <c r="B729" s="100"/>
      <c r="C729" s="44" t="s">
        <v>753</v>
      </c>
      <c r="D729" s="45">
        <v>1</v>
      </c>
      <c r="E729" s="45"/>
      <c r="F729" s="45"/>
      <c r="G729" s="45"/>
      <c r="H729" s="45">
        <f t="shared" si="33"/>
        <v>1</v>
      </c>
      <c r="I729" s="45"/>
      <c r="J729" s="46" t="s">
        <v>35</v>
      </c>
    </row>
    <row r="730" spans="2:10" s="1" customFormat="1" ht="13.2" x14ac:dyDescent="0.25">
      <c r="B730" s="100"/>
      <c r="C730" s="44" t="s">
        <v>754</v>
      </c>
      <c r="D730" s="45">
        <v>1</v>
      </c>
      <c r="E730" s="45"/>
      <c r="F730" s="45"/>
      <c r="G730" s="45"/>
      <c r="H730" s="45">
        <f t="shared" si="33"/>
        <v>1</v>
      </c>
      <c r="I730" s="45"/>
      <c r="J730" s="46" t="s">
        <v>35</v>
      </c>
    </row>
    <row r="731" spans="2:10" s="1" customFormat="1" ht="13.2" x14ac:dyDescent="0.25">
      <c r="B731" s="48" t="s">
        <v>557</v>
      </c>
      <c r="C731" s="48" t="s">
        <v>458</v>
      </c>
      <c r="D731" s="103"/>
      <c r="E731" s="45"/>
      <c r="F731" s="45"/>
      <c r="G731" s="45"/>
      <c r="H731" s="45"/>
      <c r="I731" s="62">
        <f>SUM(H732:H732)</f>
        <v>1</v>
      </c>
      <c r="J731" s="63" t="str">
        <f>+J732</f>
        <v>und</v>
      </c>
    </row>
    <row r="732" spans="2:10" s="1" customFormat="1" ht="13.2" x14ac:dyDescent="0.25">
      <c r="B732" s="100"/>
      <c r="C732" s="44" t="s">
        <v>730</v>
      </c>
      <c r="D732" s="45">
        <v>1</v>
      </c>
      <c r="E732" s="45"/>
      <c r="F732" s="45"/>
      <c r="G732" s="45"/>
      <c r="H732" s="45">
        <f>+D732</f>
        <v>1</v>
      </c>
      <c r="I732" s="45"/>
      <c r="J732" s="46" t="s">
        <v>35</v>
      </c>
    </row>
    <row r="733" spans="2:10" s="1" customFormat="1" ht="13.2" x14ac:dyDescent="0.25">
      <c r="B733" s="100" t="s">
        <v>117</v>
      </c>
      <c r="C733" s="101" t="s">
        <v>426</v>
      </c>
      <c r="D733" s="103"/>
      <c r="E733" s="45"/>
      <c r="F733" s="45"/>
      <c r="G733" s="45"/>
      <c r="H733" s="45"/>
      <c r="I733" s="45"/>
      <c r="J733" s="46"/>
    </row>
    <row r="734" spans="2:10" s="1" customFormat="1" ht="13.2" x14ac:dyDescent="0.25">
      <c r="B734" s="48" t="s">
        <v>118</v>
      </c>
      <c r="C734" s="48" t="s">
        <v>468</v>
      </c>
      <c r="D734" s="103"/>
      <c r="E734" s="45"/>
      <c r="F734" s="45"/>
      <c r="G734" s="45"/>
      <c r="H734" s="45"/>
      <c r="I734" s="62">
        <f>SUM(H735:H736)</f>
        <v>6</v>
      </c>
      <c r="J734" s="63" t="str">
        <f>+J735</f>
        <v>und</v>
      </c>
    </row>
    <row r="735" spans="2:10" s="1" customFormat="1" ht="13.2" x14ac:dyDescent="0.25">
      <c r="B735" s="75"/>
      <c r="C735" s="44" t="s">
        <v>646</v>
      </c>
      <c r="D735" s="45">
        <v>2</v>
      </c>
      <c r="E735" s="45"/>
      <c r="F735" s="45"/>
      <c r="G735" s="45"/>
      <c r="H735" s="45">
        <f>+D735</f>
        <v>2</v>
      </c>
      <c r="I735" s="45"/>
      <c r="J735" s="46" t="s">
        <v>35</v>
      </c>
    </row>
    <row r="736" spans="2:10" s="1" customFormat="1" ht="13.2" x14ac:dyDescent="0.25">
      <c r="B736" s="75"/>
      <c r="C736" s="44" t="s">
        <v>434</v>
      </c>
      <c r="D736" s="45">
        <v>4</v>
      </c>
      <c r="E736" s="45"/>
      <c r="F736" s="45"/>
      <c r="G736" s="45"/>
      <c r="H736" s="45">
        <f>+D736</f>
        <v>4</v>
      </c>
      <c r="I736" s="45"/>
      <c r="J736" s="46" t="s">
        <v>35</v>
      </c>
    </row>
    <row r="737" spans="2:10" s="1" customFormat="1" ht="13.2" x14ac:dyDescent="0.25">
      <c r="B737" s="48" t="s">
        <v>119</v>
      </c>
      <c r="C737" s="48" t="s">
        <v>475</v>
      </c>
      <c r="D737" s="103"/>
      <c r="E737" s="45"/>
      <c r="F737" s="45"/>
      <c r="G737" s="45"/>
      <c r="H737" s="45"/>
      <c r="I737" s="62">
        <f>SUM(H738:H743)</f>
        <v>0</v>
      </c>
      <c r="J737" s="63" t="str">
        <f>+J738</f>
        <v>und</v>
      </c>
    </row>
    <row r="738" spans="2:10" s="1" customFormat="1" ht="13.2" x14ac:dyDescent="0.25">
      <c r="B738" s="75"/>
      <c r="C738" s="132" t="s">
        <v>255</v>
      </c>
      <c r="D738" s="45"/>
      <c r="E738" s="45"/>
      <c r="F738" s="45"/>
      <c r="G738" s="45"/>
      <c r="H738" s="45"/>
      <c r="I738" s="45"/>
      <c r="J738" s="46" t="s">
        <v>35</v>
      </c>
    </row>
    <row r="739" spans="2:10" s="1" customFormat="1" ht="13.2" x14ac:dyDescent="0.25">
      <c r="B739" s="75"/>
      <c r="C739" s="44" t="s">
        <v>556</v>
      </c>
      <c r="D739" s="45"/>
      <c r="E739" s="45"/>
      <c r="F739" s="45"/>
      <c r="G739" s="45"/>
      <c r="H739" s="45">
        <f>IF(AND(F739=0,G739=0),D739*E739,IF(AND(E739=0,G739=0),D739*F739,IF(AND(E739=0,F739=0),D739*G739,IF(AND(E739=0),D739*F739*G739,IF(AND(F739=0),D739*E739*G739,IF(AND(G739=0),D739*E739*F739,D739*E739*F739*G739))))))</f>
        <v>0</v>
      </c>
      <c r="I739" s="45"/>
      <c r="J739" s="46" t="s">
        <v>35</v>
      </c>
    </row>
    <row r="740" spans="2:10" s="1" customFormat="1" ht="13.2" x14ac:dyDescent="0.25">
      <c r="B740" s="75"/>
      <c r="C740" s="132" t="s">
        <v>256</v>
      </c>
      <c r="D740" s="45"/>
      <c r="E740" s="45"/>
      <c r="F740" s="45"/>
      <c r="G740" s="45"/>
      <c r="H740" s="45"/>
      <c r="I740" s="45"/>
      <c r="J740" s="46" t="s">
        <v>35</v>
      </c>
    </row>
    <row r="741" spans="2:10" s="1" customFormat="1" ht="13.2" x14ac:dyDescent="0.25">
      <c r="B741" s="75"/>
      <c r="C741" s="44" t="s">
        <v>556</v>
      </c>
      <c r="D741" s="45"/>
      <c r="E741" s="45"/>
      <c r="F741" s="45"/>
      <c r="G741" s="45"/>
      <c r="H741" s="45">
        <f>IF(AND(F741=0,G741=0),D741*E741,IF(AND(E741=0,G741=0),D741*F741,IF(AND(E741=0,F741=0),D741*G741,IF(AND(E741=0),D741*F741*G741,IF(AND(F741=0),D741*E741*G741,IF(AND(G741=0),D741*E741*F741,D741*E741*F741*G741))))))</f>
        <v>0</v>
      </c>
      <c r="I741" s="45"/>
      <c r="J741" s="46" t="s">
        <v>35</v>
      </c>
    </row>
    <row r="742" spans="2:10" s="1" customFormat="1" ht="13.2" x14ac:dyDescent="0.25">
      <c r="B742" s="75"/>
      <c r="C742" s="132" t="s">
        <v>257</v>
      </c>
      <c r="D742" s="45"/>
      <c r="E742" s="45"/>
      <c r="F742" s="45"/>
      <c r="G742" s="45"/>
      <c r="H742" s="45"/>
      <c r="I742" s="45"/>
      <c r="J742" s="46" t="s">
        <v>35</v>
      </c>
    </row>
    <row r="743" spans="2:10" s="1" customFormat="1" ht="13.2" x14ac:dyDescent="0.25">
      <c r="B743" s="75"/>
      <c r="C743" s="44" t="s">
        <v>556</v>
      </c>
      <c r="D743" s="45"/>
      <c r="E743" s="45"/>
      <c r="F743" s="45"/>
      <c r="G743" s="45"/>
      <c r="H743" s="45">
        <f>IF(AND(F743=0,G743=0),D743*E743,IF(AND(E743=0,G743=0),D743*F743,IF(AND(E743=0,F743=0),D743*G743,IF(AND(E743=0),D743*F743*G743,IF(AND(F743=0),D743*E743*G743,IF(AND(G743=0),D743*E743*F743,D743*E743*F743*G743))))))</f>
        <v>0</v>
      </c>
      <c r="I743" s="45"/>
      <c r="J743" s="46" t="s">
        <v>35</v>
      </c>
    </row>
    <row r="744" spans="2:10" s="1" customFormat="1" ht="13.2" x14ac:dyDescent="0.25">
      <c r="B744" s="48" t="s">
        <v>120</v>
      </c>
      <c r="C744" s="48" t="s">
        <v>469</v>
      </c>
      <c r="D744" s="103"/>
      <c r="E744" s="45"/>
      <c r="F744" s="45"/>
      <c r="G744" s="45"/>
      <c r="H744" s="45"/>
      <c r="I744" s="62">
        <f>SUM(H745:H747)</f>
        <v>16</v>
      </c>
      <c r="J744" s="63" t="str">
        <f>+J745</f>
        <v>und</v>
      </c>
    </row>
    <row r="745" spans="2:10" s="1" customFormat="1" ht="13.2" x14ac:dyDescent="0.25">
      <c r="B745" s="48"/>
      <c r="C745" s="44" t="s">
        <v>255</v>
      </c>
      <c r="D745" s="45">
        <v>4</v>
      </c>
      <c r="E745" s="45">
        <v>4</v>
      </c>
      <c r="F745" s="45"/>
      <c r="G745" s="45"/>
      <c r="H745" s="45">
        <f t="shared" ref="H745" si="34">IF(AND(F745=0,G745=0),D745*E745,IF(AND(E745=0,G745=0),D745*F745,IF(AND(E745=0,F745=0),D745*G745,IF(AND(E745=0),D745*F745*G745,IF(AND(F745=0),D745*E745*G745,IF(AND(G745=0),D745*E745*F745,D745*E745*F745*G745))))))</f>
        <v>16</v>
      </c>
      <c r="I745" s="45"/>
      <c r="J745" s="46" t="s">
        <v>35</v>
      </c>
    </row>
    <row r="746" spans="2:10" s="1" customFormat="1" ht="13.2" x14ac:dyDescent="0.25">
      <c r="B746" s="48"/>
      <c r="C746" s="44" t="s">
        <v>256</v>
      </c>
      <c r="D746" s="45"/>
      <c r="E746" s="45"/>
      <c r="F746" s="45"/>
      <c r="G746" s="45"/>
      <c r="H746" s="45">
        <f t="shared" ref="H746:H747" si="35">+D746</f>
        <v>0</v>
      </c>
      <c r="I746" s="45"/>
      <c r="J746" s="46" t="s">
        <v>35</v>
      </c>
    </row>
    <row r="747" spans="2:10" s="1" customFormat="1" ht="13.2" x14ac:dyDescent="0.25">
      <c r="B747" s="48"/>
      <c r="C747" s="44" t="s">
        <v>257</v>
      </c>
      <c r="D747" s="45"/>
      <c r="E747" s="45"/>
      <c r="F747" s="45"/>
      <c r="G747" s="45"/>
      <c r="H747" s="45">
        <f t="shared" si="35"/>
        <v>0</v>
      </c>
      <c r="I747" s="45"/>
      <c r="J747" s="46" t="s">
        <v>35</v>
      </c>
    </row>
    <row r="748" spans="2:10" s="1" customFormat="1" ht="13.2" x14ac:dyDescent="0.25">
      <c r="B748" s="48" t="s">
        <v>476</v>
      </c>
      <c r="C748" s="48" t="s">
        <v>561</v>
      </c>
      <c r="D748" s="103"/>
      <c r="E748" s="45"/>
      <c r="F748" s="45"/>
      <c r="G748" s="45"/>
      <c r="H748" s="45"/>
      <c r="I748" s="62">
        <f>SUM(H749:H749)</f>
        <v>0</v>
      </c>
      <c r="J748" s="63" t="str">
        <f>+J749</f>
        <v>und</v>
      </c>
    </row>
    <row r="749" spans="2:10" s="1" customFormat="1" ht="13.2" x14ac:dyDescent="0.25">
      <c r="B749" s="48"/>
      <c r="C749" s="44" t="s">
        <v>710</v>
      </c>
      <c r="D749" s="45"/>
      <c r="E749" s="45"/>
      <c r="F749" s="45"/>
      <c r="G749" s="45"/>
      <c r="H749" s="45">
        <f>IF(AND(F749=0,G749=0),D749*E749,IF(AND(E749=0,G749=0),D749*F749,IF(AND(E749=0,F749=0),D749*G749,IF(AND(E749=0),D749*F749*G749,IF(AND(F749=0),D749*E749*G749,IF(AND(G749=0),D749*E749*F749,D749*E749*F749*G749))))))</f>
        <v>0</v>
      </c>
      <c r="I749" s="45"/>
      <c r="J749" s="46" t="s">
        <v>35</v>
      </c>
    </row>
    <row r="750" spans="2:10" s="1" customFormat="1" ht="13.2" x14ac:dyDescent="0.25">
      <c r="B750" s="48" t="s">
        <v>477</v>
      </c>
      <c r="C750" s="48" t="s">
        <v>564</v>
      </c>
      <c r="D750" s="103"/>
      <c r="E750" s="45"/>
      <c r="F750" s="45"/>
      <c r="G750" s="45"/>
      <c r="H750" s="45"/>
      <c r="I750" s="62">
        <f>SUM(H751:H751)</f>
        <v>0</v>
      </c>
      <c r="J750" s="63" t="str">
        <f>+J751</f>
        <v>und</v>
      </c>
    </row>
    <row r="751" spans="2:10" s="1" customFormat="1" ht="13.2" x14ac:dyDescent="0.25">
      <c r="B751" s="48"/>
      <c r="C751" s="44" t="s">
        <v>710</v>
      </c>
      <c r="D751" s="45"/>
      <c r="E751" s="45"/>
      <c r="F751" s="45"/>
      <c r="G751" s="45"/>
      <c r="H751" s="45">
        <f t="shared" ref="H751" si="36">+D751</f>
        <v>0</v>
      </c>
      <c r="I751" s="45"/>
      <c r="J751" s="46" t="s">
        <v>35</v>
      </c>
    </row>
    <row r="752" spans="2:10" s="1" customFormat="1" ht="13.2" x14ac:dyDescent="0.25">
      <c r="B752" s="48" t="s">
        <v>562</v>
      </c>
      <c r="C752" s="48" t="s">
        <v>466</v>
      </c>
      <c r="D752" s="103"/>
      <c r="E752" s="45"/>
      <c r="F752" s="45"/>
      <c r="G752" s="45"/>
      <c r="H752" s="45"/>
      <c r="I752" s="62">
        <f>SUM(H753:H753)</f>
        <v>0</v>
      </c>
      <c r="J752" s="63" t="str">
        <f>+J753</f>
        <v>und</v>
      </c>
    </row>
    <row r="753" spans="2:10" s="1" customFormat="1" ht="13.2" x14ac:dyDescent="0.25">
      <c r="B753" s="75"/>
      <c r="C753" s="44" t="s">
        <v>720</v>
      </c>
      <c r="D753" s="45"/>
      <c r="E753" s="45"/>
      <c r="F753" s="45"/>
      <c r="G753" s="45"/>
      <c r="H753" s="45">
        <f>+D753</f>
        <v>0</v>
      </c>
      <c r="I753" s="45"/>
      <c r="J753" s="46" t="s">
        <v>35</v>
      </c>
    </row>
    <row r="754" spans="2:10" s="1" customFormat="1" ht="13.2" x14ac:dyDescent="0.25">
      <c r="B754" s="48" t="s">
        <v>563</v>
      </c>
      <c r="C754" s="48" t="s">
        <v>467</v>
      </c>
      <c r="D754" s="103"/>
      <c r="E754" s="45"/>
      <c r="F754" s="45"/>
      <c r="G754" s="45"/>
      <c r="H754" s="45"/>
      <c r="I754" s="62">
        <f>SUM(H755:H755)</f>
        <v>0</v>
      </c>
      <c r="J754" s="63" t="str">
        <f>+J755</f>
        <v>und</v>
      </c>
    </row>
    <row r="755" spans="2:10" s="1" customFormat="1" ht="13.2" x14ac:dyDescent="0.25">
      <c r="B755" s="75"/>
      <c r="C755" s="44" t="s">
        <v>719</v>
      </c>
      <c r="D755" s="45"/>
      <c r="E755" s="45"/>
      <c r="F755" s="45"/>
      <c r="G755" s="45"/>
      <c r="H755" s="45">
        <f>+D755</f>
        <v>0</v>
      </c>
      <c r="I755" s="45"/>
      <c r="J755" s="46" t="s">
        <v>35</v>
      </c>
    </row>
    <row r="756" spans="2:10" s="1" customFormat="1" ht="13.2" x14ac:dyDescent="0.25">
      <c r="B756" s="75"/>
      <c r="C756" s="102"/>
      <c r="D756" s="103"/>
      <c r="E756" s="45"/>
      <c r="F756" s="45"/>
      <c r="G756" s="45"/>
      <c r="H756" s="45"/>
      <c r="I756" s="45"/>
      <c r="J756" s="46"/>
    </row>
    <row r="757" spans="2:10" s="1" customFormat="1" ht="13.2" x14ac:dyDescent="0.25">
      <c r="B757" s="75"/>
      <c r="C757" s="102"/>
      <c r="D757" s="103"/>
      <c r="E757" s="45"/>
      <c r="F757" s="45"/>
      <c r="G757" s="45"/>
      <c r="H757" s="45"/>
      <c r="I757" s="45"/>
      <c r="J757" s="46"/>
    </row>
    <row r="758" spans="2:10" s="1" customFormat="1" ht="13.2" x14ac:dyDescent="0.25">
      <c r="B758" s="75"/>
      <c r="C758" s="102"/>
      <c r="D758" s="103"/>
      <c r="E758" s="45"/>
      <c r="F758" s="45"/>
      <c r="G758" s="45"/>
      <c r="H758" s="45"/>
      <c r="I758" s="45"/>
      <c r="J758" s="46"/>
    </row>
    <row r="759" spans="2:10" s="1" customFormat="1" ht="13.2" x14ac:dyDescent="0.25">
      <c r="B759" s="75"/>
      <c r="C759" s="102"/>
      <c r="D759" s="103"/>
      <c r="E759" s="45"/>
      <c r="F759" s="45"/>
      <c r="G759" s="45"/>
      <c r="H759" s="45"/>
      <c r="I759" s="45"/>
      <c r="J759" s="46"/>
    </row>
    <row r="760" spans="2:10" s="1" customFormat="1" ht="13.2" x14ac:dyDescent="0.25">
      <c r="B760" s="75"/>
      <c r="C760" s="102"/>
      <c r="D760" s="103"/>
      <c r="E760" s="45"/>
      <c r="F760" s="45"/>
      <c r="G760" s="45"/>
      <c r="H760" s="45"/>
      <c r="I760" s="45"/>
      <c r="J760" s="46"/>
    </row>
    <row r="761" spans="2:10" s="1" customFormat="1" ht="13.2" x14ac:dyDescent="0.25">
      <c r="B761" s="75"/>
      <c r="C761" s="102"/>
      <c r="D761" s="103"/>
      <c r="E761" s="45"/>
      <c r="F761" s="45"/>
      <c r="G761" s="45"/>
      <c r="H761" s="45"/>
      <c r="I761" s="45"/>
      <c r="J761" s="46"/>
    </row>
    <row r="762" spans="2:10" s="1" customFormat="1" ht="13.2" x14ac:dyDescent="0.25">
      <c r="B762" s="75"/>
      <c r="C762" s="102"/>
      <c r="D762" s="103"/>
      <c r="E762" s="45"/>
      <c r="F762" s="45"/>
      <c r="G762" s="45"/>
      <c r="H762" s="45"/>
      <c r="I762" s="45"/>
      <c r="J762" s="46"/>
    </row>
    <row r="763" spans="2:10" s="1" customFormat="1" ht="13.2" x14ac:dyDescent="0.25">
      <c r="B763" s="75"/>
      <c r="C763" s="102"/>
      <c r="D763" s="103"/>
      <c r="E763" s="45"/>
      <c r="F763" s="45"/>
      <c r="G763" s="45"/>
      <c r="H763" s="45"/>
      <c r="I763" s="45"/>
      <c r="J763" s="46"/>
    </row>
    <row r="764" spans="2:10" s="1" customFormat="1" ht="13.2" x14ac:dyDescent="0.25">
      <c r="B764" s="75"/>
      <c r="C764" s="102"/>
      <c r="D764" s="103"/>
      <c r="E764" s="45"/>
      <c r="F764" s="45"/>
      <c r="G764" s="45"/>
      <c r="H764" s="45"/>
      <c r="I764" s="45"/>
      <c r="J764" s="46"/>
    </row>
    <row r="765" spans="2:10" s="1" customFormat="1" ht="13.2" x14ac:dyDescent="0.25">
      <c r="B765" s="75"/>
      <c r="C765" s="102"/>
      <c r="D765" s="103"/>
      <c r="E765" s="45"/>
      <c r="F765" s="45"/>
      <c r="G765" s="45"/>
      <c r="H765" s="45"/>
      <c r="I765" s="45"/>
      <c r="J765" s="46"/>
    </row>
    <row r="766" spans="2:10" s="1" customFormat="1" ht="13.2" x14ac:dyDescent="0.25">
      <c r="B766" s="75"/>
      <c r="C766" s="102"/>
      <c r="D766" s="103"/>
      <c r="E766" s="45"/>
      <c r="F766" s="45"/>
      <c r="G766" s="45"/>
      <c r="H766" s="45"/>
      <c r="I766" s="45"/>
      <c r="J766" s="46"/>
    </row>
    <row r="767" spans="2:10" s="1" customFormat="1" ht="13.2" x14ac:dyDescent="0.25">
      <c r="B767" s="75"/>
      <c r="C767" s="102"/>
      <c r="D767" s="103"/>
      <c r="E767" s="45"/>
      <c r="F767" s="45"/>
      <c r="G767" s="45"/>
      <c r="H767" s="45"/>
      <c r="I767" s="45"/>
      <c r="J767" s="46"/>
    </row>
    <row r="768" spans="2:10" s="1" customFormat="1" ht="13.2" x14ac:dyDescent="0.25">
      <c r="B768" s="75"/>
      <c r="C768" s="102"/>
      <c r="D768" s="103"/>
      <c r="E768" s="45"/>
      <c r="F768" s="45"/>
      <c r="G768" s="45"/>
      <c r="H768" s="45"/>
      <c r="I768" s="45"/>
      <c r="J768" s="46"/>
    </row>
    <row r="769" spans="2:10" s="1" customFormat="1" ht="13.2" x14ac:dyDescent="0.25">
      <c r="B769" s="75"/>
      <c r="C769" s="102"/>
      <c r="D769" s="103"/>
      <c r="E769" s="45"/>
      <c r="F769" s="45"/>
      <c r="G769" s="45"/>
      <c r="H769" s="45"/>
      <c r="I769" s="45"/>
      <c r="J769" s="46"/>
    </row>
    <row r="770" spans="2:10" s="1" customFormat="1" ht="13.2" x14ac:dyDescent="0.25">
      <c r="B770" s="75"/>
      <c r="C770" s="102"/>
      <c r="D770" s="103"/>
      <c r="E770" s="45"/>
      <c r="F770" s="45"/>
      <c r="G770" s="45"/>
      <c r="H770" s="45"/>
      <c r="I770" s="45"/>
      <c r="J770" s="46"/>
    </row>
    <row r="771" spans="2:10" s="1" customFormat="1" ht="13.2" x14ac:dyDescent="0.25">
      <c r="B771" s="75"/>
      <c r="C771" s="102"/>
      <c r="D771" s="103"/>
      <c r="E771" s="45"/>
      <c r="F771" s="45"/>
      <c r="G771" s="45"/>
      <c r="H771" s="45"/>
      <c r="I771" s="45"/>
      <c r="J771" s="46"/>
    </row>
    <row r="772" spans="2:10" s="1" customFormat="1" ht="13.2" x14ac:dyDescent="0.25">
      <c r="B772" s="75"/>
      <c r="C772" s="102"/>
      <c r="D772" s="103"/>
      <c r="E772" s="45"/>
      <c r="F772" s="45"/>
      <c r="G772" s="45"/>
      <c r="H772" s="45"/>
      <c r="I772" s="45"/>
      <c r="J772" s="46"/>
    </row>
    <row r="773" spans="2:10" s="1" customFormat="1" ht="13.2" x14ac:dyDescent="0.25">
      <c r="B773" s="75"/>
      <c r="C773" s="102"/>
      <c r="D773" s="103"/>
      <c r="E773" s="45"/>
      <c r="F773" s="45"/>
      <c r="G773" s="45"/>
      <c r="H773" s="45"/>
      <c r="I773" s="45"/>
      <c r="J773" s="46"/>
    </row>
    <row r="774" spans="2:10" s="1" customFormat="1" ht="13.2" x14ac:dyDescent="0.25">
      <c r="B774" s="75"/>
      <c r="C774" s="102"/>
      <c r="D774" s="103"/>
      <c r="E774" s="45"/>
      <c r="F774" s="45"/>
      <c r="G774" s="45"/>
      <c r="H774" s="45"/>
      <c r="I774" s="45"/>
      <c r="J774" s="46"/>
    </row>
    <row r="775" spans="2:10" s="1" customFormat="1" ht="13.2" x14ac:dyDescent="0.25">
      <c r="B775" s="75"/>
      <c r="C775" s="102"/>
      <c r="D775" s="103"/>
      <c r="E775" s="45"/>
      <c r="F775" s="45"/>
      <c r="G775" s="45"/>
      <c r="H775" s="45"/>
      <c r="I775" s="45"/>
      <c r="J775" s="46"/>
    </row>
    <row r="776" spans="2:10" s="1" customFormat="1" ht="13.2" x14ac:dyDescent="0.25">
      <c r="B776" s="75"/>
      <c r="C776" s="102"/>
      <c r="D776" s="103"/>
      <c r="E776" s="45"/>
      <c r="F776" s="45"/>
      <c r="G776" s="45"/>
      <c r="H776" s="45"/>
      <c r="I776" s="45"/>
      <c r="J776" s="46"/>
    </row>
    <row r="777" spans="2:10" s="1" customFormat="1" ht="13.2" x14ac:dyDescent="0.25">
      <c r="B777" s="75"/>
      <c r="C777" s="102"/>
      <c r="D777" s="103"/>
      <c r="E777" s="45"/>
      <c r="F777" s="45"/>
      <c r="G777" s="45"/>
      <c r="H777" s="45"/>
      <c r="I777" s="45"/>
      <c r="J777" s="46"/>
    </row>
    <row r="778" spans="2:10" s="1" customFormat="1" ht="13.2" x14ac:dyDescent="0.25">
      <c r="B778" s="75"/>
      <c r="C778" s="102"/>
      <c r="D778" s="103"/>
      <c r="E778" s="45"/>
      <c r="F778" s="45"/>
      <c r="G778" s="45"/>
      <c r="H778" s="45"/>
      <c r="I778" s="45"/>
      <c r="J778" s="46"/>
    </row>
    <row r="779" spans="2:10" s="1" customFormat="1" ht="13.2" x14ac:dyDescent="0.25">
      <c r="B779" s="75"/>
      <c r="C779" s="102"/>
      <c r="D779" s="103"/>
      <c r="E779" s="45"/>
      <c r="F779" s="45"/>
      <c r="G779" s="45"/>
      <c r="H779" s="45"/>
      <c r="I779" s="45"/>
      <c r="J779" s="46"/>
    </row>
    <row r="780" spans="2:10" s="1" customFormat="1" ht="13.2" x14ac:dyDescent="0.25">
      <c r="B780" s="75"/>
      <c r="C780" s="102"/>
      <c r="D780" s="103"/>
      <c r="E780" s="45"/>
      <c r="F780" s="45"/>
      <c r="G780" s="45"/>
      <c r="H780" s="45"/>
      <c r="I780" s="45"/>
      <c r="J780" s="46"/>
    </row>
    <row r="781" spans="2:10" s="1" customFormat="1" ht="13.2" x14ac:dyDescent="0.25">
      <c r="B781" s="75"/>
      <c r="C781" s="102"/>
      <c r="D781" s="103"/>
      <c r="E781" s="45"/>
      <c r="F781" s="45"/>
      <c r="G781" s="45"/>
      <c r="H781" s="45"/>
      <c r="I781" s="45"/>
      <c r="J781" s="46"/>
    </row>
    <row r="782" spans="2:10" s="1" customFormat="1" ht="13.2" x14ac:dyDescent="0.25">
      <c r="B782" s="75"/>
      <c r="C782" s="102"/>
      <c r="D782" s="103"/>
      <c r="E782" s="45"/>
      <c r="F782" s="45"/>
      <c r="G782" s="45"/>
      <c r="H782" s="45"/>
      <c r="I782" s="45"/>
      <c r="J782" s="46"/>
    </row>
    <row r="783" spans="2:10" s="1" customFormat="1" ht="13.2" x14ac:dyDescent="0.25">
      <c r="B783" s="75"/>
      <c r="C783" s="102"/>
      <c r="D783" s="103"/>
      <c r="E783" s="45"/>
      <c r="F783" s="45"/>
      <c r="G783" s="45"/>
      <c r="H783" s="45"/>
      <c r="I783" s="45"/>
      <c r="J783" s="46"/>
    </row>
    <row r="784" spans="2:10" s="1" customFormat="1" ht="13.2" x14ac:dyDescent="0.25">
      <c r="B784" s="75"/>
      <c r="C784" s="102"/>
      <c r="D784" s="103"/>
      <c r="E784" s="45"/>
      <c r="F784" s="45"/>
      <c r="G784" s="45"/>
      <c r="H784" s="45"/>
      <c r="I784" s="45"/>
      <c r="J784" s="46"/>
    </row>
    <row r="785" spans="2:10" s="1" customFormat="1" ht="13.2" x14ac:dyDescent="0.25">
      <c r="B785" s="75"/>
      <c r="C785" s="102"/>
      <c r="D785" s="103"/>
      <c r="E785" s="45"/>
      <c r="F785" s="45"/>
      <c r="G785" s="45"/>
      <c r="H785" s="45"/>
      <c r="I785" s="45"/>
      <c r="J785" s="46"/>
    </row>
    <row r="786" spans="2:10" s="1" customFormat="1" ht="13.2" x14ac:dyDescent="0.25">
      <c r="B786" s="75"/>
      <c r="C786" s="102"/>
      <c r="D786" s="103"/>
      <c r="E786" s="45"/>
      <c r="F786" s="45"/>
      <c r="G786" s="45"/>
      <c r="H786" s="45"/>
      <c r="I786" s="45"/>
      <c r="J786" s="46"/>
    </row>
    <row r="787" spans="2:10" s="1" customFormat="1" ht="13.2" x14ac:dyDescent="0.25">
      <c r="B787" s="75"/>
      <c r="C787" s="102"/>
      <c r="D787" s="103"/>
      <c r="E787" s="45"/>
      <c r="F787" s="45"/>
      <c r="G787" s="45"/>
      <c r="H787" s="45"/>
      <c r="I787" s="45"/>
      <c r="J787" s="46"/>
    </row>
    <row r="788" spans="2:10" s="1" customFormat="1" ht="13.2" x14ac:dyDescent="0.25">
      <c r="B788" s="75"/>
      <c r="C788" s="102"/>
      <c r="D788" s="103"/>
      <c r="E788" s="45"/>
      <c r="F788" s="45"/>
      <c r="G788" s="45"/>
      <c r="H788" s="45"/>
      <c r="I788" s="45"/>
      <c r="J788" s="46"/>
    </row>
    <row r="789" spans="2:10" s="1" customFormat="1" ht="13.2" x14ac:dyDescent="0.25">
      <c r="B789" s="75"/>
      <c r="C789" s="102"/>
      <c r="D789" s="103"/>
      <c r="E789" s="45"/>
      <c r="F789" s="45"/>
      <c r="G789" s="45"/>
      <c r="H789" s="45"/>
      <c r="I789" s="45"/>
      <c r="J789" s="46"/>
    </row>
    <row r="790" spans="2:10" s="1" customFormat="1" ht="13.2" x14ac:dyDescent="0.25">
      <c r="B790" s="75"/>
      <c r="C790" s="102"/>
      <c r="D790" s="103"/>
      <c r="E790" s="45"/>
      <c r="F790" s="45"/>
      <c r="G790" s="45"/>
      <c r="H790" s="45"/>
      <c r="I790" s="45"/>
      <c r="J790" s="46"/>
    </row>
    <row r="791" spans="2:10" s="1" customFormat="1" ht="13.2" x14ac:dyDescent="0.25">
      <c r="B791" s="75"/>
      <c r="C791" s="102"/>
      <c r="D791" s="103"/>
      <c r="E791" s="45"/>
      <c r="F791" s="45"/>
      <c r="G791" s="45"/>
      <c r="H791" s="45"/>
      <c r="I791" s="45"/>
      <c r="J791" s="46"/>
    </row>
    <row r="792" spans="2:10" s="1" customFormat="1" ht="13.2" x14ac:dyDescent="0.25">
      <c r="B792" s="75"/>
      <c r="C792" s="102"/>
      <c r="D792" s="103"/>
      <c r="E792" s="45"/>
      <c r="F792" s="45"/>
      <c r="G792" s="45"/>
      <c r="H792" s="45"/>
      <c r="I792" s="45"/>
      <c r="J792" s="46"/>
    </row>
    <row r="793" spans="2:10" s="1" customFormat="1" ht="13.2" x14ac:dyDescent="0.25">
      <c r="B793" s="75"/>
      <c r="C793" s="102"/>
      <c r="D793" s="103"/>
      <c r="E793" s="45"/>
      <c r="F793" s="45"/>
      <c r="G793" s="45"/>
      <c r="H793" s="45"/>
      <c r="I793" s="45"/>
      <c r="J793" s="46"/>
    </row>
    <row r="794" spans="2:10" s="1" customFormat="1" ht="13.2" x14ac:dyDescent="0.25">
      <c r="B794" s="75"/>
      <c r="C794" s="102"/>
      <c r="D794" s="103"/>
      <c r="E794" s="45"/>
      <c r="F794" s="45"/>
      <c r="G794" s="45"/>
      <c r="H794" s="45"/>
      <c r="I794" s="45"/>
      <c r="J794" s="46"/>
    </row>
    <row r="795" spans="2:10" s="1" customFormat="1" ht="13.2" x14ac:dyDescent="0.25">
      <c r="B795" s="75"/>
      <c r="C795" s="102"/>
      <c r="D795" s="103"/>
      <c r="E795" s="45"/>
      <c r="F795" s="45"/>
      <c r="G795" s="45"/>
      <c r="H795" s="45"/>
      <c r="I795" s="45"/>
      <c r="J795" s="46"/>
    </row>
    <row r="796" spans="2:10" s="1" customFormat="1" ht="13.2" x14ac:dyDescent="0.25">
      <c r="B796" s="75"/>
      <c r="C796" s="102"/>
      <c r="D796" s="103"/>
      <c r="E796" s="45"/>
      <c r="F796" s="45"/>
      <c r="G796" s="45"/>
      <c r="H796" s="45"/>
      <c r="I796" s="45"/>
      <c r="J796" s="46"/>
    </row>
    <row r="797" spans="2:10" s="1" customFormat="1" ht="13.2" x14ac:dyDescent="0.25">
      <c r="B797" s="75"/>
      <c r="C797" s="102"/>
      <c r="D797" s="103"/>
      <c r="E797" s="45"/>
      <c r="F797" s="45"/>
      <c r="G797" s="45"/>
      <c r="H797" s="45"/>
      <c r="I797" s="45"/>
      <c r="J797" s="46"/>
    </row>
    <row r="798" spans="2:10" s="1" customFormat="1" ht="13.2" x14ac:dyDescent="0.25">
      <c r="B798" s="75"/>
      <c r="C798" s="102"/>
      <c r="D798" s="103"/>
      <c r="E798" s="45"/>
      <c r="F798" s="45"/>
      <c r="G798" s="45"/>
      <c r="H798" s="45"/>
      <c r="I798" s="45"/>
      <c r="J798" s="46"/>
    </row>
    <row r="799" spans="2:10" s="1" customFormat="1" ht="13.2" x14ac:dyDescent="0.25">
      <c r="B799" s="75"/>
      <c r="C799" s="102"/>
      <c r="D799" s="103"/>
      <c r="E799" s="45"/>
      <c r="F799" s="45"/>
      <c r="G799" s="45"/>
      <c r="H799" s="45"/>
      <c r="I799" s="45"/>
      <c r="J799" s="46"/>
    </row>
    <row r="800" spans="2:10" s="1" customFormat="1" ht="13.2" x14ac:dyDescent="0.25">
      <c r="B800" s="75"/>
      <c r="C800" s="102"/>
      <c r="D800" s="103"/>
      <c r="E800" s="45"/>
      <c r="F800" s="45"/>
      <c r="G800" s="45"/>
      <c r="H800" s="45"/>
      <c r="I800" s="45"/>
      <c r="J800" s="46"/>
    </row>
    <row r="801" spans="2:10" s="1" customFormat="1" ht="13.2" x14ac:dyDescent="0.25">
      <c r="B801" s="75"/>
      <c r="C801" s="102"/>
      <c r="D801" s="103"/>
      <c r="E801" s="45"/>
      <c r="F801" s="45"/>
      <c r="G801" s="45"/>
      <c r="H801" s="45"/>
      <c r="I801" s="45"/>
      <c r="J801" s="46"/>
    </row>
    <row r="802" spans="2:10" s="1" customFormat="1" ht="13.2" x14ac:dyDescent="0.25">
      <c r="B802" s="75"/>
      <c r="C802" s="102"/>
      <c r="D802" s="103"/>
      <c r="E802" s="45"/>
      <c r="F802" s="45"/>
      <c r="G802" s="45"/>
      <c r="H802" s="45"/>
      <c r="I802" s="45"/>
      <c r="J802" s="46"/>
    </row>
    <row r="803" spans="2:10" s="1" customFormat="1" ht="13.2" x14ac:dyDescent="0.25">
      <c r="B803" s="75"/>
      <c r="C803" s="102"/>
      <c r="D803" s="103"/>
      <c r="E803" s="45"/>
      <c r="F803" s="45"/>
      <c r="G803" s="45"/>
      <c r="H803" s="45"/>
      <c r="I803" s="45"/>
      <c r="J803" s="46"/>
    </row>
    <row r="804" spans="2:10" s="1" customFormat="1" ht="13.2" x14ac:dyDescent="0.25">
      <c r="B804" s="75"/>
      <c r="C804" s="102"/>
      <c r="D804" s="103"/>
      <c r="E804" s="45"/>
      <c r="F804" s="45"/>
      <c r="G804" s="45"/>
      <c r="H804" s="45"/>
      <c r="I804" s="45"/>
      <c r="J804" s="46"/>
    </row>
    <row r="805" spans="2:10" s="1" customFormat="1" ht="13.2" x14ac:dyDescent="0.25">
      <c r="B805" s="75"/>
      <c r="C805" s="102"/>
      <c r="D805" s="103"/>
      <c r="E805" s="45"/>
      <c r="F805" s="45"/>
      <c r="G805" s="45"/>
      <c r="H805" s="45"/>
      <c r="I805" s="45"/>
      <c r="J805" s="46"/>
    </row>
    <row r="806" spans="2:10" s="1" customFormat="1" ht="13.2" x14ac:dyDescent="0.25">
      <c r="B806" s="75"/>
      <c r="C806" s="102"/>
      <c r="D806" s="103"/>
      <c r="E806" s="45"/>
      <c r="F806" s="45"/>
      <c r="G806" s="45"/>
      <c r="H806" s="45"/>
      <c r="I806" s="45"/>
      <c r="J806" s="46"/>
    </row>
    <row r="807" spans="2:10" s="1" customFormat="1" ht="13.2" x14ac:dyDescent="0.25">
      <c r="B807" s="75"/>
      <c r="C807" s="102"/>
      <c r="D807" s="103"/>
      <c r="E807" s="45"/>
      <c r="F807" s="45"/>
      <c r="G807" s="45"/>
      <c r="H807" s="45"/>
      <c r="I807" s="45"/>
      <c r="J807" s="46"/>
    </row>
    <row r="808" spans="2:10" s="1" customFormat="1" ht="13.2" x14ac:dyDescent="0.25">
      <c r="B808" s="75"/>
      <c r="C808" s="102"/>
      <c r="D808" s="103"/>
      <c r="E808" s="45"/>
      <c r="F808" s="45"/>
      <c r="G808" s="45"/>
      <c r="H808" s="45"/>
      <c r="I808" s="45"/>
      <c r="J808" s="46"/>
    </row>
    <row r="809" spans="2:10" s="1" customFormat="1" ht="13.2" x14ac:dyDescent="0.25">
      <c r="B809" s="75"/>
      <c r="C809" s="102"/>
      <c r="D809" s="103"/>
      <c r="E809" s="45"/>
      <c r="F809" s="45"/>
      <c r="G809" s="45"/>
      <c r="H809" s="45"/>
      <c r="I809" s="45"/>
      <c r="J809" s="46"/>
    </row>
    <row r="810" spans="2:10" s="1" customFormat="1" ht="13.2" x14ac:dyDescent="0.25">
      <c r="B810" s="75"/>
      <c r="C810" s="102"/>
      <c r="D810" s="103"/>
      <c r="E810" s="45"/>
      <c r="F810" s="45"/>
      <c r="G810" s="45"/>
      <c r="H810" s="45"/>
      <c r="I810" s="45"/>
      <c r="J810" s="46"/>
    </row>
    <row r="811" spans="2:10" s="1" customFormat="1" ht="13.2" x14ac:dyDescent="0.25">
      <c r="B811" s="75"/>
      <c r="C811" s="102"/>
      <c r="D811" s="103"/>
      <c r="E811" s="45"/>
      <c r="F811" s="45"/>
      <c r="G811" s="45"/>
      <c r="H811" s="45"/>
      <c r="I811" s="45"/>
      <c r="J811" s="46"/>
    </row>
    <row r="812" spans="2:10" s="1" customFormat="1" ht="13.2" x14ac:dyDescent="0.25">
      <c r="B812" s="75"/>
      <c r="C812" s="102"/>
      <c r="D812" s="103"/>
      <c r="E812" s="45"/>
      <c r="F812" s="45"/>
      <c r="G812" s="45"/>
      <c r="H812" s="45"/>
      <c r="I812" s="45"/>
      <c r="J812" s="46"/>
    </row>
    <row r="813" spans="2:10" s="1" customFormat="1" ht="13.2" x14ac:dyDescent="0.25">
      <c r="B813" s="75"/>
      <c r="C813" s="102"/>
      <c r="D813" s="103"/>
      <c r="E813" s="45"/>
      <c r="F813" s="45"/>
      <c r="G813" s="45"/>
      <c r="H813" s="45"/>
      <c r="I813" s="45"/>
      <c r="J813" s="46"/>
    </row>
    <row r="814" spans="2:10" s="1" customFormat="1" ht="13.2" x14ac:dyDescent="0.25">
      <c r="B814" s="75"/>
      <c r="C814" s="102"/>
      <c r="D814" s="103"/>
      <c r="E814" s="45"/>
      <c r="F814" s="45"/>
      <c r="G814" s="45"/>
      <c r="H814" s="45"/>
      <c r="I814" s="45"/>
      <c r="J814" s="46"/>
    </row>
    <row r="815" spans="2:10" s="1" customFormat="1" ht="13.2" x14ac:dyDescent="0.25">
      <c r="B815" s="75"/>
      <c r="C815" s="102"/>
      <c r="D815" s="103"/>
      <c r="E815" s="45"/>
      <c r="F815" s="45"/>
      <c r="G815" s="45"/>
      <c r="H815" s="45"/>
      <c r="I815" s="45"/>
      <c r="J815" s="46"/>
    </row>
    <row r="816" spans="2:10" s="1" customFormat="1" ht="13.2" x14ac:dyDescent="0.25">
      <c r="B816" s="75"/>
      <c r="C816" s="102"/>
      <c r="D816" s="103"/>
      <c r="E816" s="45"/>
      <c r="F816" s="45"/>
      <c r="G816" s="45"/>
      <c r="H816" s="45"/>
      <c r="I816" s="45"/>
      <c r="J816" s="46"/>
    </row>
    <row r="817" spans="2:10" s="1" customFormat="1" ht="13.2" x14ac:dyDescent="0.25">
      <c r="C817" s="157" t="s">
        <v>153</v>
      </c>
      <c r="D817" s="157"/>
      <c r="E817" s="157"/>
      <c r="F817" s="157"/>
      <c r="G817" s="157"/>
      <c r="H817" s="157"/>
    </row>
    <row r="818" spans="2:10" s="1" customFormat="1" ht="13.2" x14ac:dyDescent="0.25">
      <c r="C818" s="157" t="s">
        <v>154</v>
      </c>
      <c r="D818" s="157"/>
      <c r="E818" s="157"/>
      <c r="F818" s="157"/>
      <c r="G818" s="157"/>
      <c r="H818" s="157"/>
    </row>
    <row r="819" spans="2:10" s="1" customFormat="1" ht="13.2" x14ac:dyDescent="0.25">
      <c r="C819" s="157" t="s">
        <v>155</v>
      </c>
      <c r="D819" s="157"/>
      <c r="E819" s="157"/>
      <c r="F819" s="157"/>
      <c r="G819" s="157"/>
      <c r="H819" s="157"/>
    </row>
    <row r="820" spans="2:10" s="1" customFormat="1" ht="13.2" x14ac:dyDescent="0.25">
      <c r="C820" s="158" t="s">
        <v>156</v>
      </c>
      <c r="D820" s="158"/>
      <c r="E820" s="158"/>
      <c r="F820" s="158"/>
      <c r="G820" s="158"/>
      <c r="H820" s="158"/>
    </row>
    <row r="821" spans="2:10" s="1" customFormat="1" ht="13.2" x14ac:dyDescent="0.25">
      <c r="C821" s="138"/>
      <c r="D821" s="138"/>
      <c r="E821" s="138"/>
      <c r="F821" s="138"/>
      <c r="G821" s="138"/>
      <c r="H821" s="138"/>
    </row>
    <row r="822" spans="2:10" s="1" customFormat="1" ht="15.6" x14ac:dyDescent="0.25">
      <c r="B822" s="159" t="s">
        <v>248</v>
      </c>
      <c r="C822" s="160"/>
      <c r="D822" s="160"/>
      <c r="E822" s="160"/>
      <c r="F822" s="160"/>
      <c r="G822" s="160"/>
      <c r="H822" s="160"/>
      <c r="I822" s="160"/>
      <c r="J822" s="161"/>
    </row>
    <row r="823" spans="2:10" s="1" customFormat="1" ht="21" x14ac:dyDescent="0.25">
      <c r="B823" s="169" t="s">
        <v>686</v>
      </c>
      <c r="C823" s="170"/>
      <c r="D823" s="170"/>
      <c r="E823" s="170"/>
      <c r="F823" s="170"/>
      <c r="G823" s="170"/>
      <c r="H823" s="170"/>
      <c r="I823" s="170"/>
      <c r="J823" s="171"/>
    </row>
    <row r="824" spans="2:10" s="1" customFormat="1" ht="13.8" thickBot="1" x14ac:dyDescent="0.3">
      <c r="B824" s="139"/>
      <c r="C824" s="139"/>
      <c r="D824" s="139"/>
      <c r="E824" s="139"/>
      <c r="F824" s="139"/>
      <c r="G824" s="139"/>
      <c r="H824" s="139"/>
      <c r="I824" s="139"/>
      <c r="J824" s="139"/>
    </row>
    <row r="825" spans="2:10" s="1" customFormat="1" ht="32.25" customHeight="1" x14ac:dyDescent="0.25">
      <c r="B825" s="152" t="s">
        <v>140</v>
      </c>
      <c r="C825" s="153"/>
      <c r="D825" s="153"/>
      <c r="E825" s="153"/>
      <c r="F825" s="153"/>
      <c r="G825" s="153"/>
      <c r="H825" s="153"/>
      <c r="I825" s="153"/>
      <c r="J825" s="154"/>
    </row>
    <row r="826" spans="2:10" s="1" customFormat="1" ht="13.2" x14ac:dyDescent="0.25">
      <c r="B826" s="4" t="s">
        <v>148</v>
      </c>
      <c r="C826" s="5" t="s">
        <v>149</v>
      </c>
      <c r="D826" s="5"/>
      <c r="E826" s="6"/>
      <c r="F826" s="7"/>
      <c r="G826" s="8" t="s">
        <v>22</v>
      </c>
      <c r="H826" s="155">
        <v>42879</v>
      </c>
      <c r="I826" s="155"/>
      <c r="J826" s="9"/>
    </row>
    <row r="827" spans="2:10" s="1" customFormat="1" ht="13.2" x14ac:dyDescent="0.25">
      <c r="B827" s="4" t="s">
        <v>146</v>
      </c>
      <c r="C827" s="5" t="s">
        <v>142</v>
      </c>
      <c r="D827" s="10"/>
      <c r="E827" s="10"/>
      <c r="F827" s="5"/>
      <c r="G827" s="11" t="s">
        <v>145</v>
      </c>
      <c r="H827" s="6" t="s">
        <v>142</v>
      </c>
      <c r="I827" s="12"/>
      <c r="J827" s="13"/>
    </row>
    <row r="828" spans="2:10" s="1" customFormat="1" ht="13.2" x14ac:dyDescent="0.25">
      <c r="B828" s="4" t="s">
        <v>147</v>
      </c>
      <c r="C828" s="5" t="s">
        <v>142</v>
      </c>
      <c r="D828" s="10"/>
      <c r="E828" s="10"/>
      <c r="F828" s="5"/>
      <c r="G828" s="11" t="s">
        <v>143</v>
      </c>
      <c r="H828" s="6" t="s">
        <v>144</v>
      </c>
      <c r="I828" s="12"/>
      <c r="J828" s="13"/>
    </row>
    <row r="829" spans="2:10" s="1" customFormat="1" ht="13.8" thickBot="1" x14ac:dyDescent="0.3">
      <c r="B829" s="14" t="s">
        <v>159</v>
      </c>
      <c r="C829" s="15" t="s">
        <v>160</v>
      </c>
      <c r="D829" s="16"/>
      <c r="E829" s="16"/>
      <c r="F829" s="15"/>
      <c r="G829" s="17" t="s">
        <v>157</v>
      </c>
      <c r="H829" s="18" t="s">
        <v>158</v>
      </c>
      <c r="I829" s="19"/>
      <c r="J829" s="20"/>
    </row>
    <row r="830" spans="2:10" s="1" customFormat="1" ht="13.2" x14ac:dyDescent="0.25">
      <c r="B830" s="139"/>
      <c r="C830" s="139"/>
      <c r="D830" s="139"/>
      <c r="E830" s="139"/>
      <c r="F830" s="139"/>
      <c r="G830" s="139"/>
      <c r="H830" s="139"/>
      <c r="I830" s="139"/>
      <c r="J830" s="139"/>
    </row>
    <row r="831" spans="2:10" s="1" customFormat="1" ht="13.2" x14ac:dyDescent="0.25">
      <c r="B831" s="23" t="s">
        <v>7</v>
      </c>
      <c r="C831" s="24" t="s">
        <v>0</v>
      </c>
      <c r="D831" s="24" t="s">
        <v>23</v>
      </c>
      <c r="E831" s="24" t="s">
        <v>24</v>
      </c>
      <c r="F831" s="24" t="s">
        <v>2</v>
      </c>
      <c r="G831" s="24" t="s">
        <v>3</v>
      </c>
      <c r="H831" s="24" t="s">
        <v>25</v>
      </c>
      <c r="I831" s="24" t="s">
        <v>8</v>
      </c>
      <c r="J831" s="24" t="s">
        <v>9</v>
      </c>
    </row>
    <row r="832" spans="2:10" s="1" customFormat="1" ht="13.2" x14ac:dyDescent="0.25">
      <c r="B832" s="96">
        <v>4.03</v>
      </c>
      <c r="C832" s="97" t="s">
        <v>425</v>
      </c>
      <c r="D832" s="103"/>
      <c r="E832" s="45"/>
      <c r="F832" s="45"/>
      <c r="G832" s="45"/>
      <c r="H832" s="45"/>
      <c r="I832" s="45"/>
      <c r="J832" s="46"/>
    </row>
    <row r="833" spans="2:10" s="1" customFormat="1" ht="13.2" x14ac:dyDescent="0.25">
      <c r="B833" s="100" t="s">
        <v>113</v>
      </c>
      <c r="C833" s="101" t="s">
        <v>428</v>
      </c>
      <c r="D833" s="103"/>
      <c r="E833" s="45"/>
      <c r="F833" s="45"/>
      <c r="G833" s="45"/>
      <c r="H833" s="45"/>
      <c r="I833" s="45"/>
      <c r="J833" s="46"/>
    </row>
    <row r="834" spans="2:10" s="1" customFormat="1" ht="13.2" x14ac:dyDescent="0.25">
      <c r="B834" s="48" t="s">
        <v>114</v>
      </c>
      <c r="C834" s="48" t="s">
        <v>623</v>
      </c>
      <c r="D834" s="103"/>
      <c r="E834" s="45"/>
      <c r="F834" s="45"/>
      <c r="G834" s="45"/>
      <c r="H834" s="45"/>
      <c r="I834" s="62">
        <f>SUM(H835:H835)</f>
        <v>5</v>
      </c>
      <c r="J834" s="63" t="str">
        <f>+J835</f>
        <v>ml</v>
      </c>
    </row>
    <row r="835" spans="2:10" s="1" customFormat="1" ht="13.2" x14ac:dyDescent="0.25">
      <c r="B835" s="48"/>
      <c r="C835" s="44" t="s">
        <v>722</v>
      </c>
      <c r="D835" s="45">
        <v>1</v>
      </c>
      <c r="E835" s="45">
        <v>5</v>
      </c>
      <c r="F835" s="45"/>
      <c r="G835" s="45"/>
      <c r="H835" s="45">
        <f>IF(AND(F835=0,G835=0),D835*E835,IF(AND(E835=0,G835=0),D835*F835,IF(AND(E835=0,F835=0),D835*G835,IF(AND(E835=0),D835*F835*G835,IF(AND(F835=0),D835*E835*G835,IF(AND(G835=0),D835*E835*F835,D835*E835*F835*G835))))))</f>
        <v>5</v>
      </c>
      <c r="I835" s="45"/>
      <c r="J835" s="46" t="str">
        <f>IF(AND(E835=0,F835&lt;&gt;0,G835&lt;&gt;0),"m2",IF(AND(F835=0,E835&lt;&gt;0,G835&lt;&gt;0),"m2",IF(AND(G835=0,E835&lt;&gt;0,F835&lt;&gt;0),"m2",IF(AND(F835=0,G835=0),"ml",IF(AND(E835=0,G835=0),"ml",IF(AND(E835=0,F835=0),"ml",IF(AND(E835&lt;&gt;0,F835&lt;&gt;0,G835&lt;&gt;0),"m3",0)))))))</f>
        <v>ml</v>
      </c>
    </row>
    <row r="836" spans="2:10" s="1" customFormat="1" ht="13.2" x14ac:dyDescent="0.25">
      <c r="B836" s="48"/>
      <c r="C836" s="44"/>
      <c r="D836" s="45"/>
      <c r="E836" s="45"/>
      <c r="F836" s="45"/>
      <c r="G836" s="45"/>
      <c r="H836" s="45">
        <f>IF(AND(F836=0,G836=0),D836*E836,IF(AND(E836=0,G836=0),D836*F836,IF(AND(E836=0,F836=0),D836*G836,IF(AND(E836=0),D836*F836*G836,IF(AND(F836=0),D836*E836*G836,IF(AND(G836=0),D836*E836*F836,D836*E836*F836*G836))))))</f>
        <v>0</v>
      </c>
      <c r="I836" s="45"/>
      <c r="J836" s="46" t="str">
        <f>IF(AND(E836=0,F836&lt;&gt;0,G836&lt;&gt;0),"m2",IF(AND(F836=0,E836&lt;&gt;0,G836&lt;&gt;0),"m2",IF(AND(G836=0,E836&lt;&gt;0,F836&lt;&gt;0),"m2",IF(AND(F836=0,G836=0),"ml",IF(AND(E836=0,G836=0),"ml",IF(AND(E836=0,F836=0),"ml",IF(AND(E836&lt;&gt;0,F836&lt;&gt;0,G836&lt;&gt;0),"m3",0)))))))</f>
        <v>ml</v>
      </c>
    </row>
    <row r="837" spans="2:10" s="1" customFormat="1" ht="13.2" x14ac:dyDescent="0.25">
      <c r="B837" s="48" t="s">
        <v>435</v>
      </c>
      <c r="C837" s="48" t="s">
        <v>438</v>
      </c>
      <c r="D837" s="103"/>
      <c r="E837" s="45"/>
      <c r="F837" s="45"/>
      <c r="G837" s="45"/>
      <c r="H837" s="45"/>
      <c r="I837" s="62">
        <f>SUM(H838:H838)</f>
        <v>0</v>
      </c>
      <c r="J837" s="63" t="str">
        <f>+J838</f>
        <v>ml</v>
      </c>
    </row>
    <row r="838" spans="2:10" s="1" customFormat="1" ht="13.2" x14ac:dyDescent="0.25">
      <c r="B838" s="100"/>
      <c r="C838" s="44" t="s">
        <v>713</v>
      </c>
      <c r="D838" s="45"/>
      <c r="E838" s="45"/>
      <c r="F838" s="45"/>
      <c r="G838" s="45"/>
      <c r="H838" s="45">
        <f>IF(AND(F838=0,G838=0),D838*E838,IF(AND(E838=0,G838=0),D838*F838,IF(AND(E838=0,F838=0),D838*G838,IF(AND(E838=0),D838*F838*G838,IF(AND(F838=0),D838*E838*G838,IF(AND(G838=0),D838*E838*F838,D838*E838*F838*G838))))))</f>
        <v>0</v>
      </c>
      <c r="I838" s="45"/>
      <c r="J838" s="46" t="str">
        <f>IF(AND(E838=0,F838&lt;&gt;0,G838&lt;&gt;0),"m2",IF(AND(F838=0,E838&lt;&gt;0,G838&lt;&gt;0),"m2",IF(AND(G838=0,E838&lt;&gt;0,F838&lt;&gt;0),"m2",IF(AND(F838=0,G838=0),"ml",IF(AND(E838=0,G838=0),"ml",IF(AND(E838=0,F838=0),"ml",IF(AND(E838&lt;&gt;0,F838&lt;&gt;0,G838&lt;&gt;0),"m3",0)))))))</f>
        <v>ml</v>
      </c>
    </row>
    <row r="839" spans="2:10" s="1" customFormat="1" ht="13.2" x14ac:dyDescent="0.25">
      <c r="B839" s="100"/>
      <c r="C839" s="44" t="s">
        <v>714</v>
      </c>
      <c r="D839" s="45"/>
      <c r="E839" s="45"/>
      <c r="F839" s="45"/>
      <c r="G839" s="45"/>
      <c r="H839" s="45">
        <f>IF(AND(F839=0,G839=0),D839*E839,IF(AND(E839=0,G839=0),D839*F839,IF(AND(E839=0,F839=0),D839*G839,IF(AND(E839=0),D839*F839*G839,IF(AND(F839=0),D839*E839*G839,IF(AND(G839=0),D839*E839*F839,D839*E839*F839*G839))))))</f>
        <v>0</v>
      </c>
      <c r="I839" s="45"/>
      <c r="J839" s="46" t="str">
        <f>IF(AND(E839=0,F839&lt;&gt;0,G839&lt;&gt;0),"m2",IF(AND(F839=0,E839&lt;&gt;0,G839&lt;&gt;0),"m2",IF(AND(G839=0,E839&lt;&gt;0,F839&lt;&gt;0),"m2",IF(AND(F839=0,G839=0),"ml",IF(AND(E839=0,G839=0),"ml",IF(AND(E839=0,F839=0),"ml",IF(AND(E839&lt;&gt;0,F839&lt;&gt;0,G839&lt;&gt;0),"m3",0)))))))</f>
        <v>ml</v>
      </c>
    </row>
    <row r="840" spans="2:10" s="1" customFormat="1" ht="13.2" x14ac:dyDescent="0.25">
      <c r="B840" s="48" t="s">
        <v>436</v>
      </c>
      <c r="C840" s="48" t="s">
        <v>439</v>
      </c>
      <c r="D840" s="103"/>
      <c r="E840" s="45"/>
      <c r="F840" s="45"/>
      <c r="G840" s="45"/>
      <c r="H840" s="45"/>
      <c r="I840" s="62">
        <f>SUM(H841:H841)</f>
        <v>103.6</v>
      </c>
      <c r="J840" s="63" t="str">
        <f>+J841</f>
        <v>ml</v>
      </c>
    </row>
    <row r="841" spans="2:10" s="1" customFormat="1" ht="13.2" x14ac:dyDescent="0.25">
      <c r="B841" s="100"/>
      <c r="C841" s="44" t="s">
        <v>713</v>
      </c>
      <c r="D841" s="45">
        <v>8</v>
      </c>
      <c r="E841" s="45">
        <v>12.95</v>
      </c>
      <c r="F841" s="45"/>
      <c r="G841" s="45"/>
      <c r="H841" s="45">
        <f>IF(AND(F841=0,G841=0),D841*E841,IF(AND(E841=0,G841=0),D841*F841,IF(AND(E841=0,F841=0),D841*G841,IF(AND(E841=0),D841*F841*G841,IF(AND(F841=0),D841*E841*G841,IF(AND(G841=0),D841*E841*F841,D841*E841*F841*G841))))))</f>
        <v>103.6</v>
      </c>
      <c r="I841" s="45"/>
      <c r="J841" s="46" t="str">
        <f>IF(AND(E841=0,F841&lt;&gt;0,G841&lt;&gt;0),"m2",IF(AND(F841=0,E841&lt;&gt;0,G841&lt;&gt;0),"m2",IF(AND(G841=0,E841&lt;&gt;0,F841&lt;&gt;0),"m2",IF(AND(F841=0,G841=0),"ml",IF(AND(E841=0,G841=0),"ml",IF(AND(E841=0,F841=0),"ml",IF(AND(E841&lt;&gt;0,F841&lt;&gt;0,G841&lt;&gt;0),"m3",0)))))))</f>
        <v>ml</v>
      </c>
    </row>
    <row r="842" spans="2:10" s="1" customFormat="1" ht="13.2" x14ac:dyDescent="0.25">
      <c r="B842" s="100"/>
      <c r="C842" s="44" t="s">
        <v>714</v>
      </c>
      <c r="D842" s="45">
        <v>1</v>
      </c>
      <c r="E842" s="45">
        <v>33.65</v>
      </c>
      <c r="F842" s="45"/>
      <c r="G842" s="45"/>
      <c r="H842" s="45">
        <f>IF(AND(F842=0,G842=0),D842*E842,IF(AND(E842=0,G842=0),D842*F842,IF(AND(E842=0,F842=0),D842*G842,IF(AND(E842=0),D842*F842*G842,IF(AND(F842=0),D842*E842*G842,IF(AND(G842=0),D842*E842*F842,D842*E842*F842*G842))))))</f>
        <v>33.65</v>
      </c>
      <c r="I842" s="45"/>
      <c r="J842" s="46" t="str">
        <f>IF(AND(E842=0,F842&lt;&gt;0,G842&lt;&gt;0),"m2",IF(AND(F842=0,E842&lt;&gt;0,G842&lt;&gt;0),"m2",IF(AND(G842=0,E842&lt;&gt;0,F842&lt;&gt;0),"m2",IF(AND(F842=0,G842=0),"ml",IF(AND(E842=0,G842=0),"ml",IF(AND(E842=0,F842=0),"ml",IF(AND(E842&lt;&gt;0,F842&lt;&gt;0,G842&lt;&gt;0),"m3",0)))))))</f>
        <v>ml</v>
      </c>
    </row>
    <row r="843" spans="2:10" s="1" customFormat="1" ht="13.2" x14ac:dyDescent="0.25">
      <c r="B843" s="48" t="s">
        <v>437</v>
      </c>
      <c r="C843" s="48" t="s">
        <v>470</v>
      </c>
      <c r="D843" s="103"/>
      <c r="E843" s="45"/>
      <c r="F843" s="45"/>
      <c r="G843" s="45"/>
      <c r="H843" s="45"/>
      <c r="I843" s="62">
        <f>SUM(H845:H850)</f>
        <v>32</v>
      </c>
      <c r="J843" s="63" t="str">
        <f>+J845</f>
        <v>ml</v>
      </c>
    </row>
    <row r="844" spans="2:10" s="1" customFormat="1" ht="13.2" x14ac:dyDescent="0.25">
      <c r="B844" s="48"/>
      <c r="C844" s="132" t="s">
        <v>255</v>
      </c>
      <c r="D844" s="103"/>
      <c r="E844" s="45"/>
      <c r="F844" s="45"/>
      <c r="G844" s="45"/>
      <c r="H844" s="45"/>
      <c r="I844" s="62"/>
      <c r="J844" s="63"/>
    </row>
    <row r="845" spans="2:10" s="1" customFormat="1" ht="13.2" x14ac:dyDescent="0.25">
      <c r="B845" s="48"/>
      <c r="C845" s="44" t="s">
        <v>556</v>
      </c>
      <c r="D845" s="45">
        <v>4</v>
      </c>
      <c r="E845" s="45">
        <v>3.25</v>
      </c>
      <c r="F845" s="45"/>
      <c r="G845" s="45"/>
      <c r="H845" s="45">
        <f t="shared" ref="H845:H850" si="37">IF(AND(F845=0,G845=0),D845*E845,IF(AND(E845=0,G845=0),D845*F845,IF(AND(E845=0,F845=0),D845*G845,IF(AND(E845=0),D845*F845*G845,IF(AND(F845=0),D845*E845*G845,IF(AND(G845=0),D845*E845*F845,D845*E845*F845*G845))))))</f>
        <v>13</v>
      </c>
      <c r="I845" s="45"/>
      <c r="J845" s="46" t="str">
        <f t="shared" ref="J845:J850" si="38">IF(AND(E845=0,F845&lt;&gt;0,G845&lt;&gt;0),"m2",IF(AND(F845=0,E845&lt;&gt;0,G845&lt;&gt;0),"m2",IF(AND(G845=0,E845&lt;&gt;0,F845&lt;&gt;0),"m2",IF(AND(F845=0,G845=0),"ml",IF(AND(E845=0,G845=0),"ml",IF(AND(E845=0,F845=0),"ml",IF(AND(E845&lt;&gt;0,F845&lt;&gt;0,G845&lt;&gt;0),"m3",0)))))))</f>
        <v>ml</v>
      </c>
    </row>
    <row r="846" spans="2:10" s="1" customFormat="1" ht="13.2" x14ac:dyDescent="0.25">
      <c r="B846" s="48"/>
      <c r="C846" s="44" t="s">
        <v>704</v>
      </c>
      <c r="D846" s="45">
        <v>2</v>
      </c>
      <c r="E846" s="45">
        <v>3</v>
      </c>
      <c r="F846" s="45"/>
      <c r="G846" s="45"/>
      <c r="H846" s="45">
        <f t="shared" si="37"/>
        <v>6</v>
      </c>
      <c r="I846" s="45"/>
      <c r="J846" s="46" t="str">
        <f t="shared" si="38"/>
        <v>ml</v>
      </c>
    </row>
    <row r="847" spans="2:10" s="1" customFormat="1" ht="13.2" x14ac:dyDescent="0.25">
      <c r="B847" s="48"/>
      <c r="C847" s="132" t="s">
        <v>256</v>
      </c>
      <c r="D847" s="45"/>
      <c r="E847" s="45"/>
      <c r="F847" s="45"/>
      <c r="G847" s="45"/>
      <c r="H847" s="45">
        <f t="shared" si="37"/>
        <v>0</v>
      </c>
      <c r="I847" s="45"/>
      <c r="J847" s="46" t="str">
        <f t="shared" si="38"/>
        <v>ml</v>
      </c>
    </row>
    <row r="848" spans="2:10" s="1" customFormat="1" ht="13.2" x14ac:dyDescent="0.25">
      <c r="B848" s="48"/>
      <c r="C848" s="44" t="s">
        <v>556</v>
      </c>
      <c r="D848" s="45">
        <v>2</v>
      </c>
      <c r="E848" s="45">
        <v>3.25</v>
      </c>
      <c r="F848" s="45"/>
      <c r="G848" s="45"/>
      <c r="H848" s="45">
        <f t="shared" si="37"/>
        <v>6.5</v>
      </c>
      <c r="I848" s="45"/>
      <c r="J848" s="46" t="str">
        <f t="shared" si="38"/>
        <v>ml</v>
      </c>
    </row>
    <row r="849" spans="2:10" s="1" customFormat="1" ht="13.2" x14ac:dyDescent="0.25">
      <c r="B849" s="48"/>
      <c r="C849" s="132" t="s">
        <v>257</v>
      </c>
      <c r="D849" s="45"/>
      <c r="E849" s="45"/>
      <c r="F849" s="45"/>
      <c r="G849" s="45"/>
      <c r="H849" s="45">
        <f t="shared" si="37"/>
        <v>0</v>
      </c>
      <c r="I849" s="45"/>
      <c r="J849" s="46" t="str">
        <f t="shared" si="38"/>
        <v>ml</v>
      </c>
    </row>
    <row r="850" spans="2:10" s="1" customFormat="1" ht="13.2" x14ac:dyDescent="0.25">
      <c r="B850" s="48"/>
      <c r="C850" s="44" t="s">
        <v>556</v>
      </c>
      <c r="D850" s="45">
        <v>2</v>
      </c>
      <c r="E850" s="45">
        <v>3.25</v>
      </c>
      <c r="F850" s="45"/>
      <c r="G850" s="45"/>
      <c r="H850" s="45">
        <f t="shared" si="37"/>
        <v>6.5</v>
      </c>
      <c r="I850" s="45"/>
      <c r="J850" s="46" t="str">
        <f t="shared" si="38"/>
        <v>ml</v>
      </c>
    </row>
    <row r="851" spans="2:10" s="1" customFormat="1" ht="13.2" x14ac:dyDescent="0.25">
      <c r="B851" s="48" t="s">
        <v>471</v>
      </c>
      <c r="C851" s="48" t="s">
        <v>554</v>
      </c>
      <c r="D851" s="103"/>
      <c r="E851" s="45"/>
      <c r="F851" s="45"/>
      <c r="G851" s="45"/>
      <c r="H851" s="45"/>
      <c r="I851" s="62">
        <f>SUM(H852:H858)</f>
        <v>11.75</v>
      </c>
      <c r="J851" s="63" t="str">
        <f>+J852</f>
        <v>ml</v>
      </c>
    </row>
    <row r="852" spans="2:10" s="1" customFormat="1" ht="13.2" x14ac:dyDescent="0.25">
      <c r="B852" s="100"/>
      <c r="C852" s="132" t="s">
        <v>255</v>
      </c>
      <c r="D852" s="45"/>
      <c r="E852" s="45"/>
      <c r="F852" s="45"/>
      <c r="G852" s="45"/>
      <c r="H852" s="45">
        <f t="shared" ref="H852:H858" si="39">IF(AND(F852=0,G852=0),D852*E852,IF(AND(E852=0,G852=0),D852*F852,IF(AND(E852=0,F852=0),D852*G852,IF(AND(E852=0),D852*F852*G852,IF(AND(F852=0),D852*E852*G852,IF(AND(G852=0),D852*E852*F852,D852*E852*F852*G852))))))</f>
        <v>0</v>
      </c>
      <c r="I852" s="45"/>
      <c r="J852" s="46" t="str">
        <f t="shared" ref="J852:J858" si="40">IF(AND(E852=0,F852&lt;&gt;0,G852&lt;&gt;0),"m2",IF(AND(F852=0,E852&lt;&gt;0,G852&lt;&gt;0),"m2",IF(AND(G852=0,E852&lt;&gt;0,F852&lt;&gt;0),"m2",IF(AND(F852=0,G852=0),"ml",IF(AND(E852=0,G852=0),"ml",IF(AND(E852=0,F852=0),"ml",IF(AND(E852&lt;&gt;0,F852&lt;&gt;0,G852&lt;&gt;0),"m3",0)))))))</f>
        <v>ml</v>
      </c>
    </row>
    <row r="853" spans="2:10" s="1" customFormat="1" ht="13.2" x14ac:dyDescent="0.25">
      <c r="B853" s="100"/>
      <c r="C853" s="44" t="s">
        <v>556</v>
      </c>
      <c r="D853" s="45">
        <v>1</v>
      </c>
      <c r="E853" s="45">
        <v>3.25</v>
      </c>
      <c r="F853" s="45"/>
      <c r="G853" s="45"/>
      <c r="H853" s="45">
        <f t="shared" si="39"/>
        <v>3.25</v>
      </c>
      <c r="I853" s="45"/>
      <c r="J853" s="46" t="str">
        <f t="shared" si="40"/>
        <v>ml</v>
      </c>
    </row>
    <row r="854" spans="2:10" s="1" customFormat="1" ht="13.2" x14ac:dyDescent="0.25">
      <c r="B854" s="100"/>
      <c r="C854" s="44" t="s">
        <v>704</v>
      </c>
      <c r="D854" s="45">
        <v>1</v>
      </c>
      <c r="E854" s="45">
        <v>2</v>
      </c>
      <c r="F854" s="45"/>
      <c r="G854" s="45"/>
      <c r="H854" s="45">
        <f t="shared" si="39"/>
        <v>2</v>
      </c>
      <c r="I854" s="45"/>
      <c r="J854" s="46" t="str">
        <f t="shared" si="40"/>
        <v>ml</v>
      </c>
    </row>
    <row r="855" spans="2:10" s="1" customFormat="1" ht="13.2" x14ac:dyDescent="0.25">
      <c r="B855" s="100"/>
      <c r="C855" s="132" t="s">
        <v>256</v>
      </c>
      <c r="D855" s="45"/>
      <c r="E855" s="45"/>
      <c r="F855" s="45"/>
      <c r="G855" s="45"/>
      <c r="H855" s="45">
        <f t="shared" si="39"/>
        <v>0</v>
      </c>
      <c r="I855" s="45"/>
      <c r="J855" s="46" t="str">
        <f t="shared" si="40"/>
        <v>ml</v>
      </c>
    </row>
    <row r="856" spans="2:10" s="1" customFormat="1" ht="13.2" x14ac:dyDescent="0.25">
      <c r="B856" s="100"/>
      <c r="C856" s="44" t="s">
        <v>556</v>
      </c>
      <c r="D856" s="45">
        <v>1</v>
      </c>
      <c r="E856" s="45">
        <v>3.25</v>
      </c>
      <c r="F856" s="45"/>
      <c r="G856" s="45"/>
      <c r="H856" s="45">
        <f t="shared" si="39"/>
        <v>3.25</v>
      </c>
      <c r="I856" s="45"/>
      <c r="J856" s="46" t="str">
        <f t="shared" si="40"/>
        <v>ml</v>
      </c>
    </row>
    <row r="857" spans="2:10" s="1" customFormat="1" ht="13.2" x14ac:dyDescent="0.25">
      <c r="B857" s="100"/>
      <c r="C857" s="132" t="s">
        <v>257</v>
      </c>
      <c r="D857" s="45"/>
      <c r="E857" s="45"/>
      <c r="F857" s="45"/>
      <c r="G857" s="45"/>
      <c r="H857" s="45">
        <f t="shared" si="39"/>
        <v>0</v>
      </c>
      <c r="I857" s="45"/>
      <c r="J857" s="46" t="str">
        <f t="shared" si="40"/>
        <v>ml</v>
      </c>
    </row>
    <row r="858" spans="2:10" s="1" customFormat="1" ht="13.2" x14ac:dyDescent="0.25">
      <c r="B858" s="100"/>
      <c r="C858" s="44" t="s">
        <v>556</v>
      </c>
      <c r="D858" s="45">
        <v>1</v>
      </c>
      <c r="E858" s="45">
        <v>3.25</v>
      </c>
      <c r="F858" s="45"/>
      <c r="G858" s="45"/>
      <c r="H858" s="45">
        <f t="shared" si="39"/>
        <v>3.25</v>
      </c>
      <c r="I858" s="45"/>
      <c r="J858" s="46" t="str">
        <f t="shared" si="40"/>
        <v>ml</v>
      </c>
    </row>
    <row r="859" spans="2:10" s="1" customFormat="1" ht="13.2" x14ac:dyDescent="0.25">
      <c r="B859" s="48" t="s">
        <v>473</v>
      </c>
      <c r="C859" s="48" t="s">
        <v>472</v>
      </c>
      <c r="D859" s="103"/>
      <c r="E859" s="45"/>
      <c r="F859" s="45"/>
      <c r="G859" s="45"/>
      <c r="H859" s="45"/>
      <c r="I859" s="62">
        <f>SUM(H860:H866)</f>
        <v>0</v>
      </c>
      <c r="J859" s="63" t="str">
        <f>+J860</f>
        <v>ml</v>
      </c>
    </row>
    <row r="860" spans="2:10" s="1" customFormat="1" ht="13.2" x14ac:dyDescent="0.25">
      <c r="B860" s="48"/>
      <c r="C860" s="132" t="s">
        <v>255</v>
      </c>
      <c r="D860" s="45"/>
      <c r="E860" s="45"/>
      <c r="F860" s="45"/>
      <c r="G860" s="45"/>
      <c r="H860" s="45">
        <f t="shared" ref="H860:H866" si="41">IF(AND(F860=0,G860=0),D860*E860,IF(AND(E860=0,G860=0),D860*F860,IF(AND(E860=0,F860=0),D860*G860,IF(AND(E860=0),D860*F860*G860,IF(AND(F860=0),D860*E860*G860,IF(AND(G860=0),D860*E860*F860,D860*E860*F860*G860))))))</f>
        <v>0</v>
      </c>
      <c r="I860" s="45"/>
      <c r="J860" s="46" t="str">
        <f t="shared" ref="J860:J866" si="42">IF(AND(E860=0,F860&lt;&gt;0,G860&lt;&gt;0),"m2",IF(AND(F860=0,E860&lt;&gt;0,G860&lt;&gt;0),"m2",IF(AND(G860=0,E860&lt;&gt;0,F860&lt;&gt;0),"m2",IF(AND(F860=0,G860=0),"ml",IF(AND(E860=0,G860=0),"ml",IF(AND(E860=0,F860=0),"ml",IF(AND(E860&lt;&gt;0,F860&lt;&gt;0,G860&lt;&gt;0),"m3",0)))))))</f>
        <v>ml</v>
      </c>
    </row>
    <row r="861" spans="2:10" s="1" customFormat="1" ht="13.2" x14ac:dyDescent="0.25">
      <c r="B861" s="48"/>
      <c r="C861" s="44" t="s">
        <v>556</v>
      </c>
      <c r="D861" s="45"/>
      <c r="E861" s="45"/>
      <c r="F861" s="45"/>
      <c r="G861" s="45"/>
      <c r="H861" s="45">
        <f t="shared" si="41"/>
        <v>0</v>
      </c>
      <c r="I861" s="45"/>
      <c r="J861" s="46" t="str">
        <f t="shared" si="42"/>
        <v>ml</v>
      </c>
    </row>
    <row r="862" spans="2:10" s="1" customFormat="1" ht="13.2" x14ac:dyDescent="0.25">
      <c r="B862" s="48"/>
      <c r="C862" s="44" t="s">
        <v>704</v>
      </c>
      <c r="D862" s="45"/>
      <c r="E862" s="45"/>
      <c r="F862" s="45"/>
      <c r="G862" s="45"/>
      <c r="H862" s="45">
        <f t="shared" si="41"/>
        <v>0</v>
      </c>
      <c r="I862" s="45"/>
      <c r="J862" s="46" t="str">
        <f t="shared" si="42"/>
        <v>ml</v>
      </c>
    </row>
    <row r="863" spans="2:10" s="1" customFormat="1" ht="13.2" x14ac:dyDescent="0.25">
      <c r="B863" s="48"/>
      <c r="C863" s="132" t="s">
        <v>256</v>
      </c>
      <c r="D863" s="45"/>
      <c r="E863" s="45"/>
      <c r="F863" s="45"/>
      <c r="G863" s="45"/>
      <c r="H863" s="45">
        <f t="shared" si="41"/>
        <v>0</v>
      </c>
      <c r="I863" s="45"/>
      <c r="J863" s="46" t="str">
        <f t="shared" si="42"/>
        <v>ml</v>
      </c>
    </row>
    <row r="864" spans="2:10" s="1" customFormat="1" ht="13.2" x14ac:dyDescent="0.25">
      <c r="B864" s="48"/>
      <c r="C864" s="44" t="s">
        <v>556</v>
      </c>
      <c r="D864" s="45"/>
      <c r="E864" s="45"/>
      <c r="F864" s="45"/>
      <c r="G864" s="45"/>
      <c r="H864" s="45">
        <f t="shared" si="41"/>
        <v>0</v>
      </c>
      <c r="I864" s="45"/>
      <c r="J864" s="46" t="str">
        <f t="shared" si="42"/>
        <v>ml</v>
      </c>
    </row>
    <row r="865" spans="2:10" s="1" customFormat="1" ht="13.2" x14ac:dyDescent="0.25">
      <c r="B865" s="48"/>
      <c r="C865" s="132" t="s">
        <v>257</v>
      </c>
      <c r="D865" s="45"/>
      <c r="E865" s="45"/>
      <c r="F865" s="45"/>
      <c r="G865" s="45"/>
      <c r="H865" s="45">
        <f t="shared" si="41"/>
        <v>0</v>
      </c>
      <c r="I865" s="45"/>
      <c r="J865" s="46" t="str">
        <f t="shared" si="42"/>
        <v>ml</v>
      </c>
    </row>
    <row r="866" spans="2:10" s="1" customFormat="1" ht="13.2" x14ac:dyDescent="0.25">
      <c r="B866" s="48"/>
      <c r="C866" s="44" t="s">
        <v>556</v>
      </c>
      <c r="D866" s="45"/>
      <c r="E866" s="45"/>
      <c r="F866" s="45"/>
      <c r="G866" s="45"/>
      <c r="H866" s="45">
        <f t="shared" si="41"/>
        <v>0</v>
      </c>
      <c r="I866" s="45"/>
      <c r="J866" s="46" t="str">
        <f t="shared" si="42"/>
        <v>ml</v>
      </c>
    </row>
    <row r="867" spans="2:10" s="1" customFormat="1" ht="13.2" x14ac:dyDescent="0.25">
      <c r="B867" s="48" t="s">
        <v>549</v>
      </c>
      <c r="C867" s="48" t="s">
        <v>474</v>
      </c>
      <c r="D867" s="103"/>
      <c r="E867" s="45"/>
      <c r="F867" s="45"/>
      <c r="G867" s="45"/>
      <c r="H867" s="45"/>
      <c r="I867" s="62">
        <f>SUM(H868:H868)</f>
        <v>2</v>
      </c>
      <c r="J867" s="63" t="str">
        <f>+J868</f>
        <v>und</v>
      </c>
    </row>
    <row r="868" spans="2:10" s="1" customFormat="1" ht="13.2" x14ac:dyDescent="0.25">
      <c r="B868" s="100"/>
      <c r="C868" s="44" t="s">
        <v>705</v>
      </c>
      <c r="D868" s="45">
        <v>2</v>
      </c>
      <c r="E868" s="45"/>
      <c r="F868" s="45"/>
      <c r="G868" s="45"/>
      <c r="H868" s="45">
        <f>+D868</f>
        <v>2</v>
      </c>
      <c r="I868" s="45"/>
      <c r="J868" s="46" t="s">
        <v>35</v>
      </c>
    </row>
    <row r="869" spans="2:10" s="1" customFormat="1" ht="13.2" x14ac:dyDescent="0.25">
      <c r="B869" s="48" t="s">
        <v>553</v>
      </c>
      <c r="C869" s="48" t="s">
        <v>555</v>
      </c>
      <c r="D869" s="103"/>
      <c r="E869" s="45"/>
      <c r="F869" s="45"/>
      <c r="G869" s="45"/>
      <c r="H869" s="45"/>
      <c r="I869" s="62">
        <f>SUM(H870:H870)</f>
        <v>2</v>
      </c>
      <c r="J869" s="63" t="str">
        <f>+J870</f>
        <v>und</v>
      </c>
    </row>
    <row r="870" spans="2:10" s="1" customFormat="1" ht="13.2" x14ac:dyDescent="0.25">
      <c r="B870" s="100"/>
      <c r="C870" s="44" t="s">
        <v>556</v>
      </c>
      <c r="D870" s="45">
        <v>2</v>
      </c>
      <c r="E870" s="45"/>
      <c r="F870" s="45"/>
      <c r="G870" s="45"/>
      <c r="H870" s="45">
        <f>+D870</f>
        <v>2</v>
      </c>
      <c r="I870" s="45"/>
      <c r="J870" s="46" t="s">
        <v>35</v>
      </c>
    </row>
    <row r="871" spans="2:10" s="1" customFormat="1" ht="13.2" x14ac:dyDescent="0.25">
      <c r="B871" s="100" t="s">
        <v>115</v>
      </c>
      <c r="C871" s="101" t="s">
        <v>427</v>
      </c>
      <c r="D871" s="103"/>
      <c r="E871" s="45"/>
      <c r="F871" s="45"/>
      <c r="G871" s="45"/>
      <c r="H871" s="45"/>
      <c r="I871" s="45"/>
      <c r="J871" s="46"/>
    </row>
    <row r="872" spans="2:10" s="1" customFormat="1" ht="13.2" x14ac:dyDescent="0.25">
      <c r="B872" s="48" t="s">
        <v>116</v>
      </c>
      <c r="C872" s="48" t="s">
        <v>550</v>
      </c>
      <c r="D872" s="103"/>
      <c r="E872" s="45"/>
      <c r="F872" s="45"/>
      <c r="G872" s="45"/>
      <c r="H872" s="45"/>
      <c r="I872" s="62">
        <f>SUM(H873:H873)</f>
        <v>0</v>
      </c>
      <c r="J872" s="63" t="str">
        <f>+J873</f>
        <v>ml</v>
      </c>
    </row>
    <row r="873" spans="2:10" s="1" customFormat="1" ht="13.2" x14ac:dyDescent="0.25">
      <c r="B873" s="100"/>
      <c r="C873" s="44" t="s">
        <v>551</v>
      </c>
      <c r="D873" s="45"/>
      <c r="E873" s="45"/>
      <c r="F873" s="45"/>
      <c r="G873" s="45"/>
      <c r="H873" s="45">
        <f>IF(AND(F873=0,G873=0),D873*E873,IF(AND(E873=0,G873=0),D873*F873,IF(AND(E873=0,F873=0),D873*G873,IF(AND(E873=0),D873*F873*G873,IF(AND(F873=0),D873*E873*G873,IF(AND(G873=0),D873*E873*F873,D873*E873*F873*G873))))))</f>
        <v>0</v>
      </c>
      <c r="I873" s="45"/>
      <c r="J873" s="46" t="str">
        <f>IF(AND(E873=0,F873&lt;&gt;0,G873&lt;&gt;0),"m2",IF(AND(F873=0,E873&lt;&gt;0,G873&lt;&gt;0),"m2",IF(AND(G873=0,E873&lt;&gt;0,F873&lt;&gt;0),"m2",IF(AND(F873=0,G873=0),"ml",IF(AND(E873=0,G873=0),"ml",IF(AND(E873=0,F873=0),"ml",IF(AND(E873&lt;&gt;0,F873&lt;&gt;0,G873&lt;&gt;0),"m3",0)))))))</f>
        <v>ml</v>
      </c>
    </row>
    <row r="874" spans="2:10" s="1" customFormat="1" ht="13.2" x14ac:dyDescent="0.25">
      <c r="B874" s="48" t="s">
        <v>443</v>
      </c>
      <c r="C874" s="48" t="s">
        <v>440</v>
      </c>
      <c r="D874" s="103"/>
      <c r="E874" s="45"/>
      <c r="F874" s="45"/>
      <c r="G874" s="45"/>
      <c r="H874" s="45"/>
      <c r="I874" s="62">
        <f>SUM(H875:H876)</f>
        <v>31.3</v>
      </c>
      <c r="J874" s="63" t="str">
        <f>+J875</f>
        <v>ml</v>
      </c>
    </row>
    <row r="875" spans="2:10" s="1" customFormat="1" ht="13.2" x14ac:dyDescent="0.25">
      <c r="B875" s="100"/>
      <c r="C875" s="44" t="s">
        <v>733</v>
      </c>
      <c r="D875" s="45">
        <v>1</v>
      </c>
      <c r="E875" s="45">
        <v>31.3</v>
      </c>
      <c r="F875" s="45"/>
      <c r="G875" s="45"/>
      <c r="H875" s="45">
        <f>IF(AND(F875=0,G875=0),D875*E875,IF(AND(E875=0,G875=0),D875*F875,IF(AND(E875=0,F875=0),D875*G875,IF(AND(E875=0),D875*F875*G875,IF(AND(F875=0),D875*E875*G875,IF(AND(G875=0),D875*E875*F875,D875*E875*F875*G875))))))</f>
        <v>31.3</v>
      </c>
      <c r="I875" s="45"/>
      <c r="J875" s="46" t="str">
        <f>IF(AND(E875=0,F875&lt;&gt;0,G875&lt;&gt;0),"m2",IF(AND(F875=0,E875&lt;&gt;0,G875&lt;&gt;0),"m2",IF(AND(G875=0,E875&lt;&gt;0,F875&lt;&gt;0),"m2",IF(AND(F875=0,G875=0),"ml",IF(AND(E875=0,G875=0),"ml",IF(AND(E875=0,F875=0),"ml",IF(AND(E875&lt;&gt;0,F875&lt;&gt;0,G875&lt;&gt;0),"m3",0)))))))</f>
        <v>ml</v>
      </c>
    </row>
    <row r="876" spans="2:10" s="1" customFormat="1" ht="13.2" x14ac:dyDescent="0.25">
      <c r="B876" s="100"/>
      <c r="C876" s="44"/>
      <c r="D876" s="45"/>
      <c r="E876" s="45"/>
      <c r="F876" s="45"/>
      <c r="G876" s="45"/>
      <c r="H876" s="45">
        <f>IF(AND(F876=0,G876=0),D876*E876,IF(AND(E876=0,G876=0),D876*F876,IF(AND(E876=0,F876=0),D876*G876,IF(AND(E876=0),D876*F876*G876,IF(AND(F876=0),D876*E876*G876,IF(AND(G876=0),D876*E876*F876,D876*E876*F876*G876))))))</f>
        <v>0</v>
      </c>
      <c r="I876" s="45"/>
      <c r="J876" s="46" t="str">
        <f>IF(AND(E876=0,F876&lt;&gt;0,G876&lt;&gt;0),"m2",IF(AND(F876=0,E876&lt;&gt;0,G876&lt;&gt;0),"m2",IF(AND(G876=0,E876&lt;&gt;0,F876&lt;&gt;0),"m2",IF(AND(F876=0,G876=0),"ml",IF(AND(E876=0,G876=0),"ml",IF(AND(E876=0,F876=0),"ml",IF(AND(E876&lt;&gt;0,F876&lt;&gt;0,G876&lt;&gt;0),"m3",0)))))))</f>
        <v>ml</v>
      </c>
    </row>
    <row r="877" spans="2:10" s="1" customFormat="1" ht="13.2" x14ac:dyDescent="0.25">
      <c r="B877" s="48" t="s">
        <v>444</v>
      </c>
      <c r="C877" s="48" t="s">
        <v>442</v>
      </c>
      <c r="D877" s="103"/>
      <c r="E877" s="45"/>
      <c r="F877" s="45"/>
      <c r="G877" s="45"/>
      <c r="H877" s="45"/>
      <c r="I877" s="62">
        <f>SUM(H878:H878)</f>
        <v>23.4</v>
      </c>
      <c r="J877" s="63" t="str">
        <f>+J878</f>
        <v>ml</v>
      </c>
    </row>
    <row r="878" spans="2:10" s="1" customFormat="1" ht="13.2" x14ac:dyDescent="0.25">
      <c r="B878" s="100"/>
      <c r="C878" s="44" t="s">
        <v>735</v>
      </c>
      <c r="D878" s="45">
        <v>1</v>
      </c>
      <c r="E878" s="45">
        <v>23.4</v>
      </c>
      <c r="F878" s="45"/>
      <c r="G878" s="45"/>
      <c r="H878" s="45">
        <f>IF(AND(F878=0,G878=0),D878*E878,IF(AND(E878=0,G878=0),D878*F878,IF(AND(E878=0,F878=0),D878*G878,IF(AND(E878=0),D878*F878*G878,IF(AND(F878=0),D878*E878*G878,IF(AND(G878=0),D878*E878*F878,D878*E878*F878*G878))))))</f>
        <v>23.4</v>
      </c>
      <c r="I878" s="45"/>
      <c r="J878" s="46" t="str">
        <f>IF(AND(E878=0,F878&lt;&gt;0,G878&lt;&gt;0),"m2",IF(AND(F878=0,E878&lt;&gt;0,G878&lt;&gt;0),"m2",IF(AND(G878=0,E878&lt;&gt;0,F878&lt;&gt;0),"m2",IF(AND(F878=0,G878=0),"ml",IF(AND(E878=0,G878=0),"ml",IF(AND(E878=0,F878=0),"ml",IF(AND(E878&lt;&gt;0,F878&lt;&gt;0,G878&lt;&gt;0),"m3",0)))))))</f>
        <v>ml</v>
      </c>
    </row>
    <row r="879" spans="2:10" s="1" customFormat="1" ht="13.2" x14ac:dyDescent="0.25">
      <c r="B879" s="48" t="s">
        <v>446</v>
      </c>
      <c r="C879" s="48" t="s">
        <v>445</v>
      </c>
      <c r="D879" s="103"/>
      <c r="E879" s="45"/>
      <c r="F879" s="45"/>
      <c r="G879" s="45"/>
      <c r="H879" s="45"/>
      <c r="I879" s="62">
        <f>SUM(H880:H880)</f>
        <v>0</v>
      </c>
      <c r="J879" s="63" t="str">
        <f>+J880</f>
        <v>ml</v>
      </c>
    </row>
    <row r="880" spans="2:10" s="1" customFormat="1" ht="13.2" x14ac:dyDescent="0.25">
      <c r="B880" s="100"/>
      <c r="C880" s="44" t="s">
        <v>736</v>
      </c>
      <c r="D880" s="45"/>
      <c r="E880" s="45"/>
      <c r="F880" s="45"/>
      <c r="G880" s="45"/>
      <c r="H880" s="45">
        <f>IF(AND(F880=0,G880=0),D880*E880,IF(AND(E880=0,G880=0),D880*F880,IF(AND(E880=0,F880=0),D880*G880,IF(AND(E880=0),D880*F880*G880,IF(AND(F880=0),D880*E880*G880,IF(AND(G880=0),D880*E880*F880,D880*E880*F880*G880))))))</f>
        <v>0</v>
      </c>
      <c r="I880" s="45"/>
      <c r="J880" s="46" t="str">
        <f>IF(AND(E880=0,F880&lt;&gt;0,G880&lt;&gt;0),"m2",IF(AND(F880=0,E880&lt;&gt;0,G880&lt;&gt;0),"m2",IF(AND(G880=0,E880&lt;&gt;0,F880&lt;&gt;0),"m2",IF(AND(F880=0,G880=0),"ml",IF(AND(E880=0,G880=0),"ml",IF(AND(E880=0,F880=0),"ml",IF(AND(E880&lt;&gt;0,F880&lt;&gt;0,G880&lt;&gt;0),"m3",0)))))))</f>
        <v>ml</v>
      </c>
    </row>
    <row r="881" spans="2:10" s="1" customFormat="1" ht="13.2" x14ac:dyDescent="0.25">
      <c r="B881" s="48" t="s">
        <v>447</v>
      </c>
      <c r="C881" s="48" t="s">
        <v>448</v>
      </c>
      <c r="D881" s="103"/>
      <c r="E881" s="45"/>
      <c r="F881" s="45"/>
      <c r="G881" s="45"/>
      <c r="H881" s="45"/>
      <c r="I881" s="62">
        <f>SUM(H882:H882)</f>
        <v>31.3</v>
      </c>
      <c r="J881" s="63" t="str">
        <f>+J882</f>
        <v>ml</v>
      </c>
    </row>
    <row r="882" spans="2:10" s="1" customFormat="1" ht="13.2" x14ac:dyDescent="0.25">
      <c r="B882" s="100"/>
      <c r="C882" s="44" t="s">
        <v>733</v>
      </c>
      <c r="D882" s="45">
        <v>1</v>
      </c>
      <c r="E882" s="45">
        <v>31.3</v>
      </c>
      <c r="F882" s="45"/>
      <c r="G882" s="45"/>
      <c r="H882" s="45">
        <f>IF(AND(F882=0,G882=0),D882*E882,IF(AND(E882=0,G882=0),D882*F882,IF(AND(E882=0,F882=0),D882*G882,IF(AND(E882=0),D882*F882*G882,IF(AND(F882=0),D882*E882*G882,IF(AND(G882=0),D882*E882*F882,D882*E882*F882*G882))))))</f>
        <v>31.3</v>
      </c>
      <c r="I882" s="45"/>
      <c r="J882" s="46" t="str">
        <f>IF(AND(E882=0,F882&lt;&gt;0,G882&lt;&gt;0),"m2",IF(AND(F882=0,E882&lt;&gt;0,G882&lt;&gt;0),"m2",IF(AND(G882=0,E882&lt;&gt;0,F882&lt;&gt;0),"m2",IF(AND(F882=0,G882=0),"ml",IF(AND(E882=0,G882=0),"ml",IF(AND(E882=0,F882=0),"ml",IF(AND(E882&lt;&gt;0,F882&lt;&gt;0,G882&lt;&gt;0),"m3",0)))))))</f>
        <v>ml</v>
      </c>
    </row>
    <row r="883" spans="2:10" s="1" customFormat="1" ht="13.2" x14ac:dyDescent="0.25">
      <c r="B883" s="48" t="s">
        <v>451</v>
      </c>
      <c r="C883" s="48" t="s">
        <v>449</v>
      </c>
      <c r="D883" s="103"/>
      <c r="E883" s="45"/>
      <c r="F883" s="45"/>
      <c r="G883" s="45"/>
      <c r="H883" s="45"/>
      <c r="I883" s="62">
        <f>SUM(H884:H884)</f>
        <v>23.4</v>
      </c>
      <c r="J883" s="63" t="str">
        <f>+J884</f>
        <v>ml</v>
      </c>
    </row>
    <row r="884" spans="2:10" s="1" customFormat="1" ht="13.2" x14ac:dyDescent="0.25">
      <c r="B884" s="100"/>
      <c r="C884" s="44" t="s">
        <v>441</v>
      </c>
      <c r="D884" s="45">
        <v>1</v>
      </c>
      <c r="E884" s="45">
        <v>23.4</v>
      </c>
      <c r="F884" s="45"/>
      <c r="G884" s="45"/>
      <c r="H884" s="45">
        <f>IF(AND(F884=0,G884=0),D884*E884,IF(AND(E884=0,G884=0),D884*F884,IF(AND(E884=0,F884=0),D884*G884,IF(AND(E884=0),D884*F884*G884,IF(AND(F884=0),D884*E884*G884,IF(AND(G884=0),D884*E884*F884,D884*E884*F884*G884))))))</f>
        <v>23.4</v>
      </c>
      <c r="I884" s="45"/>
      <c r="J884" s="46" t="str">
        <f>IF(AND(E884=0,F884&lt;&gt;0,G884&lt;&gt;0),"m2",IF(AND(F884=0,E884&lt;&gt;0,G884&lt;&gt;0),"m2",IF(AND(G884=0,E884&lt;&gt;0,F884&lt;&gt;0),"m2",IF(AND(F884=0,G884=0),"ml",IF(AND(E884=0,G884=0),"ml",IF(AND(E884=0,F884=0),"ml",IF(AND(E884&lt;&gt;0,F884&lt;&gt;0,G884&lt;&gt;0),"m3",0)))))))</f>
        <v>ml</v>
      </c>
    </row>
    <row r="885" spans="2:10" s="1" customFormat="1" ht="13.2" x14ac:dyDescent="0.25">
      <c r="B885" s="48" t="s">
        <v>452</v>
      </c>
      <c r="C885" s="48" t="s">
        <v>450</v>
      </c>
      <c r="D885" s="103"/>
      <c r="E885" s="45"/>
      <c r="F885" s="45"/>
      <c r="G885" s="45"/>
      <c r="H885" s="45"/>
      <c r="I885" s="62">
        <f>SUM(H886:H886)</f>
        <v>0</v>
      </c>
      <c r="J885" s="63" t="str">
        <f>+J886</f>
        <v>ml</v>
      </c>
    </row>
    <row r="886" spans="2:10" s="1" customFormat="1" ht="13.2" x14ac:dyDescent="0.25">
      <c r="B886" s="100"/>
      <c r="C886" s="44" t="s">
        <v>731</v>
      </c>
      <c r="D886" s="45"/>
      <c r="E886" s="45"/>
      <c r="F886" s="45"/>
      <c r="G886" s="45"/>
      <c r="H886" s="45">
        <f>IF(AND(F886=0,G886=0),D886*E886,IF(AND(E886=0,G886=0),D886*F886,IF(AND(E886=0,F886=0),D886*G886,IF(AND(E886=0),D886*F886*G886,IF(AND(F886=0),D886*E886*G886,IF(AND(G886=0),D886*E886*F886,D886*E886*F886*G886))))))</f>
        <v>0</v>
      </c>
      <c r="I886" s="45"/>
      <c r="J886" s="46" t="str">
        <f>IF(AND(E886=0,F886&lt;&gt;0,G886&lt;&gt;0),"m2",IF(AND(F886=0,E886&lt;&gt;0,G886&lt;&gt;0),"m2",IF(AND(G886=0,E886&lt;&gt;0,F886&lt;&gt;0),"m2",IF(AND(F886=0,G886=0),"ml",IF(AND(E886=0,G886=0),"ml",IF(AND(E886=0,F886=0),"ml",IF(AND(E886&lt;&gt;0,F886&lt;&gt;0,G886&lt;&gt;0),"m3",0)))))))</f>
        <v>ml</v>
      </c>
    </row>
    <row r="887" spans="2:10" s="1" customFormat="1" ht="13.2" x14ac:dyDescent="0.25">
      <c r="B887" s="48" t="s">
        <v>459</v>
      </c>
      <c r="C887" s="48" t="s">
        <v>429</v>
      </c>
      <c r="D887" s="103"/>
      <c r="E887" s="45"/>
      <c r="F887" s="45"/>
      <c r="G887" s="45"/>
      <c r="H887" s="45"/>
      <c r="I887" s="62">
        <f>SUM(H888:H889)</f>
        <v>0</v>
      </c>
      <c r="J887" s="63" t="str">
        <f>+J889</f>
        <v>ml</v>
      </c>
    </row>
    <row r="888" spans="2:10" s="1" customFormat="1" ht="13.2" x14ac:dyDescent="0.25">
      <c r="B888" s="48"/>
      <c r="C888" s="44" t="s">
        <v>706</v>
      </c>
      <c r="D888" s="45"/>
      <c r="E888" s="45"/>
      <c r="F888" s="45"/>
      <c r="G888" s="45"/>
      <c r="H888" s="45">
        <f>IF(AND(F888=0,G888=0),D888*E888,IF(AND(E888=0,G888=0),D888*F888,IF(AND(E888=0,F888=0),D888*G888,IF(AND(E888=0),D888*F888*G888,IF(AND(F888=0),D888*E888*G888,IF(AND(G888=0),D888*E888*F888,D888*E888*F888*G888))))))</f>
        <v>0</v>
      </c>
      <c r="I888" s="45"/>
      <c r="J888" s="46" t="str">
        <f>IF(AND(E888=0,F888&lt;&gt;0,G888&lt;&gt;0),"m2",IF(AND(F888=0,E888&lt;&gt;0,G888&lt;&gt;0),"m2",IF(AND(G888=0,E888&lt;&gt;0,F888&lt;&gt;0),"m2",IF(AND(F888=0,G888=0),"ml",IF(AND(E888=0,G888=0),"ml",IF(AND(E888=0,F888=0),"ml",IF(AND(E888&lt;&gt;0,F888&lt;&gt;0,G888&lt;&gt;0),"m3",0)))))))</f>
        <v>ml</v>
      </c>
    </row>
    <row r="889" spans="2:10" s="1" customFormat="1" ht="13.2" x14ac:dyDescent="0.25">
      <c r="B889" s="100"/>
      <c r="C889" s="44" t="s">
        <v>706</v>
      </c>
      <c r="D889" s="45"/>
      <c r="E889" s="45"/>
      <c r="F889" s="45"/>
      <c r="G889" s="45"/>
      <c r="H889" s="45">
        <f>IF(AND(F889=0,G889=0),D889*E889,IF(AND(E889=0,G889=0),D889*F889,IF(AND(E889=0,F889=0),D889*G889,IF(AND(E889=0),D889*F889*G889,IF(AND(F889=0),D889*E889*G889,IF(AND(G889=0),D889*E889*F889,D889*E889*F889*G889))))))</f>
        <v>0</v>
      </c>
      <c r="I889" s="45"/>
      <c r="J889" s="46" t="str">
        <f>IF(AND(E889=0,F889&lt;&gt;0,G889&lt;&gt;0),"m2",IF(AND(F889=0,E889&lt;&gt;0,G889&lt;&gt;0),"m2",IF(AND(G889=0,E889&lt;&gt;0,F889&lt;&gt;0),"m2",IF(AND(F889=0,G889=0),"ml",IF(AND(E889=0,G889=0),"ml",IF(AND(E889=0,F889=0),"ml",IF(AND(E889&lt;&gt;0,F889&lt;&gt;0,G889&lt;&gt;0),"m3",0)))))))</f>
        <v>ml</v>
      </c>
    </row>
    <row r="890" spans="2:10" s="1" customFormat="1" ht="13.2" x14ac:dyDescent="0.25">
      <c r="B890" s="48" t="s">
        <v>460</v>
      </c>
      <c r="C890" s="48" t="s">
        <v>431</v>
      </c>
      <c r="D890" s="103"/>
      <c r="E890" s="45"/>
      <c r="F890" s="45"/>
      <c r="G890" s="45"/>
      <c r="H890" s="45"/>
      <c r="I890" s="62">
        <f>SUM(H891:H891)</f>
        <v>15.8</v>
      </c>
      <c r="J890" s="63" t="str">
        <f>+J891</f>
        <v>ml</v>
      </c>
    </row>
    <row r="891" spans="2:10" s="1" customFormat="1" ht="13.2" x14ac:dyDescent="0.25">
      <c r="B891" s="100"/>
      <c r="C891" s="44" t="s">
        <v>734</v>
      </c>
      <c r="D891" s="45">
        <v>1</v>
      </c>
      <c r="E891" s="45">
        <v>15.8</v>
      </c>
      <c r="F891" s="45"/>
      <c r="G891" s="45"/>
      <c r="H891" s="45">
        <f>IF(AND(F891=0,G891=0),D891*E891,IF(AND(E891=0,G891=0),D891*F891,IF(AND(E891=0,F891=0),D891*G891,IF(AND(E891=0),D891*F891*G891,IF(AND(F891=0),D891*E891*G891,IF(AND(G891=0),D891*E891*F891,D891*E891*F891*G891))))))</f>
        <v>15.8</v>
      </c>
      <c r="I891" s="45"/>
      <c r="J891" s="46" t="str">
        <f>IF(AND(E891=0,F891&lt;&gt;0,G891&lt;&gt;0),"m2",IF(AND(F891=0,E891&lt;&gt;0,G891&lt;&gt;0),"m2",IF(AND(G891=0,E891&lt;&gt;0,F891&lt;&gt;0),"m2",IF(AND(F891=0,G891=0),"ml",IF(AND(E891=0,G891=0),"ml",IF(AND(E891=0,F891=0),"ml",IF(AND(E891&lt;&gt;0,F891&lt;&gt;0,G891&lt;&gt;0),"m3",0)))))))</f>
        <v>ml</v>
      </c>
    </row>
    <row r="892" spans="2:10" s="1" customFormat="1" ht="13.2" x14ac:dyDescent="0.25">
      <c r="B892" s="48" t="s">
        <v>461</v>
      </c>
      <c r="C892" s="48" t="s">
        <v>453</v>
      </c>
      <c r="D892" s="103"/>
      <c r="E892" s="45"/>
      <c r="F892" s="45"/>
      <c r="G892" s="45"/>
      <c r="H892" s="45"/>
      <c r="I892" s="62">
        <f>SUM(H893:H893)</f>
        <v>0</v>
      </c>
      <c r="J892" s="63" t="str">
        <f>+J893</f>
        <v>ml</v>
      </c>
    </row>
    <row r="893" spans="2:10" s="1" customFormat="1" ht="13.2" x14ac:dyDescent="0.25">
      <c r="B893" s="100"/>
      <c r="C893" s="44" t="s">
        <v>723</v>
      </c>
      <c r="D893" s="45"/>
      <c r="E893" s="45"/>
      <c r="F893" s="45"/>
      <c r="G893" s="45"/>
      <c r="H893" s="45">
        <f>IF(AND(F893=0,G893=0),D893*E893,IF(AND(E893=0,G893=0),D893*F893,IF(AND(E893=0,F893=0),D893*G893,IF(AND(E893=0),D893*F893*G893,IF(AND(F893=0),D893*E893*G893,IF(AND(G893=0),D893*E893*F893,D893*E893*F893*G893))))))</f>
        <v>0</v>
      </c>
      <c r="I893" s="45"/>
      <c r="J893" s="46" t="str">
        <f>IF(AND(E893=0,F893&lt;&gt;0,G893&lt;&gt;0),"m2",IF(AND(F893=0,E893&lt;&gt;0,G893&lt;&gt;0),"m2",IF(AND(G893=0,E893&lt;&gt;0,F893&lt;&gt;0),"m2",IF(AND(F893=0,G893=0),"ml",IF(AND(E893=0,G893=0),"ml",IF(AND(E893=0,F893=0),"ml",IF(AND(E893&lt;&gt;0,F893&lt;&gt;0,G893&lt;&gt;0),"m3",0)))))))</f>
        <v>ml</v>
      </c>
    </row>
    <row r="894" spans="2:10" s="1" customFormat="1" ht="13.2" x14ac:dyDescent="0.25">
      <c r="B894" s="48" t="s">
        <v>462</v>
      </c>
      <c r="C894" s="48" t="s">
        <v>454</v>
      </c>
      <c r="D894" s="103"/>
      <c r="E894" s="45"/>
      <c r="F894" s="45"/>
      <c r="G894" s="45"/>
      <c r="H894" s="45"/>
      <c r="I894" s="62">
        <f>SUM(H895:H895)</f>
        <v>0</v>
      </c>
      <c r="J894" s="63" t="str">
        <f>+J895</f>
        <v>ml</v>
      </c>
    </row>
    <row r="895" spans="2:10" s="1" customFormat="1" ht="13.2" x14ac:dyDescent="0.25">
      <c r="B895" s="100"/>
      <c r="C895" s="44" t="s">
        <v>724</v>
      </c>
      <c r="D895" s="45"/>
      <c r="E895" s="45"/>
      <c r="F895" s="45"/>
      <c r="G895" s="45"/>
      <c r="H895" s="45">
        <f>IF(AND(F895=0,G895=0),D895*E895,IF(AND(E895=0,G895=0),D895*F895,IF(AND(E895=0,F895=0),D895*G895,IF(AND(E895=0),D895*F895*G895,IF(AND(F895=0),D895*E895*G895,IF(AND(G895=0),D895*E895*F895,D895*E895*F895*G895))))))</f>
        <v>0</v>
      </c>
      <c r="I895" s="45"/>
      <c r="J895" s="46" t="str">
        <f>IF(AND(E895=0,F895&lt;&gt;0,G895&lt;&gt;0),"m2",IF(AND(F895=0,E895&lt;&gt;0,G895&lt;&gt;0),"m2",IF(AND(G895=0,E895&lt;&gt;0,F895&lt;&gt;0),"m2",IF(AND(F895=0,G895=0),"ml",IF(AND(E895=0,G895=0),"ml",IF(AND(E895=0,F895=0),"ml",IF(AND(E895&lt;&gt;0,F895&lt;&gt;0,G895&lt;&gt;0),"m3",0)))))))</f>
        <v>ml</v>
      </c>
    </row>
    <row r="896" spans="2:10" s="1" customFormat="1" ht="13.2" x14ac:dyDescent="0.25">
      <c r="B896" s="48" t="s">
        <v>463</v>
      </c>
      <c r="C896" s="48" t="s">
        <v>455</v>
      </c>
      <c r="D896" s="103"/>
      <c r="E896" s="45"/>
      <c r="F896" s="45"/>
      <c r="G896" s="45"/>
      <c r="H896" s="45"/>
      <c r="I896" s="62">
        <f>SUM(H897:H897)</f>
        <v>0</v>
      </c>
      <c r="J896" s="63" t="str">
        <f>+J897</f>
        <v>ml</v>
      </c>
    </row>
    <row r="897" spans="2:10" s="1" customFormat="1" ht="13.2" x14ac:dyDescent="0.25">
      <c r="B897" s="100"/>
      <c r="C897" s="44" t="s">
        <v>732</v>
      </c>
      <c r="D897" s="45"/>
      <c r="E897" s="45"/>
      <c r="F897" s="45"/>
      <c r="G897" s="45"/>
      <c r="H897" s="45">
        <f>IF(AND(F897=0,G897=0),D897*E897,IF(AND(E897=0,G897=0),D897*F897,IF(AND(E897=0,F897=0),D897*G897,IF(AND(E897=0),D897*F897*G897,IF(AND(F897=0),D897*E897*G897,IF(AND(G897=0),D897*E897*F897,D897*E897*F897*G897))))))</f>
        <v>0</v>
      </c>
      <c r="I897" s="45"/>
      <c r="J897" s="46" t="str">
        <f>IF(AND(E897=0,F897&lt;&gt;0,G897&lt;&gt;0),"m2",IF(AND(F897=0,E897&lt;&gt;0,G897&lt;&gt;0),"m2",IF(AND(G897=0,E897&lt;&gt;0,F897&lt;&gt;0),"m2",IF(AND(F897=0,G897=0),"ml",IF(AND(E897=0,G897=0),"ml",IF(AND(E897=0,F897=0),"ml",IF(AND(E897&lt;&gt;0,F897&lt;&gt;0,G897&lt;&gt;0),"m3",0)))))))</f>
        <v>ml</v>
      </c>
    </row>
    <row r="898" spans="2:10" s="1" customFormat="1" ht="13.2" x14ac:dyDescent="0.25">
      <c r="B898" s="48" t="s">
        <v>464</v>
      </c>
      <c r="C898" s="48" t="s">
        <v>456</v>
      </c>
      <c r="D898" s="103"/>
      <c r="E898" s="45"/>
      <c r="F898" s="45"/>
      <c r="G898" s="45"/>
      <c r="H898" s="45"/>
      <c r="I898" s="62">
        <f>SUM(H899:H899)</f>
        <v>1</v>
      </c>
      <c r="J898" s="63" t="str">
        <f>+J899</f>
        <v>und</v>
      </c>
    </row>
    <row r="899" spans="2:10" s="1" customFormat="1" ht="13.2" x14ac:dyDescent="0.25">
      <c r="B899" s="48"/>
      <c r="C899" s="44" t="s">
        <v>737</v>
      </c>
      <c r="D899" s="45">
        <v>1</v>
      </c>
      <c r="E899" s="45"/>
      <c r="F899" s="45"/>
      <c r="G899" s="45"/>
      <c r="H899" s="45">
        <f t="shared" ref="H899" si="43">+D899</f>
        <v>1</v>
      </c>
      <c r="I899" s="45"/>
      <c r="J899" s="46" t="s">
        <v>35</v>
      </c>
    </row>
    <row r="900" spans="2:10" s="1" customFormat="1" ht="13.2" x14ac:dyDescent="0.25">
      <c r="B900" s="48" t="s">
        <v>465</v>
      </c>
      <c r="C900" s="48" t="s">
        <v>457</v>
      </c>
      <c r="D900" s="103"/>
      <c r="E900" s="45"/>
      <c r="F900" s="45"/>
      <c r="G900" s="45"/>
      <c r="H900" s="45"/>
      <c r="I900" s="62">
        <f>SUM(H901:H901)</f>
        <v>0</v>
      </c>
      <c r="J900" s="63" t="str">
        <f>+J901</f>
        <v>und</v>
      </c>
    </row>
    <row r="901" spans="2:10" s="1" customFormat="1" ht="13.2" x14ac:dyDescent="0.25">
      <c r="B901" s="100"/>
      <c r="C901" s="44" t="s">
        <v>441</v>
      </c>
      <c r="D901" s="45"/>
      <c r="E901" s="45"/>
      <c r="F901" s="45"/>
      <c r="G901" s="45"/>
      <c r="H901" s="45">
        <f>+D901</f>
        <v>0</v>
      </c>
      <c r="I901" s="45"/>
      <c r="J901" s="46" t="s">
        <v>35</v>
      </c>
    </row>
    <row r="902" spans="2:10" s="1" customFormat="1" ht="13.2" x14ac:dyDescent="0.25">
      <c r="B902" s="48" t="s">
        <v>557</v>
      </c>
      <c r="C902" s="48" t="s">
        <v>458</v>
      </c>
      <c r="D902" s="103"/>
      <c r="E902" s="45"/>
      <c r="F902" s="45"/>
      <c r="G902" s="45"/>
      <c r="H902" s="45"/>
      <c r="I902" s="62">
        <f>SUM(H903:H903)</f>
        <v>0</v>
      </c>
      <c r="J902" s="63" t="str">
        <f>+J903</f>
        <v>und</v>
      </c>
    </row>
    <row r="903" spans="2:10" s="1" customFormat="1" ht="13.2" x14ac:dyDescent="0.25">
      <c r="B903" s="100"/>
      <c r="C903" s="44" t="s">
        <v>730</v>
      </c>
      <c r="D903" s="45"/>
      <c r="E903" s="45"/>
      <c r="F903" s="45"/>
      <c r="G903" s="45"/>
      <c r="H903" s="45">
        <f>+D903</f>
        <v>0</v>
      </c>
      <c r="I903" s="45"/>
      <c r="J903" s="46" t="s">
        <v>35</v>
      </c>
    </row>
    <row r="904" spans="2:10" s="1" customFormat="1" ht="13.2" x14ac:dyDescent="0.25">
      <c r="B904" s="100" t="s">
        <v>117</v>
      </c>
      <c r="C904" s="101" t="s">
        <v>426</v>
      </c>
      <c r="D904" s="103"/>
      <c r="E904" s="45"/>
      <c r="F904" s="45"/>
      <c r="G904" s="45"/>
      <c r="H904" s="45"/>
      <c r="I904" s="45"/>
      <c r="J904" s="46"/>
    </row>
    <row r="905" spans="2:10" s="1" customFormat="1" ht="13.2" x14ac:dyDescent="0.25">
      <c r="B905" s="48" t="s">
        <v>118</v>
      </c>
      <c r="C905" s="48" t="s">
        <v>468</v>
      </c>
      <c r="D905" s="103"/>
      <c r="E905" s="45"/>
      <c r="F905" s="45"/>
      <c r="G905" s="45"/>
      <c r="H905" s="45"/>
      <c r="I905" s="62">
        <f>SUM(H906:H907)</f>
        <v>2</v>
      </c>
      <c r="J905" s="63" t="str">
        <f>+J906</f>
        <v>und</v>
      </c>
    </row>
    <row r="906" spans="2:10" s="1" customFormat="1" ht="13.2" x14ac:dyDescent="0.25">
      <c r="B906" s="75"/>
      <c r="C906" s="44" t="s">
        <v>646</v>
      </c>
      <c r="D906" s="45"/>
      <c r="E906" s="45"/>
      <c r="F906" s="45"/>
      <c r="G906" s="45"/>
      <c r="H906" s="45">
        <f>+D906</f>
        <v>0</v>
      </c>
      <c r="I906" s="45"/>
      <c r="J906" s="46" t="s">
        <v>35</v>
      </c>
    </row>
    <row r="907" spans="2:10" s="1" customFormat="1" ht="13.2" x14ac:dyDescent="0.25">
      <c r="B907" s="75"/>
      <c r="C907" s="44" t="s">
        <v>434</v>
      </c>
      <c r="D907" s="45">
        <v>2</v>
      </c>
      <c r="E907" s="45"/>
      <c r="F907" s="45"/>
      <c r="G907" s="45"/>
      <c r="H907" s="45">
        <f>+D907</f>
        <v>2</v>
      </c>
      <c r="I907" s="45"/>
      <c r="J907" s="46" t="s">
        <v>35</v>
      </c>
    </row>
    <row r="908" spans="2:10" s="1" customFormat="1" ht="13.2" x14ac:dyDescent="0.25">
      <c r="B908" s="48" t="s">
        <v>119</v>
      </c>
      <c r="C908" s="48" t="s">
        <v>475</v>
      </c>
      <c r="D908" s="103"/>
      <c r="E908" s="45"/>
      <c r="F908" s="45"/>
      <c r="G908" s="45"/>
      <c r="H908" s="45"/>
      <c r="I908" s="62">
        <f>SUM(H909:H914)</f>
        <v>0</v>
      </c>
      <c r="J908" s="63" t="str">
        <f>+J909</f>
        <v>und</v>
      </c>
    </row>
    <row r="909" spans="2:10" s="1" customFormat="1" ht="13.2" x14ac:dyDescent="0.25">
      <c r="B909" s="75"/>
      <c r="C909" s="132" t="s">
        <v>255</v>
      </c>
      <c r="D909" s="45"/>
      <c r="E909" s="45"/>
      <c r="F909" s="45"/>
      <c r="G909" s="45"/>
      <c r="H909" s="45"/>
      <c r="I909" s="45"/>
      <c r="J909" s="46" t="s">
        <v>35</v>
      </c>
    </row>
    <row r="910" spans="2:10" s="1" customFormat="1" ht="13.2" x14ac:dyDescent="0.25">
      <c r="B910" s="75"/>
      <c r="C910" s="44" t="s">
        <v>556</v>
      </c>
      <c r="D910" s="45">
        <v>3</v>
      </c>
      <c r="E910" s="45"/>
      <c r="F910" s="45"/>
      <c r="G910" s="45"/>
      <c r="H910" s="45">
        <f>IF(AND(F910=0,G910=0),D910*E910,IF(AND(E910=0,G910=0),D910*F910,IF(AND(E910=0,F910=0),D910*G910,IF(AND(E910=0),D910*F910*G910,IF(AND(F910=0),D910*E910*G910,IF(AND(G910=0),D910*E910*F910,D910*E910*F910*G910))))))</f>
        <v>0</v>
      </c>
      <c r="I910" s="45"/>
      <c r="J910" s="46" t="s">
        <v>35</v>
      </c>
    </row>
    <row r="911" spans="2:10" s="1" customFormat="1" ht="13.2" x14ac:dyDescent="0.25">
      <c r="B911" s="75"/>
      <c r="C911" s="132" t="s">
        <v>256</v>
      </c>
      <c r="D911" s="45"/>
      <c r="E911" s="45"/>
      <c r="F911" s="45"/>
      <c r="G911" s="45"/>
      <c r="H911" s="45"/>
      <c r="I911" s="45"/>
      <c r="J911" s="46" t="s">
        <v>35</v>
      </c>
    </row>
    <row r="912" spans="2:10" s="1" customFormat="1" ht="13.2" x14ac:dyDescent="0.25">
      <c r="B912" s="75"/>
      <c r="C912" s="44" t="s">
        <v>556</v>
      </c>
      <c r="D912" s="45">
        <v>3</v>
      </c>
      <c r="E912" s="45"/>
      <c r="F912" s="45"/>
      <c r="G912" s="45"/>
      <c r="H912" s="45">
        <f>IF(AND(F912=0,G912=0),D912*E912,IF(AND(E912=0,G912=0),D912*F912,IF(AND(E912=0,F912=0),D912*G912,IF(AND(E912=0),D912*F912*G912,IF(AND(F912=0),D912*E912*G912,IF(AND(G912=0),D912*E912*F912,D912*E912*F912*G912))))))</f>
        <v>0</v>
      </c>
      <c r="I912" s="45"/>
      <c r="J912" s="46" t="s">
        <v>35</v>
      </c>
    </row>
    <row r="913" spans="2:10" s="1" customFormat="1" ht="13.2" x14ac:dyDescent="0.25">
      <c r="B913" s="75"/>
      <c r="C913" s="132" t="s">
        <v>257</v>
      </c>
      <c r="D913" s="45"/>
      <c r="E913" s="45"/>
      <c r="F913" s="45"/>
      <c r="G913" s="45"/>
      <c r="H913" s="45"/>
      <c r="I913" s="45"/>
      <c r="J913" s="46" t="s">
        <v>35</v>
      </c>
    </row>
    <row r="914" spans="2:10" s="1" customFormat="1" ht="13.2" x14ac:dyDescent="0.25">
      <c r="B914" s="75"/>
      <c r="C914" s="44" t="s">
        <v>556</v>
      </c>
      <c r="D914" s="45">
        <v>3</v>
      </c>
      <c r="E914" s="45"/>
      <c r="F914" s="45"/>
      <c r="G914" s="45"/>
      <c r="H914" s="45">
        <f>IF(AND(F914=0,G914=0),D914*E914,IF(AND(E914=0,G914=0),D914*F914,IF(AND(E914=0,F914=0),D914*G914,IF(AND(E914=0),D914*F914*G914,IF(AND(F914=0),D914*E914*G914,IF(AND(G914=0),D914*E914*F914,D914*E914*F914*G914))))))</f>
        <v>0</v>
      </c>
      <c r="I914" s="45"/>
      <c r="J914" s="46" t="s">
        <v>35</v>
      </c>
    </row>
    <row r="915" spans="2:10" s="1" customFormat="1" ht="13.2" x14ac:dyDescent="0.25">
      <c r="B915" s="48" t="s">
        <v>120</v>
      </c>
      <c r="C915" s="48" t="s">
        <v>469</v>
      </c>
      <c r="D915" s="103"/>
      <c r="E915" s="45"/>
      <c r="F915" s="45"/>
      <c r="G915" s="45"/>
      <c r="H915" s="45"/>
      <c r="I915" s="62">
        <f>SUM(H916:H918)</f>
        <v>0</v>
      </c>
      <c r="J915" s="63" t="str">
        <f>+J916</f>
        <v>und</v>
      </c>
    </row>
    <row r="916" spans="2:10" s="1" customFormat="1" ht="13.2" x14ac:dyDescent="0.25">
      <c r="B916" s="48"/>
      <c r="C916" s="44" t="s">
        <v>255</v>
      </c>
      <c r="D916" s="45"/>
      <c r="E916" s="45"/>
      <c r="F916" s="45"/>
      <c r="G916" s="45"/>
      <c r="H916" s="45">
        <f t="shared" ref="H916:H918" si="44">+D916</f>
        <v>0</v>
      </c>
      <c r="I916" s="45"/>
      <c r="J916" s="46" t="s">
        <v>35</v>
      </c>
    </row>
    <row r="917" spans="2:10" s="1" customFormat="1" ht="13.2" x14ac:dyDescent="0.25">
      <c r="B917" s="48"/>
      <c r="C917" s="44" t="s">
        <v>256</v>
      </c>
      <c r="D917" s="45"/>
      <c r="E917" s="45"/>
      <c r="F917" s="45"/>
      <c r="G917" s="45"/>
      <c r="H917" s="45">
        <f t="shared" si="44"/>
        <v>0</v>
      </c>
      <c r="I917" s="45"/>
      <c r="J917" s="46" t="s">
        <v>35</v>
      </c>
    </row>
    <row r="918" spans="2:10" s="1" customFormat="1" ht="13.2" x14ac:dyDescent="0.25">
      <c r="B918" s="48"/>
      <c r="C918" s="44" t="s">
        <v>257</v>
      </c>
      <c r="D918" s="45"/>
      <c r="E918" s="45"/>
      <c r="F918" s="45"/>
      <c r="G918" s="45"/>
      <c r="H918" s="45">
        <f t="shared" si="44"/>
        <v>0</v>
      </c>
      <c r="I918" s="45"/>
      <c r="J918" s="46" t="s">
        <v>35</v>
      </c>
    </row>
    <row r="919" spans="2:10" s="1" customFormat="1" ht="13.2" x14ac:dyDescent="0.25">
      <c r="B919" s="48" t="s">
        <v>476</v>
      </c>
      <c r="C919" s="48" t="s">
        <v>561</v>
      </c>
      <c r="D919" s="103"/>
      <c r="E919" s="45"/>
      <c r="F919" s="45"/>
      <c r="G919" s="45"/>
      <c r="H919" s="45"/>
      <c r="I919" s="62">
        <f>SUM(H920:H920)</f>
        <v>4</v>
      </c>
      <c r="J919" s="63" t="str">
        <f>+J920</f>
        <v>und</v>
      </c>
    </row>
    <row r="920" spans="2:10" s="1" customFormat="1" ht="13.2" x14ac:dyDescent="0.25">
      <c r="B920" s="48"/>
      <c r="C920" s="44" t="s">
        <v>710</v>
      </c>
      <c r="D920" s="45">
        <v>1</v>
      </c>
      <c r="E920" s="45">
        <v>4</v>
      </c>
      <c r="F920" s="45"/>
      <c r="G920" s="45"/>
      <c r="H920" s="45">
        <f>IF(AND(F920=0,G920=0),D920*E920,IF(AND(E920=0,G920=0),D920*F920,IF(AND(E920=0,F920=0),D920*G920,IF(AND(E920=0),D920*F920*G920,IF(AND(F920=0),D920*E920*G920,IF(AND(G920=0),D920*E920*F920,D920*E920*F920*G920))))))</f>
        <v>4</v>
      </c>
      <c r="I920" s="45"/>
      <c r="J920" s="46" t="s">
        <v>35</v>
      </c>
    </row>
    <row r="921" spans="2:10" s="1" customFormat="1" ht="13.2" x14ac:dyDescent="0.25">
      <c r="B921" s="48" t="s">
        <v>477</v>
      </c>
      <c r="C921" s="48" t="s">
        <v>564</v>
      </c>
      <c r="D921" s="103"/>
      <c r="E921" s="45"/>
      <c r="F921" s="45"/>
      <c r="G921" s="45"/>
      <c r="H921" s="45"/>
      <c r="I921" s="62">
        <f>SUM(H922:H922)</f>
        <v>1</v>
      </c>
      <c r="J921" s="63" t="str">
        <f>+J922</f>
        <v>und</v>
      </c>
    </row>
    <row r="922" spans="2:10" s="1" customFormat="1" ht="13.2" x14ac:dyDescent="0.25">
      <c r="B922" s="48"/>
      <c r="C922" s="44" t="s">
        <v>710</v>
      </c>
      <c r="D922" s="45">
        <v>1</v>
      </c>
      <c r="E922" s="45"/>
      <c r="F922" s="45"/>
      <c r="G922" s="45"/>
      <c r="H922" s="45">
        <f t="shared" ref="H922" si="45">+D922</f>
        <v>1</v>
      </c>
      <c r="I922" s="45"/>
      <c r="J922" s="46" t="s">
        <v>35</v>
      </c>
    </row>
    <row r="923" spans="2:10" s="1" customFormat="1" ht="13.2" x14ac:dyDescent="0.25">
      <c r="B923" s="48" t="s">
        <v>562</v>
      </c>
      <c r="C923" s="48" t="s">
        <v>466</v>
      </c>
      <c r="D923" s="103"/>
      <c r="E923" s="45"/>
      <c r="F923" s="45"/>
      <c r="G923" s="45"/>
      <c r="H923" s="45"/>
      <c r="I923" s="62">
        <f>SUM(H924:H924)</f>
        <v>2</v>
      </c>
      <c r="J923" s="63" t="str">
        <f>+J924</f>
        <v>und</v>
      </c>
    </row>
    <row r="924" spans="2:10" s="1" customFormat="1" ht="13.2" x14ac:dyDescent="0.25">
      <c r="B924" s="75"/>
      <c r="C924" s="44" t="s">
        <v>755</v>
      </c>
      <c r="D924" s="45">
        <v>2</v>
      </c>
      <c r="E924" s="45"/>
      <c r="F924" s="45"/>
      <c r="G924" s="45"/>
      <c r="H924" s="45">
        <f>+D924</f>
        <v>2</v>
      </c>
      <c r="I924" s="45"/>
      <c r="J924" s="46" t="s">
        <v>35</v>
      </c>
    </row>
    <row r="925" spans="2:10" s="1" customFormat="1" ht="13.2" x14ac:dyDescent="0.25">
      <c r="B925" s="48" t="s">
        <v>563</v>
      </c>
      <c r="C925" s="48" t="s">
        <v>467</v>
      </c>
      <c r="D925" s="103"/>
      <c r="E925" s="45"/>
      <c r="F925" s="45"/>
      <c r="G925" s="45"/>
      <c r="H925" s="45"/>
      <c r="I925" s="62">
        <f>SUM(H926:H926)</f>
        <v>0</v>
      </c>
      <c r="J925" s="63" t="str">
        <f>+J926</f>
        <v>und</v>
      </c>
    </row>
    <row r="926" spans="2:10" s="1" customFormat="1" ht="13.2" x14ac:dyDescent="0.25">
      <c r="B926" s="75"/>
      <c r="C926" s="44" t="s">
        <v>755</v>
      </c>
      <c r="D926" s="45"/>
      <c r="E926" s="45"/>
      <c r="F926" s="45"/>
      <c r="G926" s="45"/>
      <c r="H926" s="45">
        <f>+D926</f>
        <v>0</v>
      </c>
      <c r="I926" s="45"/>
      <c r="J926" s="46" t="s">
        <v>35</v>
      </c>
    </row>
    <row r="927" spans="2:10" s="1" customFormat="1" ht="13.2" x14ac:dyDescent="0.25">
      <c r="B927" s="75"/>
      <c r="C927" s="102"/>
      <c r="D927" s="103"/>
      <c r="E927" s="45"/>
      <c r="F927" s="45"/>
      <c r="G927" s="45"/>
      <c r="H927" s="45"/>
      <c r="I927" s="45"/>
      <c r="J927" s="46"/>
    </row>
    <row r="928" spans="2:10" s="1" customFormat="1" ht="13.2" x14ac:dyDescent="0.25">
      <c r="B928" s="75"/>
      <c r="C928" s="102"/>
      <c r="D928" s="103"/>
      <c r="E928" s="45"/>
      <c r="F928" s="45"/>
      <c r="G928" s="45"/>
      <c r="H928" s="45"/>
      <c r="I928" s="45"/>
      <c r="J928" s="46"/>
    </row>
    <row r="929" spans="2:10" s="1" customFormat="1" ht="13.2" x14ac:dyDescent="0.25">
      <c r="B929" s="75"/>
      <c r="C929" s="102"/>
      <c r="D929" s="103"/>
      <c r="E929" s="45"/>
      <c r="F929" s="45"/>
      <c r="G929" s="45"/>
      <c r="H929" s="45"/>
      <c r="I929" s="45"/>
      <c r="J929" s="46"/>
    </row>
    <row r="930" spans="2:10" s="1" customFormat="1" ht="13.2" x14ac:dyDescent="0.25">
      <c r="B930" s="75"/>
      <c r="C930" s="102"/>
      <c r="D930" s="103"/>
      <c r="E930" s="45"/>
      <c r="F930" s="45"/>
      <c r="G930" s="45"/>
      <c r="H930" s="45"/>
      <c r="I930" s="45"/>
      <c r="J930" s="46"/>
    </row>
    <row r="931" spans="2:10" s="1" customFormat="1" ht="13.2" x14ac:dyDescent="0.25">
      <c r="B931" s="75"/>
      <c r="C931" s="102"/>
      <c r="D931" s="103"/>
      <c r="E931" s="45"/>
      <c r="F931" s="45"/>
      <c r="G931" s="45"/>
      <c r="H931" s="45"/>
      <c r="I931" s="45"/>
      <c r="J931" s="46"/>
    </row>
    <row r="932" spans="2:10" s="1" customFormat="1" ht="13.2" x14ac:dyDescent="0.25">
      <c r="B932" s="75"/>
      <c r="C932" s="102"/>
      <c r="D932" s="103"/>
      <c r="E932" s="45"/>
      <c r="F932" s="45"/>
      <c r="G932" s="45"/>
      <c r="H932" s="45"/>
      <c r="I932" s="45"/>
      <c r="J932" s="46"/>
    </row>
    <row r="933" spans="2:10" s="1" customFormat="1" ht="13.2" x14ac:dyDescent="0.25">
      <c r="B933" s="75"/>
      <c r="C933" s="102"/>
      <c r="D933" s="103"/>
      <c r="E933" s="45"/>
      <c r="F933" s="45"/>
      <c r="G933" s="45"/>
      <c r="H933" s="45"/>
      <c r="I933" s="45"/>
      <c r="J933" s="46"/>
    </row>
    <row r="934" spans="2:10" s="1" customFormat="1" ht="13.2" x14ac:dyDescent="0.25">
      <c r="B934" s="75"/>
      <c r="C934" s="102"/>
      <c r="D934" s="103"/>
      <c r="E934" s="45"/>
      <c r="F934" s="45"/>
      <c r="G934" s="45"/>
      <c r="H934" s="45"/>
      <c r="I934" s="45"/>
      <c r="J934" s="46"/>
    </row>
    <row r="935" spans="2:10" s="1" customFormat="1" ht="13.2" x14ac:dyDescent="0.25">
      <c r="B935" s="75"/>
      <c r="C935" s="102"/>
      <c r="D935" s="103"/>
      <c r="E935" s="45"/>
      <c r="F935" s="45"/>
      <c r="G935" s="45"/>
      <c r="H935" s="45"/>
      <c r="I935" s="45"/>
      <c r="J935" s="46"/>
    </row>
    <row r="936" spans="2:10" s="1" customFormat="1" ht="13.2" x14ac:dyDescent="0.25">
      <c r="B936" s="75"/>
      <c r="C936" s="102"/>
      <c r="D936" s="103"/>
      <c r="E936" s="45"/>
      <c r="F936" s="45"/>
      <c r="G936" s="45"/>
      <c r="H936" s="45"/>
      <c r="I936" s="45"/>
      <c r="J936" s="46"/>
    </row>
    <row r="937" spans="2:10" s="1" customFormat="1" ht="13.2" x14ac:dyDescent="0.25">
      <c r="B937" s="75"/>
      <c r="C937" s="102"/>
      <c r="D937" s="103"/>
      <c r="E937" s="45"/>
      <c r="F937" s="45"/>
      <c r="G937" s="45"/>
      <c r="H937" s="45"/>
      <c r="I937" s="45"/>
      <c r="J937" s="46"/>
    </row>
    <row r="938" spans="2:10" s="1" customFormat="1" ht="13.2" x14ac:dyDescent="0.25">
      <c r="B938" s="75"/>
      <c r="C938" s="102"/>
      <c r="D938" s="103"/>
      <c r="E938" s="45"/>
      <c r="F938" s="45"/>
      <c r="G938" s="45"/>
      <c r="H938" s="45"/>
      <c r="I938" s="45"/>
      <c r="J938" s="46"/>
    </row>
    <row r="939" spans="2:10" s="1" customFormat="1" ht="13.2" x14ac:dyDescent="0.25">
      <c r="B939" s="75"/>
      <c r="C939" s="102"/>
      <c r="D939" s="103"/>
      <c r="E939" s="45"/>
      <c r="F939" s="45"/>
      <c r="G939" s="45"/>
      <c r="H939" s="45"/>
      <c r="I939" s="45"/>
      <c r="J939" s="46"/>
    </row>
    <row r="940" spans="2:10" s="1" customFormat="1" ht="13.2" x14ac:dyDescent="0.25">
      <c r="B940" s="75"/>
      <c r="C940" s="102"/>
      <c r="D940" s="103"/>
      <c r="E940" s="45"/>
      <c r="F940" s="45"/>
      <c r="G940" s="45"/>
      <c r="H940" s="45"/>
      <c r="I940" s="45"/>
      <c r="J940" s="46"/>
    </row>
    <row r="941" spans="2:10" s="1" customFormat="1" ht="13.2" x14ac:dyDescent="0.25">
      <c r="B941" s="75"/>
      <c r="C941" s="102"/>
      <c r="D941" s="103"/>
      <c r="E941" s="45"/>
      <c r="F941" s="45"/>
      <c r="G941" s="45"/>
      <c r="H941" s="45"/>
      <c r="I941" s="45"/>
      <c r="J941" s="46"/>
    </row>
    <row r="942" spans="2:10" s="1" customFormat="1" ht="13.2" x14ac:dyDescent="0.25">
      <c r="B942" s="75"/>
      <c r="C942" s="102"/>
      <c r="D942" s="103"/>
      <c r="E942" s="45"/>
      <c r="F942" s="45"/>
      <c r="G942" s="45"/>
      <c r="H942" s="45"/>
      <c r="I942" s="45"/>
      <c r="J942" s="46"/>
    </row>
    <row r="943" spans="2:10" s="1" customFormat="1" ht="13.2" x14ac:dyDescent="0.25">
      <c r="B943" s="75"/>
      <c r="C943" s="102"/>
      <c r="D943" s="103"/>
      <c r="E943" s="45"/>
      <c r="F943" s="45"/>
      <c r="G943" s="45"/>
      <c r="H943" s="45"/>
      <c r="I943" s="45"/>
      <c r="J943" s="46"/>
    </row>
    <row r="944" spans="2:10" s="1" customFormat="1" ht="13.2" x14ac:dyDescent="0.25">
      <c r="B944" s="75"/>
      <c r="C944" s="102"/>
      <c r="D944" s="103"/>
      <c r="E944" s="45"/>
      <c r="F944" s="45"/>
      <c r="G944" s="45"/>
      <c r="H944" s="45"/>
      <c r="I944" s="45"/>
      <c r="J944" s="46"/>
    </row>
    <row r="945" spans="2:10" s="1" customFormat="1" ht="13.2" x14ac:dyDescent="0.25">
      <c r="B945" s="75"/>
      <c r="C945" s="102"/>
      <c r="D945" s="103"/>
      <c r="E945" s="45"/>
      <c r="F945" s="45"/>
      <c r="G945" s="45"/>
      <c r="H945" s="45"/>
      <c r="I945" s="45"/>
      <c r="J945" s="46"/>
    </row>
    <row r="946" spans="2:10" s="1" customFormat="1" ht="13.2" x14ac:dyDescent="0.25">
      <c r="B946" s="75"/>
      <c r="C946" s="102"/>
      <c r="D946" s="103"/>
      <c r="E946" s="45"/>
      <c r="F946" s="45"/>
      <c r="G946" s="45"/>
      <c r="H946" s="45"/>
      <c r="I946" s="45"/>
      <c r="J946" s="46"/>
    </row>
    <row r="947" spans="2:10" s="1" customFormat="1" ht="13.2" x14ac:dyDescent="0.25">
      <c r="B947" s="75"/>
      <c r="C947" s="102"/>
      <c r="D947" s="103"/>
      <c r="E947" s="45"/>
      <c r="F947" s="45"/>
      <c r="G947" s="45"/>
      <c r="H947" s="45"/>
      <c r="I947" s="45"/>
      <c r="J947" s="46"/>
    </row>
    <row r="948" spans="2:10" s="1" customFormat="1" ht="13.2" x14ac:dyDescent="0.25">
      <c r="B948" s="75"/>
      <c r="C948" s="102"/>
      <c r="D948" s="103"/>
      <c r="E948" s="45"/>
      <c r="F948" s="45"/>
      <c r="G948" s="45"/>
      <c r="H948" s="45"/>
      <c r="I948" s="45"/>
      <c r="J948" s="46"/>
    </row>
    <row r="949" spans="2:10" s="1" customFormat="1" ht="13.2" x14ac:dyDescent="0.25">
      <c r="B949" s="75"/>
      <c r="C949" s="102"/>
      <c r="D949" s="103"/>
      <c r="E949" s="45"/>
      <c r="F949" s="45"/>
      <c r="G949" s="45"/>
      <c r="H949" s="45"/>
      <c r="I949" s="45"/>
      <c r="J949" s="46"/>
    </row>
    <row r="950" spans="2:10" s="1" customFormat="1" ht="13.2" x14ac:dyDescent="0.25">
      <c r="B950" s="75"/>
      <c r="C950" s="102"/>
      <c r="D950" s="103"/>
      <c r="E950" s="45"/>
      <c r="F950" s="45"/>
      <c r="G950" s="45"/>
      <c r="H950" s="45"/>
      <c r="I950" s="45"/>
      <c r="J950" s="46"/>
    </row>
    <row r="951" spans="2:10" s="1" customFormat="1" ht="13.2" x14ac:dyDescent="0.25">
      <c r="B951" s="75"/>
      <c r="C951" s="102"/>
      <c r="D951" s="103"/>
      <c r="E951" s="45"/>
      <c r="F951" s="45"/>
      <c r="G951" s="45"/>
      <c r="H951" s="45"/>
      <c r="I951" s="45"/>
      <c r="J951" s="46"/>
    </row>
    <row r="952" spans="2:10" s="1" customFormat="1" ht="13.2" x14ac:dyDescent="0.25">
      <c r="B952" s="75"/>
      <c r="C952" s="102"/>
      <c r="D952" s="103"/>
      <c r="E952" s="45"/>
      <c r="F952" s="45"/>
      <c r="G952" s="45"/>
      <c r="H952" s="45"/>
      <c r="I952" s="45"/>
      <c r="J952" s="46"/>
    </row>
    <row r="953" spans="2:10" s="1" customFormat="1" ht="13.2" x14ac:dyDescent="0.25">
      <c r="B953" s="75"/>
      <c r="C953" s="102"/>
      <c r="D953" s="103"/>
      <c r="E953" s="45"/>
      <c r="F953" s="45"/>
      <c r="G953" s="45"/>
      <c r="H953" s="45"/>
      <c r="I953" s="45"/>
      <c r="J953" s="46"/>
    </row>
    <row r="954" spans="2:10" s="1" customFormat="1" ht="13.2" x14ac:dyDescent="0.25">
      <c r="B954" s="75"/>
      <c r="C954" s="102"/>
      <c r="D954" s="103"/>
      <c r="E954" s="45"/>
      <c r="F954" s="45"/>
      <c r="G954" s="45"/>
      <c r="H954" s="45"/>
      <c r="I954" s="45"/>
      <c r="J954" s="46"/>
    </row>
    <row r="955" spans="2:10" s="1" customFormat="1" ht="13.2" x14ac:dyDescent="0.25">
      <c r="B955" s="75"/>
      <c r="C955" s="102"/>
      <c r="D955" s="103"/>
      <c r="E955" s="45"/>
      <c r="F955" s="45"/>
      <c r="G955" s="45"/>
      <c r="H955" s="45"/>
      <c r="I955" s="45"/>
      <c r="J955" s="46"/>
    </row>
    <row r="956" spans="2:10" s="1" customFormat="1" ht="13.2" x14ac:dyDescent="0.25">
      <c r="B956" s="75"/>
      <c r="C956" s="102"/>
      <c r="D956" s="103"/>
      <c r="E956" s="45"/>
      <c r="F956" s="45"/>
      <c r="G956" s="45"/>
      <c r="H956" s="45"/>
      <c r="I956" s="45"/>
      <c r="J956" s="46"/>
    </row>
    <row r="957" spans="2:10" s="1" customFormat="1" ht="13.2" x14ac:dyDescent="0.25">
      <c r="B957" s="75"/>
      <c r="C957" s="102"/>
      <c r="D957" s="103"/>
      <c r="E957" s="45"/>
      <c r="F957" s="45"/>
      <c r="G957" s="45"/>
      <c r="H957" s="45"/>
      <c r="I957" s="45"/>
      <c r="J957" s="46"/>
    </row>
    <row r="958" spans="2:10" s="1" customFormat="1" ht="13.2" x14ac:dyDescent="0.25">
      <c r="B958" s="75"/>
      <c r="C958" s="102"/>
      <c r="D958" s="103"/>
      <c r="E958" s="45"/>
      <c r="F958" s="45"/>
      <c r="G958" s="45"/>
      <c r="H958" s="45"/>
      <c r="I958" s="45"/>
      <c r="J958" s="46"/>
    </row>
    <row r="959" spans="2:10" s="1" customFormat="1" ht="13.2" x14ac:dyDescent="0.25">
      <c r="B959" s="75"/>
      <c r="C959" s="102"/>
      <c r="D959" s="103"/>
      <c r="E959" s="45"/>
      <c r="F959" s="45"/>
      <c r="G959" s="45"/>
      <c r="H959" s="45"/>
      <c r="I959" s="45"/>
      <c r="J959" s="46"/>
    </row>
    <row r="960" spans="2:10" s="1" customFormat="1" ht="13.2" x14ac:dyDescent="0.25">
      <c r="B960" s="75"/>
      <c r="C960" s="102"/>
      <c r="D960" s="103"/>
      <c r="E960" s="45"/>
      <c r="F960" s="45"/>
      <c r="G960" s="45"/>
      <c r="H960" s="45"/>
      <c r="I960" s="45"/>
      <c r="J960" s="46"/>
    </row>
    <row r="961" spans="2:10" s="1" customFormat="1" ht="13.2" x14ac:dyDescent="0.25">
      <c r="B961" s="75"/>
      <c r="C961" s="102"/>
      <c r="D961" s="103"/>
      <c r="E961" s="45"/>
      <c r="F961" s="45"/>
      <c r="G961" s="45"/>
      <c r="H961" s="45"/>
      <c r="I961" s="45"/>
      <c r="J961" s="46"/>
    </row>
    <row r="962" spans="2:10" s="1" customFormat="1" ht="13.2" x14ac:dyDescent="0.25">
      <c r="B962" s="75"/>
      <c r="C962" s="102"/>
      <c r="D962" s="103"/>
      <c r="E962" s="45"/>
      <c r="F962" s="45"/>
      <c r="G962" s="45"/>
      <c r="H962" s="45"/>
      <c r="I962" s="45"/>
      <c r="J962" s="46"/>
    </row>
    <row r="963" spans="2:10" s="1" customFormat="1" ht="13.2" x14ac:dyDescent="0.25">
      <c r="B963" s="75"/>
      <c r="C963" s="102"/>
      <c r="D963" s="103"/>
      <c r="E963" s="45"/>
      <c r="F963" s="45"/>
      <c r="G963" s="45"/>
      <c r="H963" s="45"/>
      <c r="I963" s="45"/>
      <c r="J963" s="46"/>
    </row>
    <row r="964" spans="2:10" s="1" customFormat="1" ht="13.2" x14ac:dyDescent="0.25">
      <c r="B964" s="75"/>
      <c r="C964" s="102"/>
      <c r="D964" s="103"/>
      <c r="E964" s="45"/>
      <c r="F964" s="45"/>
      <c r="G964" s="45"/>
      <c r="H964" s="45"/>
      <c r="I964" s="45"/>
      <c r="J964" s="46"/>
    </row>
    <row r="965" spans="2:10" s="1" customFormat="1" ht="13.2" x14ac:dyDescent="0.25">
      <c r="B965" s="75"/>
      <c r="C965" s="102"/>
      <c r="D965" s="103"/>
      <c r="E965" s="45"/>
      <c r="F965" s="45"/>
      <c r="G965" s="45"/>
      <c r="H965" s="45"/>
      <c r="I965" s="45"/>
      <c r="J965" s="46"/>
    </row>
    <row r="966" spans="2:10" s="1" customFormat="1" ht="13.2" x14ac:dyDescent="0.25">
      <c r="B966" s="75"/>
      <c r="C966" s="102"/>
      <c r="D966" s="103"/>
      <c r="E966" s="45"/>
      <c r="F966" s="45"/>
      <c r="G966" s="45"/>
      <c r="H966" s="45"/>
      <c r="I966" s="45"/>
      <c r="J966" s="46"/>
    </row>
    <row r="967" spans="2:10" s="1" customFormat="1" ht="13.2" x14ac:dyDescent="0.25">
      <c r="B967" s="75"/>
      <c r="C967" s="102"/>
      <c r="D967" s="103"/>
      <c r="E967" s="45"/>
      <c r="F967" s="45"/>
      <c r="G967" s="45"/>
      <c r="H967" s="45"/>
      <c r="I967" s="45"/>
      <c r="J967" s="46"/>
    </row>
    <row r="968" spans="2:10" s="1" customFormat="1" ht="13.2" x14ac:dyDescent="0.25">
      <c r="B968" s="75"/>
      <c r="C968" s="102"/>
      <c r="D968" s="103"/>
      <c r="E968" s="45"/>
      <c r="F968" s="45"/>
      <c r="G968" s="45"/>
      <c r="H968" s="45"/>
      <c r="I968" s="45"/>
      <c r="J968" s="46"/>
    </row>
    <row r="969" spans="2:10" s="1" customFormat="1" ht="13.2" x14ac:dyDescent="0.25">
      <c r="B969" s="75"/>
      <c r="C969" s="102"/>
      <c r="D969" s="103"/>
      <c r="E969" s="45"/>
      <c r="F969" s="45"/>
      <c r="G969" s="45"/>
      <c r="H969" s="45"/>
      <c r="I969" s="45"/>
      <c r="J969" s="46"/>
    </row>
    <row r="970" spans="2:10" s="1" customFormat="1" ht="13.2" x14ac:dyDescent="0.25">
      <c r="B970" s="75"/>
      <c r="C970" s="102"/>
      <c r="D970" s="103"/>
      <c r="E970" s="45"/>
      <c r="F970" s="45"/>
      <c r="G970" s="45"/>
      <c r="H970" s="45"/>
      <c r="I970" s="45"/>
      <c r="J970" s="46"/>
    </row>
    <row r="971" spans="2:10" s="1" customFormat="1" ht="13.2" x14ac:dyDescent="0.25">
      <c r="B971" s="75"/>
      <c r="C971" s="102"/>
      <c r="D971" s="103"/>
      <c r="E971" s="45"/>
      <c r="F971" s="45"/>
      <c r="G971" s="45"/>
      <c r="H971" s="45"/>
      <c r="I971" s="45"/>
      <c r="J971" s="46"/>
    </row>
    <row r="972" spans="2:10" s="1" customFormat="1" ht="13.2" x14ac:dyDescent="0.25">
      <c r="B972" s="75"/>
      <c r="C972" s="102"/>
      <c r="D972" s="103"/>
      <c r="E972" s="45"/>
      <c r="F972" s="45"/>
      <c r="G972" s="45"/>
      <c r="H972" s="45"/>
      <c r="I972" s="45"/>
      <c r="J972" s="46"/>
    </row>
    <row r="973" spans="2:10" s="1" customFormat="1" ht="13.2" x14ac:dyDescent="0.25">
      <c r="B973" s="75"/>
      <c r="C973" s="102"/>
      <c r="D973" s="103"/>
      <c r="E973" s="45"/>
      <c r="F973" s="45"/>
      <c r="G973" s="45"/>
      <c r="H973" s="45"/>
      <c r="I973" s="45"/>
      <c r="J973" s="46"/>
    </row>
    <row r="974" spans="2:10" s="1" customFormat="1" ht="13.2" x14ac:dyDescent="0.25">
      <c r="B974" s="75"/>
      <c r="C974" s="102"/>
      <c r="D974" s="103"/>
      <c r="E974" s="45"/>
      <c r="F974" s="45"/>
      <c r="G974" s="45"/>
      <c r="H974" s="45"/>
      <c r="I974" s="45"/>
      <c r="J974" s="46"/>
    </row>
    <row r="975" spans="2:10" s="1" customFormat="1" ht="13.2" x14ac:dyDescent="0.25">
      <c r="B975" s="75"/>
      <c r="C975" s="102"/>
      <c r="D975" s="103"/>
      <c r="E975" s="45"/>
      <c r="F975" s="45"/>
      <c r="G975" s="45"/>
      <c r="H975" s="45"/>
      <c r="I975" s="45"/>
      <c r="J975" s="46"/>
    </row>
    <row r="976" spans="2:10" s="1" customFormat="1" ht="13.2" x14ac:dyDescent="0.25">
      <c r="B976" s="75"/>
      <c r="C976" s="102"/>
      <c r="D976" s="103"/>
      <c r="E976" s="45"/>
      <c r="F976" s="45"/>
      <c r="G976" s="45"/>
      <c r="H976" s="45"/>
      <c r="I976" s="45"/>
      <c r="J976" s="46"/>
    </row>
    <row r="977" spans="2:10" s="1" customFormat="1" ht="13.2" x14ac:dyDescent="0.25">
      <c r="B977" s="75"/>
      <c r="C977" s="102"/>
      <c r="D977" s="103"/>
      <c r="E977" s="45"/>
      <c r="F977" s="45"/>
      <c r="G977" s="45"/>
      <c r="H977" s="45"/>
      <c r="I977" s="45"/>
      <c r="J977" s="46"/>
    </row>
    <row r="978" spans="2:10" s="1" customFormat="1" ht="13.2" x14ac:dyDescent="0.25">
      <c r="B978" s="75"/>
      <c r="C978" s="102"/>
      <c r="D978" s="103"/>
      <c r="E978" s="45"/>
      <c r="F978" s="45"/>
      <c r="G978" s="45"/>
      <c r="H978" s="45"/>
      <c r="I978" s="45"/>
      <c r="J978" s="46"/>
    </row>
    <row r="979" spans="2:10" s="1" customFormat="1" ht="13.2" x14ac:dyDescent="0.25">
      <c r="B979" s="75"/>
      <c r="C979" s="102"/>
      <c r="D979" s="103"/>
      <c r="E979" s="45"/>
      <c r="F979" s="45"/>
      <c r="G979" s="45"/>
      <c r="H979" s="45"/>
      <c r="I979" s="45"/>
      <c r="J979" s="46"/>
    </row>
    <row r="980" spans="2:10" s="1" customFormat="1" ht="13.2" x14ac:dyDescent="0.25">
      <c r="B980" s="75"/>
      <c r="C980" s="102"/>
      <c r="D980" s="103"/>
      <c r="E980" s="45"/>
      <c r="F980" s="45"/>
      <c r="G980" s="45"/>
      <c r="H980" s="45"/>
      <c r="I980" s="45"/>
      <c r="J980" s="46"/>
    </row>
    <row r="981" spans="2:10" s="1" customFormat="1" ht="13.2" x14ac:dyDescent="0.25">
      <c r="B981" s="75"/>
      <c r="C981" s="102"/>
      <c r="D981" s="103"/>
      <c r="E981" s="45"/>
      <c r="F981" s="45"/>
      <c r="G981" s="45"/>
      <c r="H981" s="45"/>
      <c r="I981" s="45"/>
      <c r="J981" s="46"/>
    </row>
    <row r="982" spans="2:10" s="1" customFormat="1" ht="13.2" x14ac:dyDescent="0.25">
      <c r="B982" s="75"/>
      <c r="C982" s="102"/>
      <c r="D982" s="103"/>
      <c r="E982" s="45"/>
      <c r="F982" s="45"/>
      <c r="G982" s="45"/>
      <c r="H982" s="45"/>
      <c r="I982" s="45"/>
      <c r="J982" s="46"/>
    </row>
    <row r="983" spans="2:10" s="1" customFormat="1" ht="13.2" x14ac:dyDescent="0.25">
      <c r="B983" s="75"/>
      <c r="C983" s="102"/>
      <c r="D983" s="103"/>
      <c r="E983" s="45"/>
      <c r="F983" s="45"/>
      <c r="G983" s="45"/>
      <c r="H983" s="45"/>
      <c r="I983" s="45"/>
      <c r="J983" s="46"/>
    </row>
    <row r="984" spans="2:10" s="1" customFormat="1" ht="13.2" x14ac:dyDescent="0.25">
      <c r="B984" s="75"/>
      <c r="C984" s="102"/>
      <c r="D984" s="103"/>
      <c r="E984" s="45"/>
      <c r="F984" s="45"/>
      <c r="G984" s="45"/>
      <c r="H984" s="45"/>
      <c r="I984" s="45"/>
      <c r="J984" s="46"/>
    </row>
    <row r="985" spans="2:10" s="1" customFormat="1" ht="13.2" x14ac:dyDescent="0.25">
      <c r="B985" s="75"/>
      <c r="C985" s="102"/>
      <c r="D985" s="103"/>
      <c r="E985" s="45"/>
      <c r="F985" s="45"/>
      <c r="G985" s="45"/>
      <c r="H985" s="45"/>
      <c r="I985" s="45"/>
      <c r="J985" s="46"/>
    </row>
    <row r="986" spans="2:10" s="1" customFormat="1" ht="13.2" x14ac:dyDescent="0.25">
      <c r="B986" s="75"/>
      <c r="C986" s="102"/>
      <c r="D986" s="103"/>
      <c r="E986" s="45"/>
      <c r="F986" s="45"/>
      <c r="G986" s="45"/>
      <c r="H986" s="45"/>
      <c r="I986" s="45"/>
      <c r="J986" s="46"/>
    </row>
    <row r="987" spans="2:10" s="1" customFormat="1" ht="13.2" x14ac:dyDescent="0.25">
      <c r="B987" s="75"/>
      <c r="C987" s="102"/>
      <c r="D987" s="103"/>
      <c r="E987" s="45"/>
      <c r="F987" s="45"/>
      <c r="G987" s="45"/>
      <c r="H987" s="45"/>
      <c r="I987" s="45"/>
      <c r="J987" s="46"/>
    </row>
    <row r="988" spans="2:10" s="1" customFormat="1" ht="13.2" x14ac:dyDescent="0.25">
      <c r="B988" s="75"/>
      <c r="C988" s="102"/>
      <c r="D988" s="103"/>
      <c r="E988" s="45"/>
      <c r="F988" s="45"/>
      <c r="G988" s="45"/>
      <c r="H988" s="45"/>
      <c r="I988" s="45"/>
      <c r="J988" s="46"/>
    </row>
    <row r="989" spans="2:10" s="1" customFormat="1" ht="13.2" x14ac:dyDescent="0.25">
      <c r="B989" s="75"/>
      <c r="C989" s="102"/>
      <c r="D989" s="103"/>
      <c r="E989" s="45"/>
      <c r="F989" s="45"/>
      <c r="G989" s="45"/>
      <c r="H989" s="45"/>
      <c r="I989" s="45"/>
      <c r="J989" s="46"/>
    </row>
    <row r="990" spans="2:10" s="1" customFormat="1" ht="13.2" x14ac:dyDescent="0.25">
      <c r="B990" s="75"/>
      <c r="C990" s="102"/>
      <c r="D990" s="103"/>
      <c r="E990" s="45"/>
      <c r="F990" s="45"/>
      <c r="G990" s="45"/>
      <c r="H990" s="45"/>
      <c r="I990" s="45"/>
      <c r="J990" s="46"/>
    </row>
    <row r="991" spans="2:10" s="1" customFormat="1" ht="13.2" x14ac:dyDescent="0.25">
      <c r="B991" s="75"/>
      <c r="C991" s="102"/>
      <c r="D991" s="103"/>
      <c r="E991" s="45"/>
      <c r="F991" s="45"/>
      <c r="G991" s="45"/>
      <c r="H991" s="45"/>
      <c r="I991" s="45"/>
      <c r="J991" s="46"/>
    </row>
    <row r="992" spans="2:10" s="1" customFormat="1" ht="13.2" x14ac:dyDescent="0.25">
      <c r="B992" s="75"/>
      <c r="C992" s="102"/>
      <c r="D992" s="103"/>
      <c r="E992" s="45"/>
      <c r="F992" s="45"/>
      <c r="G992" s="45"/>
      <c r="H992" s="45"/>
      <c r="I992" s="45"/>
      <c r="J992" s="46"/>
    </row>
    <row r="993" spans="2:10" s="1" customFormat="1" ht="13.2" x14ac:dyDescent="0.25">
      <c r="B993" s="75"/>
      <c r="C993" s="102"/>
      <c r="D993" s="103"/>
      <c r="E993" s="45"/>
      <c r="F993" s="45"/>
      <c r="G993" s="45"/>
      <c r="H993" s="45"/>
      <c r="I993" s="45"/>
      <c r="J993" s="46"/>
    </row>
    <row r="994" spans="2:10" s="1" customFormat="1" ht="13.2" x14ac:dyDescent="0.25">
      <c r="B994" s="75"/>
      <c r="C994" s="102"/>
      <c r="D994" s="103"/>
      <c r="E994" s="45"/>
      <c r="F994" s="45"/>
      <c r="G994" s="45"/>
      <c r="H994" s="45"/>
      <c r="I994" s="45"/>
      <c r="J994" s="46"/>
    </row>
    <row r="995" spans="2:10" s="1" customFormat="1" ht="13.2" x14ac:dyDescent="0.25">
      <c r="B995" s="75"/>
      <c r="C995" s="102"/>
      <c r="D995" s="103"/>
      <c r="E995" s="45"/>
      <c r="F995" s="45"/>
      <c r="G995" s="45"/>
      <c r="H995" s="45"/>
      <c r="I995" s="45"/>
      <c r="J995" s="46"/>
    </row>
    <row r="996" spans="2:10" s="1" customFormat="1" ht="13.2" x14ac:dyDescent="0.25">
      <c r="B996" s="75"/>
      <c r="C996" s="102"/>
      <c r="D996" s="103"/>
      <c r="E996" s="45"/>
      <c r="F996" s="45"/>
      <c r="G996" s="45"/>
      <c r="H996" s="45"/>
      <c r="I996" s="45"/>
      <c r="J996" s="46"/>
    </row>
    <row r="997" spans="2:10" s="1" customFormat="1" ht="13.2" x14ac:dyDescent="0.25">
      <c r="B997" s="75"/>
      <c r="C997" s="102"/>
      <c r="D997" s="103"/>
      <c r="E997" s="45"/>
      <c r="F997" s="45"/>
      <c r="G997" s="45"/>
      <c r="H997" s="45"/>
      <c r="I997" s="45"/>
      <c r="J997" s="46"/>
    </row>
    <row r="998" spans="2:10" s="1" customFormat="1" ht="13.2" x14ac:dyDescent="0.25">
      <c r="B998" s="75"/>
      <c r="C998" s="102"/>
      <c r="D998" s="103"/>
      <c r="E998" s="45"/>
      <c r="F998" s="45"/>
      <c r="G998" s="45"/>
      <c r="H998" s="45"/>
      <c r="I998" s="45"/>
      <c r="J998" s="46"/>
    </row>
    <row r="999" spans="2:10" s="1" customFormat="1" ht="13.2" x14ac:dyDescent="0.25">
      <c r="B999" s="75"/>
      <c r="C999" s="102"/>
      <c r="D999" s="103"/>
      <c r="E999" s="45"/>
      <c r="F999" s="45"/>
      <c r="G999" s="45"/>
      <c r="H999" s="45"/>
      <c r="I999" s="45"/>
      <c r="J999" s="46"/>
    </row>
    <row r="1000" spans="2:10" s="1" customFormat="1" ht="13.2" x14ac:dyDescent="0.25">
      <c r="B1000" s="75"/>
      <c r="C1000" s="102"/>
      <c r="D1000" s="103"/>
      <c r="E1000" s="45"/>
      <c r="F1000" s="45"/>
      <c r="G1000" s="45"/>
      <c r="H1000" s="45"/>
      <c r="I1000" s="45"/>
      <c r="J1000" s="46"/>
    </row>
    <row r="1001" spans="2:10" s="1" customFormat="1" ht="13.2" x14ac:dyDescent="0.25">
      <c r="B1001" s="75"/>
      <c r="C1001" s="102"/>
      <c r="D1001" s="103"/>
      <c r="E1001" s="45"/>
      <c r="F1001" s="45"/>
      <c r="G1001" s="45"/>
      <c r="H1001" s="45"/>
      <c r="I1001" s="45"/>
      <c r="J1001" s="46"/>
    </row>
    <row r="1002" spans="2:10" s="1" customFormat="1" ht="13.2" x14ac:dyDescent="0.25">
      <c r="B1002" s="75"/>
      <c r="C1002" s="102"/>
      <c r="D1002" s="103"/>
      <c r="E1002" s="45"/>
      <c r="F1002" s="45"/>
      <c r="G1002" s="45"/>
      <c r="H1002" s="45"/>
      <c r="I1002" s="45"/>
      <c r="J1002" s="46"/>
    </row>
    <row r="1003" spans="2:10" s="1" customFormat="1" ht="13.2" x14ac:dyDescent="0.25">
      <c r="B1003" s="75"/>
      <c r="C1003" s="102"/>
      <c r="D1003" s="103"/>
      <c r="E1003" s="45"/>
      <c r="F1003" s="45"/>
      <c r="G1003" s="45"/>
      <c r="H1003" s="45"/>
      <c r="I1003" s="45"/>
      <c r="J1003" s="46"/>
    </row>
    <row r="1004" spans="2:10" s="1" customFormat="1" ht="13.2" x14ac:dyDescent="0.25">
      <c r="B1004" s="75"/>
      <c r="C1004" s="102"/>
      <c r="D1004" s="103"/>
      <c r="E1004" s="45"/>
      <c r="F1004" s="45"/>
      <c r="G1004" s="45"/>
      <c r="H1004" s="45"/>
      <c r="I1004" s="45"/>
      <c r="J1004" s="46"/>
    </row>
    <row r="1005" spans="2:10" s="1" customFormat="1" ht="13.2" x14ac:dyDescent="0.25">
      <c r="B1005" s="75"/>
      <c r="C1005" s="102"/>
      <c r="D1005" s="103"/>
      <c r="E1005" s="45"/>
      <c r="F1005" s="45"/>
      <c r="G1005" s="45"/>
      <c r="H1005" s="45"/>
      <c r="I1005" s="45"/>
      <c r="J1005" s="46"/>
    </row>
    <row r="1006" spans="2:10" s="1" customFormat="1" ht="13.2" x14ac:dyDescent="0.25">
      <c r="B1006" s="75"/>
      <c r="C1006" s="102"/>
      <c r="D1006" s="103"/>
      <c r="E1006" s="45"/>
      <c r="F1006" s="45"/>
      <c r="G1006" s="45"/>
      <c r="H1006" s="45"/>
      <c r="I1006" s="45"/>
      <c r="J1006" s="46"/>
    </row>
    <row r="1007" spans="2:10" s="1" customFormat="1" ht="13.2" x14ac:dyDescent="0.25">
      <c r="C1007" s="157" t="s">
        <v>153</v>
      </c>
      <c r="D1007" s="157"/>
      <c r="E1007" s="157"/>
      <c r="F1007" s="157"/>
      <c r="G1007" s="157"/>
      <c r="H1007" s="157"/>
    </row>
    <row r="1008" spans="2:10" s="1" customFormat="1" ht="13.2" x14ac:dyDescent="0.25">
      <c r="C1008" s="157" t="s">
        <v>154</v>
      </c>
      <c r="D1008" s="157"/>
      <c r="E1008" s="157"/>
      <c r="F1008" s="157"/>
      <c r="G1008" s="157"/>
      <c r="H1008" s="157"/>
    </row>
    <row r="1009" spans="2:10" s="1" customFormat="1" ht="13.2" x14ac:dyDescent="0.25">
      <c r="C1009" s="157" t="s">
        <v>155</v>
      </c>
      <c r="D1009" s="157"/>
      <c r="E1009" s="157"/>
      <c r="F1009" s="157"/>
      <c r="G1009" s="157"/>
      <c r="H1009" s="157"/>
    </row>
    <row r="1010" spans="2:10" s="1" customFormat="1" ht="13.2" x14ac:dyDescent="0.25">
      <c r="C1010" s="158" t="s">
        <v>156</v>
      </c>
      <c r="D1010" s="158"/>
      <c r="E1010" s="158"/>
      <c r="F1010" s="158"/>
      <c r="G1010" s="158"/>
      <c r="H1010" s="158"/>
    </row>
    <row r="1011" spans="2:10" s="1" customFormat="1" ht="13.2" x14ac:dyDescent="0.25">
      <c r="C1011" s="138"/>
      <c r="D1011" s="138"/>
      <c r="E1011" s="138"/>
      <c r="F1011" s="138"/>
      <c r="G1011" s="138"/>
      <c r="H1011" s="138"/>
    </row>
    <row r="1012" spans="2:10" s="1" customFormat="1" ht="15.6" x14ac:dyDescent="0.25">
      <c r="B1012" s="159" t="s">
        <v>248</v>
      </c>
      <c r="C1012" s="160"/>
      <c r="D1012" s="160"/>
      <c r="E1012" s="160"/>
      <c r="F1012" s="160"/>
      <c r="G1012" s="160"/>
      <c r="H1012" s="160"/>
      <c r="I1012" s="160"/>
      <c r="J1012" s="161"/>
    </row>
    <row r="1013" spans="2:10" s="1" customFormat="1" ht="21" x14ac:dyDescent="0.25">
      <c r="B1013" s="169" t="s">
        <v>756</v>
      </c>
      <c r="C1013" s="170"/>
      <c r="D1013" s="170"/>
      <c r="E1013" s="170"/>
      <c r="F1013" s="170"/>
      <c r="G1013" s="170"/>
      <c r="H1013" s="170"/>
      <c r="I1013" s="170"/>
      <c r="J1013" s="171"/>
    </row>
    <row r="1014" spans="2:10" s="1" customFormat="1" ht="13.8" thickBot="1" x14ac:dyDescent="0.3">
      <c r="B1014" s="139"/>
      <c r="C1014" s="139"/>
      <c r="D1014" s="139"/>
      <c r="E1014" s="139"/>
      <c r="F1014" s="139"/>
      <c r="G1014" s="139"/>
      <c r="H1014" s="139"/>
      <c r="I1014" s="139"/>
      <c r="J1014" s="139"/>
    </row>
    <row r="1015" spans="2:10" s="1" customFormat="1" ht="28.5" customHeight="1" x14ac:dyDescent="0.25">
      <c r="B1015" s="152" t="s">
        <v>140</v>
      </c>
      <c r="C1015" s="153"/>
      <c r="D1015" s="153"/>
      <c r="E1015" s="153"/>
      <c r="F1015" s="153"/>
      <c r="G1015" s="153"/>
      <c r="H1015" s="153"/>
      <c r="I1015" s="153"/>
      <c r="J1015" s="154"/>
    </row>
    <row r="1016" spans="2:10" s="1" customFormat="1" ht="13.2" x14ac:dyDescent="0.25">
      <c r="B1016" s="4" t="s">
        <v>148</v>
      </c>
      <c r="C1016" s="5" t="s">
        <v>149</v>
      </c>
      <c r="D1016" s="5"/>
      <c r="E1016" s="6"/>
      <c r="F1016" s="7"/>
      <c r="G1016" s="8" t="s">
        <v>22</v>
      </c>
      <c r="H1016" s="155">
        <v>42879</v>
      </c>
      <c r="I1016" s="155"/>
      <c r="J1016" s="9"/>
    </row>
    <row r="1017" spans="2:10" s="1" customFormat="1" ht="13.2" x14ac:dyDescent="0.25">
      <c r="B1017" s="4" t="s">
        <v>146</v>
      </c>
      <c r="C1017" s="5" t="s">
        <v>142</v>
      </c>
      <c r="D1017" s="10"/>
      <c r="E1017" s="10"/>
      <c r="F1017" s="5"/>
      <c r="G1017" s="11" t="s">
        <v>145</v>
      </c>
      <c r="H1017" s="6" t="s">
        <v>142</v>
      </c>
      <c r="I1017" s="12"/>
      <c r="J1017" s="13"/>
    </row>
    <row r="1018" spans="2:10" s="1" customFormat="1" ht="13.2" x14ac:dyDescent="0.25">
      <c r="B1018" s="4" t="s">
        <v>147</v>
      </c>
      <c r="C1018" s="5" t="s">
        <v>142</v>
      </c>
      <c r="D1018" s="10"/>
      <c r="E1018" s="10"/>
      <c r="F1018" s="5"/>
      <c r="G1018" s="11" t="s">
        <v>143</v>
      </c>
      <c r="H1018" s="6" t="s">
        <v>144</v>
      </c>
      <c r="I1018" s="12"/>
      <c r="J1018" s="13"/>
    </row>
    <row r="1019" spans="2:10" s="1" customFormat="1" ht="13.8" thickBot="1" x14ac:dyDescent="0.3">
      <c r="B1019" s="14" t="s">
        <v>159</v>
      </c>
      <c r="C1019" s="15" t="s">
        <v>160</v>
      </c>
      <c r="D1019" s="16"/>
      <c r="E1019" s="16"/>
      <c r="F1019" s="15"/>
      <c r="G1019" s="17" t="s">
        <v>157</v>
      </c>
      <c r="H1019" s="18" t="s">
        <v>158</v>
      </c>
      <c r="I1019" s="19"/>
      <c r="J1019" s="20"/>
    </row>
    <row r="1020" spans="2:10" s="1" customFormat="1" ht="13.2" x14ac:dyDescent="0.25">
      <c r="B1020" s="139"/>
      <c r="C1020" s="139"/>
      <c r="D1020" s="139"/>
      <c r="E1020" s="139"/>
      <c r="F1020" s="139"/>
      <c r="G1020" s="139"/>
      <c r="H1020" s="139"/>
      <c r="I1020" s="139"/>
      <c r="J1020" s="139"/>
    </row>
    <row r="1021" spans="2:10" s="1" customFormat="1" ht="13.2" x14ac:dyDescent="0.25">
      <c r="B1021" s="23" t="s">
        <v>7</v>
      </c>
      <c r="C1021" s="24" t="s">
        <v>0</v>
      </c>
      <c r="D1021" s="24" t="s">
        <v>23</v>
      </c>
      <c r="E1021" s="24" t="s">
        <v>24</v>
      </c>
      <c r="F1021" s="24" t="s">
        <v>2</v>
      </c>
      <c r="G1021" s="24" t="s">
        <v>3</v>
      </c>
      <c r="H1021" s="24" t="s">
        <v>25</v>
      </c>
      <c r="I1021" s="24" t="s">
        <v>8</v>
      </c>
      <c r="J1021" s="24" t="s">
        <v>9</v>
      </c>
    </row>
    <row r="1022" spans="2:10" s="1" customFormat="1" ht="13.2" x14ac:dyDescent="0.25">
      <c r="B1022" s="96">
        <v>4.03</v>
      </c>
      <c r="C1022" s="97" t="s">
        <v>425</v>
      </c>
      <c r="D1022" s="103"/>
      <c r="E1022" s="45"/>
      <c r="F1022" s="45"/>
      <c r="G1022" s="45"/>
      <c r="H1022" s="45"/>
      <c r="I1022" s="45"/>
      <c r="J1022" s="46"/>
    </row>
    <row r="1023" spans="2:10" s="1" customFormat="1" ht="13.2" x14ac:dyDescent="0.25">
      <c r="B1023" s="100" t="s">
        <v>113</v>
      </c>
      <c r="C1023" s="101" t="s">
        <v>428</v>
      </c>
      <c r="D1023" s="103"/>
      <c r="E1023" s="45"/>
      <c r="F1023" s="45"/>
      <c r="G1023" s="45"/>
      <c r="H1023" s="45"/>
      <c r="I1023" s="45"/>
      <c r="J1023" s="46"/>
    </row>
    <row r="1024" spans="2:10" s="1" customFormat="1" ht="13.2" x14ac:dyDescent="0.25">
      <c r="B1024" s="48" t="s">
        <v>114</v>
      </c>
      <c r="C1024" s="48" t="s">
        <v>623</v>
      </c>
      <c r="D1024" s="103"/>
      <c r="E1024" s="45"/>
      <c r="F1024" s="45"/>
      <c r="G1024" s="45"/>
      <c r="H1024" s="45"/>
      <c r="I1024" s="62">
        <f>SUM(H1025:H1025)</f>
        <v>4</v>
      </c>
      <c r="J1024" s="63" t="str">
        <f>+J1025</f>
        <v>ml</v>
      </c>
    </row>
    <row r="1025" spans="2:10" s="1" customFormat="1" ht="13.2" x14ac:dyDescent="0.25">
      <c r="B1025" s="48"/>
      <c r="C1025" s="44" t="s">
        <v>722</v>
      </c>
      <c r="D1025" s="45">
        <v>1</v>
      </c>
      <c r="E1025" s="45">
        <v>4</v>
      </c>
      <c r="F1025" s="45"/>
      <c r="G1025" s="45"/>
      <c r="H1025" s="45">
        <f>IF(AND(F1025=0,G1025=0),D1025*E1025,IF(AND(E1025=0,G1025=0),D1025*F1025,IF(AND(E1025=0,F1025=0),D1025*G1025,IF(AND(E1025=0),D1025*F1025*G1025,IF(AND(F1025=0),D1025*E1025*G1025,IF(AND(G1025=0),D1025*E1025*F1025,D1025*E1025*F1025*G1025))))))</f>
        <v>4</v>
      </c>
      <c r="I1025" s="45"/>
      <c r="J1025" s="46" t="str">
        <f>IF(AND(E1025=0,F1025&lt;&gt;0,G1025&lt;&gt;0),"m2",IF(AND(F1025=0,E1025&lt;&gt;0,G1025&lt;&gt;0),"m2",IF(AND(G1025=0,E1025&lt;&gt;0,F1025&lt;&gt;0),"m2",IF(AND(F1025=0,G1025=0),"ml",IF(AND(E1025=0,G1025=0),"ml",IF(AND(E1025=0,F1025=0),"ml",IF(AND(E1025&lt;&gt;0,F1025&lt;&gt;0,G1025&lt;&gt;0),"m3",0)))))))</f>
        <v>ml</v>
      </c>
    </row>
    <row r="1026" spans="2:10" s="1" customFormat="1" ht="13.2" x14ac:dyDescent="0.25">
      <c r="B1026" s="48"/>
      <c r="C1026" s="44"/>
      <c r="D1026" s="45"/>
      <c r="E1026" s="45"/>
      <c r="F1026" s="45"/>
      <c r="G1026" s="45"/>
      <c r="H1026" s="45">
        <f>IF(AND(F1026=0,G1026=0),D1026*E1026,IF(AND(E1026=0,G1026=0),D1026*F1026,IF(AND(E1026=0,F1026=0),D1026*G1026,IF(AND(E1026=0),D1026*F1026*G1026,IF(AND(F1026=0),D1026*E1026*G1026,IF(AND(G1026=0),D1026*E1026*F1026,D1026*E1026*F1026*G1026))))))</f>
        <v>0</v>
      </c>
      <c r="I1026" s="45"/>
      <c r="J1026" s="46" t="str">
        <f>IF(AND(E1026=0,F1026&lt;&gt;0,G1026&lt;&gt;0),"m2",IF(AND(F1026=0,E1026&lt;&gt;0,G1026&lt;&gt;0),"m2",IF(AND(G1026=0,E1026&lt;&gt;0,F1026&lt;&gt;0),"m2",IF(AND(F1026=0,G1026=0),"ml",IF(AND(E1026=0,G1026=0),"ml",IF(AND(E1026=0,F1026=0),"ml",IF(AND(E1026&lt;&gt;0,F1026&lt;&gt;0,G1026&lt;&gt;0),"m3",0)))))))</f>
        <v>ml</v>
      </c>
    </row>
    <row r="1027" spans="2:10" s="1" customFormat="1" ht="13.2" x14ac:dyDescent="0.25">
      <c r="B1027" s="48" t="s">
        <v>435</v>
      </c>
      <c r="C1027" s="48" t="s">
        <v>438</v>
      </c>
      <c r="D1027" s="103"/>
      <c r="E1027" s="45"/>
      <c r="F1027" s="45"/>
      <c r="G1027" s="45"/>
      <c r="H1027" s="45"/>
      <c r="I1027" s="62">
        <f>SUM(H1028:H1028)</f>
        <v>58</v>
      </c>
      <c r="J1027" s="63" t="str">
        <f>+J1028</f>
        <v>ml</v>
      </c>
    </row>
    <row r="1028" spans="2:10" s="1" customFormat="1" ht="13.2" x14ac:dyDescent="0.25">
      <c r="B1028" s="100"/>
      <c r="C1028" s="44" t="s">
        <v>713</v>
      </c>
      <c r="D1028" s="45">
        <v>5</v>
      </c>
      <c r="E1028" s="45">
        <v>11.6</v>
      </c>
      <c r="F1028" s="45"/>
      <c r="G1028" s="45"/>
      <c r="H1028" s="45">
        <f>IF(AND(F1028=0,G1028=0),D1028*E1028,IF(AND(E1028=0,G1028=0),D1028*F1028,IF(AND(E1028=0,F1028=0),D1028*G1028,IF(AND(E1028=0),D1028*F1028*G1028,IF(AND(F1028=0),D1028*E1028*G1028,IF(AND(G1028=0),D1028*E1028*F1028,D1028*E1028*F1028*G1028))))))</f>
        <v>58</v>
      </c>
      <c r="I1028" s="45"/>
      <c r="J1028" s="46" t="str">
        <f>IF(AND(E1028=0,F1028&lt;&gt;0,G1028&lt;&gt;0),"m2",IF(AND(F1028=0,E1028&lt;&gt;0,G1028&lt;&gt;0),"m2",IF(AND(G1028=0,E1028&lt;&gt;0,F1028&lt;&gt;0),"m2",IF(AND(F1028=0,G1028=0),"ml",IF(AND(E1028=0,G1028=0),"ml",IF(AND(E1028=0,F1028=0),"ml",IF(AND(E1028&lt;&gt;0,F1028&lt;&gt;0,G1028&lt;&gt;0),"m3",0)))))))</f>
        <v>ml</v>
      </c>
    </row>
    <row r="1029" spans="2:10" s="1" customFormat="1" ht="13.2" x14ac:dyDescent="0.25">
      <c r="B1029" s="100"/>
      <c r="C1029" s="44" t="s">
        <v>714</v>
      </c>
      <c r="D1029" s="45">
        <v>1</v>
      </c>
      <c r="E1029" s="45">
        <v>19.3</v>
      </c>
      <c r="F1029" s="45"/>
      <c r="G1029" s="45"/>
      <c r="H1029" s="45">
        <f>IF(AND(F1029=0,G1029=0),D1029*E1029,IF(AND(E1029=0,G1029=0),D1029*F1029,IF(AND(E1029=0,F1029=0),D1029*G1029,IF(AND(E1029=0),D1029*F1029*G1029,IF(AND(F1029=0),D1029*E1029*G1029,IF(AND(G1029=0),D1029*E1029*F1029,D1029*E1029*F1029*G1029))))))</f>
        <v>19.3</v>
      </c>
      <c r="I1029" s="45"/>
      <c r="J1029" s="46" t="str">
        <f>IF(AND(E1029=0,F1029&lt;&gt;0,G1029&lt;&gt;0),"m2",IF(AND(F1029=0,E1029&lt;&gt;0,G1029&lt;&gt;0),"m2",IF(AND(G1029=0,E1029&lt;&gt;0,F1029&lt;&gt;0),"m2",IF(AND(F1029=0,G1029=0),"ml",IF(AND(E1029=0,G1029=0),"ml",IF(AND(E1029=0,F1029=0),"ml",IF(AND(E1029&lt;&gt;0,F1029&lt;&gt;0,G1029&lt;&gt;0),"m3",0)))))))</f>
        <v>ml</v>
      </c>
    </row>
    <row r="1030" spans="2:10" s="1" customFormat="1" ht="13.2" x14ac:dyDescent="0.25">
      <c r="B1030" s="48" t="s">
        <v>436</v>
      </c>
      <c r="C1030" s="48" t="s">
        <v>439</v>
      </c>
      <c r="D1030" s="103"/>
      <c r="E1030" s="45"/>
      <c r="F1030" s="45"/>
      <c r="G1030" s="45"/>
      <c r="H1030" s="45"/>
      <c r="I1030" s="62">
        <f>SUM(H1031:H1031)</f>
        <v>0</v>
      </c>
      <c r="J1030" s="63" t="str">
        <f>+J1031</f>
        <v>ml</v>
      </c>
    </row>
    <row r="1031" spans="2:10" s="1" customFormat="1" ht="13.2" x14ac:dyDescent="0.25">
      <c r="B1031" s="100"/>
      <c r="C1031" s="44" t="s">
        <v>713</v>
      </c>
      <c r="D1031" s="45"/>
      <c r="E1031" s="45"/>
      <c r="F1031" s="45"/>
      <c r="G1031" s="45"/>
      <c r="H1031" s="45">
        <f>IF(AND(F1031=0,G1031=0),D1031*E1031,IF(AND(E1031=0,G1031=0),D1031*F1031,IF(AND(E1031=0,F1031=0),D1031*G1031,IF(AND(E1031=0),D1031*F1031*G1031,IF(AND(F1031=0),D1031*E1031*G1031,IF(AND(G1031=0),D1031*E1031*F1031,D1031*E1031*F1031*G1031))))))</f>
        <v>0</v>
      </c>
      <c r="I1031" s="45"/>
      <c r="J1031" s="46" t="str">
        <f>IF(AND(E1031=0,F1031&lt;&gt;0,G1031&lt;&gt;0),"m2",IF(AND(F1031=0,E1031&lt;&gt;0,G1031&lt;&gt;0),"m2",IF(AND(G1031=0,E1031&lt;&gt;0,F1031&lt;&gt;0),"m2",IF(AND(F1031=0,G1031=0),"ml",IF(AND(E1031=0,G1031=0),"ml",IF(AND(E1031=0,F1031=0),"ml",IF(AND(E1031&lt;&gt;0,F1031&lt;&gt;0,G1031&lt;&gt;0),"m3",0)))))))</f>
        <v>ml</v>
      </c>
    </row>
    <row r="1032" spans="2:10" s="1" customFormat="1" ht="13.2" x14ac:dyDescent="0.25">
      <c r="B1032" s="100"/>
      <c r="C1032" s="44" t="s">
        <v>714</v>
      </c>
      <c r="D1032" s="45"/>
      <c r="E1032" s="45"/>
      <c r="F1032" s="45"/>
      <c r="G1032" s="45"/>
      <c r="H1032" s="45">
        <f>IF(AND(F1032=0,G1032=0),D1032*E1032,IF(AND(E1032=0,G1032=0),D1032*F1032,IF(AND(E1032=0,F1032=0),D1032*G1032,IF(AND(E1032=0),D1032*F1032*G1032,IF(AND(F1032=0),D1032*E1032*G1032,IF(AND(G1032=0),D1032*E1032*F1032,D1032*E1032*F1032*G1032))))))</f>
        <v>0</v>
      </c>
      <c r="I1032" s="45"/>
      <c r="J1032" s="46" t="str">
        <f>IF(AND(E1032=0,F1032&lt;&gt;0,G1032&lt;&gt;0),"m2",IF(AND(F1032=0,E1032&lt;&gt;0,G1032&lt;&gt;0),"m2",IF(AND(G1032=0,E1032&lt;&gt;0,F1032&lt;&gt;0),"m2",IF(AND(F1032=0,G1032=0),"ml",IF(AND(E1032=0,G1032=0),"ml",IF(AND(E1032=0,F1032=0),"ml",IF(AND(E1032&lt;&gt;0,F1032&lt;&gt;0,G1032&lt;&gt;0),"m3",0)))))))</f>
        <v>ml</v>
      </c>
    </row>
    <row r="1033" spans="2:10" s="1" customFormat="1" ht="13.2" x14ac:dyDescent="0.25">
      <c r="B1033" s="48" t="s">
        <v>437</v>
      </c>
      <c r="C1033" s="48" t="s">
        <v>470</v>
      </c>
      <c r="D1033" s="103"/>
      <c r="E1033" s="45"/>
      <c r="F1033" s="45"/>
      <c r="G1033" s="45"/>
      <c r="H1033" s="45"/>
      <c r="I1033" s="62">
        <f>SUM(H1035:H1040)</f>
        <v>63.75</v>
      </c>
      <c r="J1033" s="63" t="str">
        <f>+J1035</f>
        <v>ml</v>
      </c>
    </row>
    <row r="1034" spans="2:10" s="1" customFormat="1" ht="13.2" x14ac:dyDescent="0.25">
      <c r="B1034" s="48"/>
      <c r="C1034" s="132" t="s">
        <v>255</v>
      </c>
      <c r="D1034" s="103"/>
      <c r="E1034" s="45"/>
      <c r="F1034" s="45"/>
      <c r="G1034" s="45"/>
      <c r="H1034" s="45"/>
      <c r="I1034" s="62"/>
      <c r="J1034" s="63"/>
    </row>
    <row r="1035" spans="2:10" s="1" customFormat="1" ht="13.2" x14ac:dyDescent="0.25">
      <c r="B1035" s="48"/>
      <c r="C1035" s="44" t="s">
        <v>556</v>
      </c>
      <c r="D1035" s="45">
        <v>5</v>
      </c>
      <c r="E1035" s="45">
        <v>3.25</v>
      </c>
      <c r="F1035" s="45"/>
      <c r="G1035" s="45"/>
      <c r="H1035" s="45">
        <f t="shared" ref="H1035:H1040" si="46">IF(AND(F1035=0,G1035=0),D1035*E1035,IF(AND(E1035=0,G1035=0),D1035*F1035,IF(AND(E1035=0,F1035=0),D1035*G1035,IF(AND(E1035=0),D1035*F1035*G1035,IF(AND(F1035=0),D1035*E1035*G1035,IF(AND(G1035=0),D1035*E1035*F1035,D1035*E1035*F1035*G1035))))))</f>
        <v>16.25</v>
      </c>
      <c r="I1035" s="45"/>
      <c r="J1035" s="46" t="str">
        <f t="shared" ref="J1035:J1040" si="47">IF(AND(E1035=0,F1035&lt;&gt;0,G1035&lt;&gt;0),"m2",IF(AND(F1035=0,E1035&lt;&gt;0,G1035&lt;&gt;0),"m2",IF(AND(G1035=0,E1035&lt;&gt;0,F1035&lt;&gt;0),"m2",IF(AND(F1035=0,G1035=0),"ml",IF(AND(E1035=0,G1035=0),"ml",IF(AND(E1035=0,F1035=0),"ml",IF(AND(E1035&lt;&gt;0,F1035&lt;&gt;0,G1035&lt;&gt;0),"m3",0)))))))</f>
        <v>ml</v>
      </c>
    </row>
    <row r="1036" spans="2:10" s="1" customFormat="1" ht="13.2" x14ac:dyDescent="0.25">
      <c r="B1036" s="48"/>
      <c r="C1036" s="44" t="s">
        <v>704</v>
      </c>
      <c r="D1036" s="45">
        <v>5</v>
      </c>
      <c r="E1036" s="45">
        <v>3</v>
      </c>
      <c r="F1036" s="45"/>
      <c r="G1036" s="45"/>
      <c r="H1036" s="45">
        <f t="shared" si="46"/>
        <v>15</v>
      </c>
      <c r="I1036" s="45"/>
      <c r="J1036" s="46" t="str">
        <f t="shared" si="47"/>
        <v>ml</v>
      </c>
    </row>
    <row r="1037" spans="2:10" s="1" customFormat="1" ht="13.2" x14ac:dyDescent="0.25">
      <c r="B1037" s="48"/>
      <c r="C1037" s="132" t="s">
        <v>256</v>
      </c>
      <c r="D1037" s="45"/>
      <c r="E1037" s="45"/>
      <c r="F1037" s="45"/>
      <c r="G1037" s="45"/>
      <c r="H1037" s="45">
        <f t="shared" si="46"/>
        <v>0</v>
      </c>
      <c r="I1037" s="45"/>
      <c r="J1037" s="46" t="str">
        <f t="shared" si="47"/>
        <v>ml</v>
      </c>
    </row>
    <row r="1038" spans="2:10" s="1" customFormat="1" ht="13.2" x14ac:dyDescent="0.25">
      <c r="B1038" s="48"/>
      <c r="C1038" s="44" t="s">
        <v>556</v>
      </c>
      <c r="D1038" s="45">
        <v>5</v>
      </c>
      <c r="E1038" s="45">
        <v>3.25</v>
      </c>
      <c r="F1038" s="45"/>
      <c r="G1038" s="45"/>
      <c r="H1038" s="45">
        <f t="shared" si="46"/>
        <v>16.25</v>
      </c>
      <c r="I1038" s="45"/>
      <c r="J1038" s="46" t="str">
        <f t="shared" si="47"/>
        <v>ml</v>
      </c>
    </row>
    <row r="1039" spans="2:10" s="1" customFormat="1" ht="13.2" x14ac:dyDescent="0.25">
      <c r="B1039" s="48"/>
      <c r="C1039" s="132" t="s">
        <v>257</v>
      </c>
      <c r="D1039" s="45"/>
      <c r="E1039" s="45"/>
      <c r="F1039" s="45"/>
      <c r="G1039" s="45"/>
      <c r="H1039" s="45">
        <f t="shared" si="46"/>
        <v>0</v>
      </c>
      <c r="I1039" s="45"/>
      <c r="J1039" s="46" t="str">
        <f t="shared" si="47"/>
        <v>ml</v>
      </c>
    </row>
    <row r="1040" spans="2:10" s="1" customFormat="1" ht="13.2" x14ac:dyDescent="0.25">
      <c r="B1040" s="48"/>
      <c r="C1040" s="44" t="s">
        <v>556</v>
      </c>
      <c r="D1040" s="45">
        <v>5</v>
      </c>
      <c r="E1040" s="45">
        <v>3.25</v>
      </c>
      <c r="F1040" s="45"/>
      <c r="G1040" s="45"/>
      <c r="H1040" s="45">
        <f t="shared" si="46"/>
        <v>16.25</v>
      </c>
      <c r="I1040" s="45"/>
      <c r="J1040" s="46" t="str">
        <f t="shared" si="47"/>
        <v>ml</v>
      </c>
    </row>
    <row r="1041" spans="2:10" s="1" customFormat="1" ht="13.2" x14ac:dyDescent="0.25">
      <c r="B1041" s="48" t="s">
        <v>471</v>
      </c>
      <c r="C1041" s="48" t="s">
        <v>554</v>
      </c>
      <c r="D1041" s="103"/>
      <c r="E1041" s="45"/>
      <c r="F1041" s="45"/>
      <c r="G1041" s="45"/>
      <c r="H1041" s="45"/>
      <c r="I1041" s="62">
        <f>SUM(H1042:H1048)</f>
        <v>11.75</v>
      </c>
      <c r="J1041" s="63" t="str">
        <f>+J1042</f>
        <v>ml</v>
      </c>
    </row>
    <row r="1042" spans="2:10" s="1" customFormat="1" ht="13.2" x14ac:dyDescent="0.25">
      <c r="B1042" s="100"/>
      <c r="C1042" s="132" t="s">
        <v>255</v>
      </c>
      <c r="D1042" s="45"/>
      <c r="E1042" s="45"/>
      <c r="F1042" s="45"/>
      <c r="G1042" s="45"/>
      <c r="H1042" s="45">
        <f t="shared" ref="H1042:H1048" si="48">IF(AND(F1042=0,G1042=0),D1042*E1042,IF(AND(E1042=0,G1042=0),D1042*F1042,IF(AND(E1042=0,F1042=0),D1042*G1042,IF(AND(E1042=0),D1042*F1042*G1042,IF(AND(F1042=0),D1042*E1042*G1042,IF(AND(G1042=0),D1042*E1042*F1042,D1042*E1042*F1042*G1042))))))</f>
        <v>0</v>
      </c>
      <c r="I1042" s="45"/>
      <c r="J1042" s="46" t="str">
        <f t="shared" ref="J1042:J1048" si="49">IF(AND(E1042=0,F1042&lt;&gt;0,G1042&lt;&gt;0),"m2",IF(AND(F1042=0,E1042&lt;&gt;0,G1042&lt;&gt;0),"m2",IF(AND(G1042=0,E1042&lt;&gt;0,F1042&lt;&gt;0),"m2",IF(AND(F1042=0,G1042=0),"ml",IF(AND(E1042=0,G1042=0),"ml",IF(AND(E1042=0,F1042=0),"ml",IF(AND(E1042&lt;&gt;0,F1042&lt;&gt;0,G1042&lt;&gt;0),"m3",0)))))))</f>
        <v>ml</v>
      </c>
    </row>
    <row r="1043" spans="2:10" s="1" customFormat="1" ht="13.2" x14ac:dyDescent="0.25">
      <c r="B1043" s="100"/>
      <c r="C1043" s="44" t="s">
        <v>556</v>
      </c>
      <c r="D1043" s="45">
        <v>1</v>
      </c>
      <c r="E1043" s="45">
        <v>3.25</v>
      </c>
      <c r="F1043" s="45"/>
      <c r="G1043" s="45"/>
      <c r="H1043" s="45">
        <f t="shared" si="48"/>
        <v>3.25</v>
      </c>
      <c r="I1043" s="45"/>
      <c r="J1043" s="46" t="str">
        <f t="shared" si="49"/>
        <v>ml</v>
      </c>
    </row>
    <row r="1044" spans="2:10" s="1" customFormat="1" ht="13.2" x14ac:dyDescent="0.25">
      <c r="B1044" s="100"/>
      <c r="C1044" s="44" t="s">
        <v>704</v>
      </c>
      <c r="D1044" s="45">
        <v>1</v>
      </c>
      <c r="E1044" s="45">
        <v>2</v>
      </c>
      <c r="F1044" s="45"/>
      <c r="G1044" s="45"/>
      <c r="H1044" s="45">
        <f t="shared" si="48"/>
        <v>2</v>
      </c>
      <c r="I1044" s="45"/>
      <c r="J1044" s="46" t="str">
        <f t="shared" si="49"/>
        <v>ml</v>
      </c>
    </row>
    <row r="1045" spans="2:10" s="1" customFormat="1" ht="13.2" x14ac:dyDescent="0.25">
      <c r="B1045" s="100"/>
      <c r="C1045" s="132" t="s">
        <v>256</v>
      </c>
      <c r="D1045" s="45"/>
      <c r="E1045" s="45"/>
      <c r="F1045" s="45"/>
      <c r="G1045" s="45"/>
      <c r="H1045" s="45">
        <f t="shared" si="48"/>
        <v>0</v>
      </c>
      <c r="I1045" s="45"/>
      <c r="J1045" s="46" t="str">
        <f t="shared" si="49"/>
        <v>ml</v>
      </c>
    </row>
    <row r="1046" spans="2:10" s="1" customFormat="1" ht="13.2" x14ac:dyDescent="0.25">
      <c r="B1046" s="100"/>
      <c r="C1046" s="44" t="s">
        <v>556</v>
      </c>
      <c r="D1046" s="45">
        <v>1</v>
      </c>
      <c r="E1046" s="45">
        <v>3.25</v>
      </c>
      <c r="F1046" s="45"/>
      <c r="G1046" s="45"/>
      <c r="H1046" s="45">
        <f t="shared" si="48"/>
        <v>3.25</v>
      </c>
      <c r="I1046" s="45"/>
      <c r="J1046" s="46" t="str">
        <f t="shared" si="49"/>
        <v>ml</v>
      </c>
    </row>
    <row r="1047" spans="2:10" s="1" customFormat="1" ht="13.2" x14ac:dyDescent="0.25">
      <c r="B1047" s="100"/>
      <c r="C1047" s="132" t="s">
        <v>257</v>
      </c>
      <c r="D1047" s="45"/>
      <c r="E1047" s="45"/>
      <c r="F1047" s="45"/>
      <c r="G1047" s="45"/>
      <c r="H1047" s="45">
        <f t="shared" si="48"/>
        <v>0</v>
      </c>
      <c r="I1047" s="45"/>
      <c r="J1047" s="46" t="str">
        <f t="shared" si="49"/>
        <v>ml</v>
      </c>
    </row>
    <row r="1048" spans="2:10" s="1" customFormat="1" ht="13.2" x14ac:dyDescent="0.25">
      <c r="B1048" s="100"/>
      <c r="C1048" s="44" t="s">
        <v>556</v>
      </c>
      <c r="D1048" s="45">
        <v>1</v>
      </c>
      <c r="E1048" s="45">
        <v>3.25</v>
      </c>
      <c r="F1048" s="45"/>
      <c r="G1048" s="45"/>
      <c r="H1048" s="45">
        <f t="shared" si="48"/>
        <v>3.25</v>
      </c>
      <c r="I1048" s="45"/>
      <c r="J1048" s="46" t="str">
        <f t="shared" si="49"/>
        <v>ml</v>
      </c>
    </row>
    <row r="1049" spans="2:10" s="1" customFormat="1" ht="13.2" x14ac:dyDescent="0.25">
      <c r="B1049" s="48" t="s">
        <v>473</v>
      </c>
      <c r="C1049" s="48" t="s">
        <v>472</v>
      </c>
      <c r="D1049" s="103"/>
      <c r="E1049" s="45"/>
      <c r="F1049" s="45"/>
      <c r="G1049" s="45"/>
      <c r="H1049" s="45"/>
      <c r="I1049" s="62">
        <f>SUM(H1050:H1056)</f>
        <v>0</v>
      </c>
      <c r="J1049" s="63" t="str">
        <f>+J1050</f>
        <v>ml</v>
      </c>
    </row>
    <row r="1050" spans="2:10" s="1" customFormat="1" ht="13.2" x14ac:dyDescent="0.25">
      <c r="B1050" s="48"/>
      <c r="C1050" s="132" t="s">
        <v>255</v>
      </c>
      <c r="D1050" s="45"/>
      <c r="E1050" s="45"/>
      <c r="F1050" s="45"/>
      <c r="G1050" s="45"/>
      <c r="H1050" s="45">
        <f t="shared" ref="H1050:H1056" si="50">IF(AND(F1050=0,G1050=0),D1050*E1050,IF(AND(E1050=0,G1050=0),D1050*F1050,IF(AND(E1050=0,F1050=0),D1050*G1050,IF(AND(E1050=0),D1050*F1050*G1050,IF(AND(F1050=0),D1050*E1050*G1050,IF(AND(G1050=0),D1050*E1050*F1050,D1050*E1050*F1050*G1050))))))</f>
        <v>0</v>
      </c>
      <c r="I1050" s="45"/>
      <c r="J1050" s="46" t="str">
        <f t="shared" ref="J1050:J1056" si="51">IF(AND(E1050=0,F1050&lt;&gt;0,G1050&lt;&gt;0),"m2",IF(AND(F1050=0,E1050&lt;&gt;0,G1050&lt;&gt;0),"m2",IF(AND(G1050=0,E1050&lt;&gt;0,F1050&lt;&gt;0),"m2",IF(AND(F1050=0,G1050=0),"ml",IF(AND(E1050=0,G1050=0),"ml",IF(AND(E1050=0,F1050=0),"ml",IF(AND(E1050&lt;&gt;0,F1050&lt;&gt;0,G1050&lt;&gt;0),"m3",0)))))))</f>
        <v>ml</v>
      </c>
    </row>
    <row r="1051" spans="2:10" s="1" customFormat="1" ht="13.2" x14ac:dyDescent="0.25">
      <c r="B1051" s="48"/>
      <c r="C1051" s="44" t="s">
        <v>556</v>
      </c>
      <c r="D1051" s="45"/>
      <c r="E1051" s="45"/>
      <c r="F1051" s="45"/>
      <c r="G1051" s="45"/>
      <c r="H1051" s="45">
        <f t="shared" si="50"/>
        <v>0</v>
      </c>
      <c r="I1051" s="45"/>
      <c r="J1051" s="46" t="str">
        <f t="shared" si="51"/>
        <v>ml</v>
      </c>
    </row>
    <row r="1052" spans="2:10" s="1" customFormat="1" ht="13.2" x14ac:dyDescent="0.25">
      <c r="B1052" s="48"/>
      <c r="C1052" s="44" t="s">
        <v>704</v>
      </c>
      <c r="D1052" s="45"/>
      <c r="E1052" s="45"/>
      <c r="F1052" s="45"/>
      <c r="G1052" s="45"/>
      <c r="H1052" s="45">
        <f t="shared" si="50"/>
        <v>0</v>
      </c>
      <c r="I1052" s="45"/>
      <c r="J1052" s="46" t="str">
        <f t="shared" si="51"/>
        <v>ml</v>
      </c>
    </row>
    <row r="1053" spans="2:10" s="1" customFormat="1" ht="13.2" x14ac:dyDescent="0.25">
      <c r="B1053" s="48"/>
      <c r="C1053" s="132" t="s">
        <v>256</v>
      </c>
      <c r="D1053" s="45"/>
      <c r="E1053" s="45"/>
      <c r="F1053" s="45"/>
      <c r="G1053" s="45"/>
      <c r="H1053" s="45">
        <f t="shared" si="50"/>
        <v>0</v>
      </c>
      <c r="I1053" s="45"/>
      <c r="J1053" s="46" t="str">
        <f t="shared" si="51"/>
        <v>ml</v>
      </c>
    </row>
    <row r="1054" spans="2:10" s="1" customFormat="1" ht="13.2" x14ac:dyDescent="0.25">
      <c r="B1054" s="48"/>
      <c r="C1054" s="44" t="s">
        <v>556</v>
      </c>
      <c r="D1054" s="45"/>
      <c r="E1054" s="45"/>
      <c r="F1054" s="45"/>
      <c r="G1054" s="45"/>
      <c r="H1054" s="45">
        <f t="shared" si="50"/>
        <v>0</v>
      </c>
      <c r="I1054" s="45"/>
      <c r="J1054" s="46" t="str">
        <f t="shared" si="51"/>
        <v>ml</v>
      </c>
    </row>
    <row r="1055" spans="2:10" s="1" customFormat="1" ht="13.2" x14ac:dyDescent="0.25">
      <c r="B1055" s="48"/>
      <c r="C1055" s="132" t="s">
        <v>257</v>
      </c>
      <c r="D1055" s="45"/>
      <c r="E1055" s="45"/>
      <c r="F1055" s="45"/>
      <c r="G1055" s="45"/>
      <c r="H1055" s="45">
        <f t="shared" si="50"/>
        <v>0</v>
      </c>
      <c r="I1055" s="45"/>
      <c r="J1055" s="46" t="str">
        <f t="shared" si="51"/>
        <v>ml</v>
      </c>
    </row>
    <row r="1056" spans="2:10" s="1" customFormat="1" ht="13.2" x14ac:dyDescent="0.25">
      <c r="B1056" s="48"/>
      <c r="C1056" s="44" t="s">
        <v>556</v>
      </c>
      <c r="D1056" s="45"/>
      <c r="E1056" s="45"/>
      <c r="F1056" s="45"/>
      <c r="G1056" s="45"/>
      <c r="H1056" s="45">
        <f t="shared" si="50"/>
        <v>0</v>
      </c>
      <c r="I1056" s="45"/>
      <c r="J1056" s="46" t="str">
        <f t="shared" si="51"/>
        <v>ml</v>
      </c>
    </row>
    <row r="1057" spans="2:10" s="1" customFormat="1" ht="13.2" x14ac:dyDescent="0.25">
      <c r="B1057" s="48" t="s">
        <v>549</v>
      </c>
      <c r="C1057" s="48" t="s">
        <v>474</v>
      </c>
      <c r="D1057" s="103"/>
      <c r="E1057" s="45"/>
      <c r="F1057" s="45"/>
      <c r="G1057" s="45"/>
      <c r="H1057" s="45"/>
      <c r="I1057" s="62">
        <f>SUM(H1058:H1058)</f>
        <v>0</v>
      </c>
      <c r="J1057" s="63" t="str">
        <f>+J1058</f>
        <v>und</v>
      </c>
    </row>
    <row r="1058" spans="2:10" s="1" customFormat="1" ht="13.2" x14ac:dyDescent="0.25">
      <c r="B1058" s="100"/>
      <c r="C1058" s="44" t="s">
        <v>705</v>
      </c>
      <c r="D1058" s="45"/>
      <c r="E1058" s="45"/>
      <c r="F1058" s="45"/>
      <c r="G1058" s="45"/>
      <c r="H1058" s="45">
        <f>+D1058</f>
        <v>0</v>
      </c>
      <c r="I1058" s="45"/>
      <c r="J1058" s="46" t="s">
        <v>35</v>
      </c>
    </row>
    <row r="1059" spans="2:10" s="1" customFormat="1" ht="13.2" x14ac:dyDescent="0.25">
      <c r="B1059" s="48" t="s">
        <v>553</v>
      </c>
      <c r="C1059" s="48" t="s">
        <v>555</v>
      </c>
      <c r="D1059" s="103"/>
      <c r="E1059" s="45"/>
      <c r="F1059" s="45"/>
      <c r="G1059" s="45"/>
      <c r="H1059" s="45"/>
      <c r="I1059" s="62">
        <f>SUM(H1060:H1060)</f>
        <v>6</v>
      </c>
      <c r="J1059" s="63" t="str">
        <f>+J1060</f>
        <v>und</v>
      </c>
    </row>
    <row r="1060" spans="2:10" s="1" customFormat="1" ht="13.2" x14ac:dyDescent="0.25">
      <c r="B1060" s="100"/>
      <c r="C1060" s="44" t="s">
        <v>556</v>
      </c>
      <c r="D1060" s="45">
        <v>6</v>
      </c>
      <c r="E1060" s="45"/>
      <c r="F1060" s="45"/>
      <c r="G1060" s="45"/>
      <c r="H1060" s="45">
        <f>+D1060</f>
        <v>6</v>
      </c>
      <c r="I1060" s="45"/>
      <c r="J1060" s="46" t="s">
        <v>35</v>
      </c>
    </row>
    <row r="1061" spans="2:10" s="1" customFormat="1" ht="13.2" x14ac:dyDescent="0.25">
      <c r="B1061" s="100" t="s">
        <v>115</v>
      </c>
      <c r="C1061" s="101" t="s">
        <v>427</v>
      </c>
      <c r="D1061" s="103"/>
      <c r="E1061" s="45"/>
      <c r="F1061" s="45"/>
      <c r="G1061" s="45"/>
      <c r="H1061" s="45"/>
      <c r="I1061" s="45"/>
      <c r="J1061" s="46"/>
    </row>
    <row r="1062" spans="2:10" s="1" customFormat="1" ht="13.2" x14ac:dyDescent="0.25">
      <c r="B1062" s="48" t="s">
        <v>116</v>
      </c>
      <c r="C1062" s="48" t="s">
        <v>550</v>
      </c>
      <c r="D1062" s="103"/>
      <c r="E1062" s="45"/>
      <c r="F1062" s="45"/>
      <c r="G1062" s="45"/>
      <c r="H1062" s="45"/>
      <c r="I1062" s="62">
        <f>SUM(H1063:H1063)</f>
        <v>0</v>
      </c>
      <c r="J1062" s="63" t="str">
        <f>+J1063</f>
        <v>ml</v>
      </c>
    </row>
    <row r="1063" spans="2:10" s="1" customFormat="1" ht="13.2" x14ac:dyDescent="0.25">
      <c r="B1063" s="100"/>
      <c r="C1063" s="44" t="s">
        <v>551</v>
      </c>
      <c r="D1063" s="45"/>
      <c r="E1063" s="45"/>
      <c r="F1063" s="45"/>
      <c r="G1063" s="45"/>
      <c r="H1063" s="45">
        <f>IF(AND(F1063=0,G1063=0),D1063*E1063,IF(AND(E1063=0,G1063=0),D1063*F1063,IF(AND(E1063=0,F1063=0),D1063*G1063,IF(AND(E1063=0),D1063*F1063*G1063,IF(AND(F1063=0),D1063*E1063*G1063,IF(AND(G1063=0),D1063*E1063*F1063,D1063*E1063*F1063*G1063))))))</f>
        <v>0</v>
      </c>
      <c r="I1063" s="45"/>
      <c r="J1063" s="46" t="str">
        <f>IF(AND(E1063=0,F1063&lt;&gt;0,G1063&lt;&gt;0),"m2",IF(AND(F1063=0,E1063&lt;&gt;0,G1063&lt;&gt;0),"m2",IF(AND(G1063=0,E1063&lt;&gt;0,F1063&lt;&gt;0),"m2",IF(AND(F1063=0,G1063=0),"ml",IF(AND(E1063=0,G1063=0),"ml",IF(AND(E1063=0,F1063=0),"ml",IF(AND(E1063&lt;&gt;0,F1063&lt;&gt;0,G1063&lt;&gt;0),"m3",0)))))))</f>
        <v>ml</v>
      </c>
    </row>
    <row r="1064" spans="2:10" s="1" customFormat="1" ht="13.2" x14ac:dyDescent="0.25">
      <c r="B1064" s="48" t="s">
        <v>443</v>
      </c>
      <c r="C1064" s="48" t="s">
        <v>440</v>
      </c>
      <c r="D1064" s="103"/>
      <c r="E1064" s="45"/>
      <c r="F1064" s="45"/>
      <c r="G1064" s="45"/>
      <c r="H1064" s="45"/>
      <c r="I1064" s="62">
        <f>SUM(H1065:H1066)</f>
        <v>28.1</v>
      </c>
      <c r="J1064" s="63" t="str">
        <f>+J1065</f>
        <v>ml</v>
      </c>
    </row>
    <row r="1065" spans="2:10" s="1" customFormat="1" ht="13.2" x14ac:dyDescent="0.25">
      <c r="B1065" s="100"/>
      <c r="C1065" s="44" t="s">
        <v>757</v>
      </c>
      <c r="D1065" s="45">
        <v>1</v>
      </c>
      <c r="E1065" s="45">
        <v>14.1</v>
      </c>
      <c r="F1065" s="45"/>
      <c r="G1065" s="45"/>
      <c r="H1065" s="45">
        <f>IF(AND(F1065=0,G1065=0),D1065*E1065,IF(AND(E1065=0,G1065=0),D1065*F1065,IF(AND(E1065=0,F1065=0),D1065*G1065,IF(AND(E1065=0),D1065*F1065*G1065,IF(AND(F1065=0),D1065*E1065*G1065,IF(AND(G1065=0),D1065*E1065*F1065,D1065*E1065*F1065*G1065))))))</f>
        <v>14.1</v>
      </c>
      <c r="I1065" s="45"/>
      <c r="J1065" s="46" t="str">
        <f>IF(AND(E1065=0,F1065&lt;&gt;0,G1065&lt;&gt;0),"m2",IF(AND(F1065=0,E1065&lt;&gt;0,G1065&lt;&gt;0),"m2",IF(AND(G1065=0,E1065&lt;&gt;0,F1065&lt;&gt;0),"m2",IF(AND(F1065=0,G1065=0),"ml",IF(AND(E1065=0,G1065=0),"ml",IF(AND(E1065=0,F1065=0),"ml",IF(AND(E1065&lt;&gt;0,F1065&lt;&gt;0,G1065&lt;&gt;0),"m3",0)))))))</f>
        <v>ml</v>
      </c>
    </row>
    <row r="1066" spans="2:10" s="1" customFormat="1" ht="13.2" x14ac:dyDescent="0.25">
      <c r="B1066" s="100"/>
      <c r="C1066" s="44" t="s">
        <v>758</v>
      </c>
      <c r="D1066" s="45">
        <v>1</v>
      </c>
      <c r="E1066" s="45">
        <v>14</v>
      </c>
      <c r="F1066" s="45"/>
      <c r="G1066" s="45"/>
      <c r="H1066" s="45">
        <f>IF(AND(F1066=0,G1066=0),D1066*E1066,IF(AND(E1066=0,G1066=0),D1066*F1066,IF(AND(E1066=0,F1066=0),D1066*G1066,IF(AND(E1066=0),D1066*F1066*G1066,IF(AND(F1066=0),D1066*E1066*G1066,IF(AND(G1066=0),D1066*E1066*F1066,D1066*E1066*F1066*G1066))))))</f>
        <v>14</v>
      </c>
      <c r="I1066" s="45"/>
      <c r="J1066" s="46" t="str">
        <f>IF(AND(E1066=0,F1066&lt;&gt;0,G1066&lt;&gt;0),"m2",IF(AND(F1066=0,E1066&lt;&gt;0,G1066&lt;&gt;0),"m2",IF(AND(G1066=0,E1066&lt;&gt;0,F1066&lt;&gt;0),"m2",IF(AND(F1066=0,G1066=0),"ml",IF(AND(E1066=0,G1066=0),"ml",IF(AND(E1066=0,F1066=0),"ml",IF(AND(E1066&lt;&gt;0,F1066&lt;&gt;0,G1066&lt;&gt;0),"m3",0)))))))</f>
        <v>ml</v>
      </c>
    </row>
    <row r="1067" spans="2:10" s="1" customFormat="1" ht="13.2" x14ac:dyDescent="0.25">
      <c r="B1067" s="48" t="s">
        <v>444</v>
      </c>
      <c r="C1067" s="48" t="s">
        <v>442</v>
      </c>
      <c r="D1067" s="103"/>
      <c r="E1067" s="45"/>
      <c r="F1067" s="45"/>
      <c r="G1067" s="45"/>
      <c r="H1067" s="45"/>
      <c r="I1067" s="62">
        <f>SUM(H1068:H1068)</f>
        <v>0</v>
      </c>
      <c r="J1067" s="63" t="str">
        <f>+J1068</f>
        <v>ml</v>
      </c>
    </row>
    <row r="1068" spans="2:10" s="1" customFormat="1" ht="13.2" x14ac:dyDescent="0.25">
      <c r="B1068" s="100"/>
      <c r="C1068" s="44" t="s">
        <v>735</v>
      </c>
      <c r="D1068" s="45"/>
      <c r="E1068" s="45"/>
      <c r="F1068" s="45"/>
      <c r="G1068" s="45"/>
      <c r="H1068" s="45">
        <f>IF(AND(F1068=0,G1068=0),D1068*E1068,IF(AND(E1068=0,G1068=0),D1068*F1068,IF(AND(E1068=0,F1068=0),D1068*G1068,IF(AND(E1068=0),D1068*F1068*G1068,IF(AND(F1068=0),D1068*E1068*G1068,IF(AND(G1068=0),D1068*E1068*F1068,D1068*E1068*F1068*G1068))))))</f>
        <v>0</v>
      </c>
      <c r="I1068" s="45"/>
      <c r="J1068" s="46" t="str">
        <f>IF(AND(E1068=0,F1068&lt;&gt;0,G1068&lt;&gt;0),"m2",IF(AND(F1068=0,E1068&lt;&gt;0,G1068&lt;&gt;0),"m2",IF(AND(G1068=0,E1068&lt;&gt;0,F1068&lt;&gt;0),"m2",IF(AND(F1068=0,G1068=0),"ml",IF(AND(E1068=0,G1068=0),"ml",IF(AND(E1068=0,F1068=0),"ml",IF(AND(E1068&lt;&gt;0,F1068&lt;&gt;0,G1068&lt;&gt;0),"m3",0)))))))</f>
        <v>ml</v>
      </c>
    </row>
    <row r="1069" spans="2:10" s="1" customFormat="1" ht="13.2" x14ac:dyDescent="0.25">
      <c r="B1069" s="48" t="s">
        <v>446</v>
      </c>
      <c r="C1069" s="48" t="s">
        <v>445</v>
      </c>
      <c r="D1069" s="103"/>
      <c r="E1069" s="45"/>
      <c r="F1069" s="45"/>
      <c r="G1069" s="45"/>
      <c r="H1069" s="45"/>
      <c r="I1069" s="62">
        <f>SUM(H1070:H1070)</f>
        <v>0</v>
      </c>
      <c r="J1069" s="63" t="str">
        <f>+J1070</f>
        <v>ml</v>
      </c>
    </row>
    <row r="1070" spans="2:10" s="1" customFormat="1" ht="13.2" x14ac:dyDescent="0.25">
      <c r="B1070" s="100"/>
      <c r="C1070" s="44" t="s">
        <v>736</v>
      </c>
      <c r="D1070" s="45"/>
      <c r="E1070" s="45"/>
      <c r="F1070" s="45"/>
      <c r="G1070" s="45"/>
      <c r="H1070" s="45">
        <f>IF(AND(F1070=0,G1070=0),D1070*E1070,IF(AND(E1070=0,G1070=0),D1070*F1070,IF(AND(E1070=0,F1070=0),D1070*G1070,IF(AND(E1070=0),D1070*F1070*G1070,IF(AND(F1070=0),D1070*E1070*G1070,IF(AND(G1070=0),D1070*E1070*F1070,D1070*E1070*F1070*G1070))))))</f>
        <v>0</v>
      </c>
      <c r="I1070" s="45"/>
      <c r="J1070" s="46" t="str">
        <f>IF(AND(E1070=0,F1070&lt;&gt;0,G1070&lt;&gt;0),"m2",IF(AND(F1070=0,E1070&lt;&gt;0,G1070&lt;&gt;0),"m2",IF(AND(G1070=0,E1070&lt;&gt;0,F1070&lt;&gt;0),"m2",IF(AND(F1070=0,G1070=0),"ml",IF(AND(E1070=0,G1070=0),"ml",IF(AND(E1070=0,F1070=0),"ml",IF(AND(E1070&lt;&gt;0,F1070&lt;&gt;0,G1070&lt;&gt;0),"m3",0)))))))</f>
        <v>ml</v>
      </c>
    </row>
    <row r="1071" spans="2:10" s="1" customFormat="1" ht="13.2" x14ac:dyDescent="0.25">
      <c r="B1071" s="48" t="s">
        <v>447</v>
      </c>
      <c r="C1071" s="48" t="s">
        <v>448</v>
      </c>
      <c r="D1071" s="103"/>
      <c r="E1071" s="45"/>
      <c r="F1071" s="45"/>
      <c r="G1071" s="45"/>
      <c r="H1071" s="45"/>
      <c r="I1071" s="62">
        <f>SUM(H1072:H1073)</f>
        <v>28.1</v>
      </c>
      <c r="J1071" s="63" t="str">
        <f>+J1072</f>
        <v>ml</v>
      </c>
    </row>
    <row r="1072" spans="2:10" s="1" customFormat="1" ht="13.2" x14ac:dyDescent="0.25">
      <c r="B1072" s="100"/>
      <c r="C1072" s="44" t="s">
        <v>757</v>
      </c>
      <c r="D1072" s="45">
        <v>1</v>
      </c>
      <c r="E1072" s="45">
        <v>14.1</v>
      </c>
      <c r="F1072" s="45"/>
      <c r="G1072" s="45"/>
      <c r="H1072" s="45">
        <f>IF(AND(F1072=0,G1072=0),D1072*E1072,IF(AND(E1072=0,G1072=0),D1072*F1072,IF(AND(E1072=0,F1072=0),D1072*G1072,IF(AND(E1072=0),D1072*F1072*G1072,IF(AND(F1072=0),D1072*E1072*G1072,IF(AND(G1072=0),D1072*E1072*F1072,D1072*E1072*F1072*G1072))))))</f>
        <v>14.1</v>
      </c>
      <c r="I1072" s="45"/>
      <c r="J1072" s="46" t="str">
        <f>IF(AND(E1072=0,F1072&lt;&gt;0,G1072&lt;&gt;0),"m2",IF(AND(F1072=0,E1072&lt;&gt;0,G1072&lt;&gt;0),"m2",IF(AND(G1072=0,E1072&lt;&gt;0,F1072&lt;&gt;0),"m2",IF(AND(F1072=0,G1072=0),"ml",IF(AND(E1072=0,G1072=0),"ml",IF(AND(E1072=0,F1072=0),"ml",IF(AND(E1072&lt;&gt;0,F1072&lt;&gt;0,G1072&lt;&gt;0),"m3",0)))))))</f>
        <v>ml</v>
      </c>
    </row>
    <row r="1073" spans="2:10" s="1" customFormat="1" ht="13.2" x14ac:dyDescent="0.25">
      <c r="B1073" s="100"/>
      <c r="C1073" s="44" t="s">
        <v>758</v>
      </c>
      <c r="D1073" s="45">
        <v>1</v>
      </c>
      <c r="E1073" s="45">
        <v>14</v>
      </c>
      <c r="F1073" s="45"/>
      <c r="G1073" s="45"/>
      <c r="H1073" s="45">
        <f>IF(AND(F1073=0,G1073=0),D1073*E1073,IF(AND(E1073=0,G1073=0),D1073*F1073,IF(AND(E1073=0,F1073=0),D1073*G1073,IF(AND(E1073=0),D1073*F1073*G1073,IF(AND(F1073=0),D1073*E1073*G1073,IF(AND(G1073=0),D1073*E1073*F1073,D1073*E1073*F1073*G1073))))))</f>
        <v>14</v>
      </c>
      <c r="I1073" s="45"/>
      <c r="J1073" s="46" t="str">
        <f>IF(AND(E1073=0,F1073&lt;&gt;0,G1073&lt;&gt;0),"m2",IF(AND(F1073=0,E1073&lt;&gt;0,G1073&lt;&gt;0),"m2",IF(AND(G1073=0,E1073&lt;&gt;0,F1073&lt;&gt;0),"m2",IF(AND(F1073=0,G1073=0),"ml",IF(AND(E1073=0,G1073=0),"ml",IF(AND(E1073=0,F1073=0),"ml",IF(AND(E1073&lt;&gt;0,F1073&lt;&gt;0,G1073&lt;&gt;0),"m3",0)))))))</f>
        <v>ml</v>
      </c>
    </row>
    <row r="1074" spans="2:10" s="1" customFormat="1" ht="13.2" x14ac:dyDescent="0.25">
      <c r="B1074" s="48" t="s">
        <v>451</v>
      </c>
      <c r="C1074" s="48" t="s">
        <v>449</v>
      </c>
      <c r="D1074" s="103"/>
      <c r="E1074" s="45"/>
      <c r="F1074" s="45"/>
      <c r="G1074" s="45"/>
      <c r="H1074" s="45"/>
      <c r="I1074" s="62">
        <f>SUM(H1075:H1075)</f>
        <v>0</v>
      </c>
      <c r="J1074" s="63" t="str">
        <f>+J1075</f>
        <v>ml</v>
      </c>
    </row>
    <row r="1075" spans="2:10" s="1" customFormat="1" ht="13.2" x14ac:dyDescent="0.25">
      <c r="B1075" s="100"/>
      <c r="C1075" s="44" t="s">
        <v>441</v>
      </c>
      <c r="D1075" s="45"/>
      <c r="E1075" s="45"/>
      <c r="F1075" s="45"/>
      <c r="G1075" s="45"/>
      <c r="H1075" s="45">
        <f>IF(AND(F1075=0,G1075=0),D1075*E1075,IF(AND(E1075=0,G1075=0),D1075*F1075,IF(AND(E1075=0,F1075=0),D1075*G1075,IF(AND(E1075=0),D1075*F1075*G1075,IF(AND(F1075=0),D1075*E1075*G1075,IF(AND(G1075=0),D1075*E1075*F1075,D1075*E1075*F1075*G1075))))))</f>
        <v>0</v>
      </c>
      <c r="I1075" s="45"/>
      <c r="J1075" s="46" t="str">
        <f>IF(AND(E1075=0,F1075&lt;&gt;0,G1075&lt;&gt;0),"m2",IF(AND(F1075=0,E1075&lt;&gt;0,G1075&lt;&gt;0),"m2",IF(AND(G1075=0,E1075&lt;&gt;0,F1075&lt;&gt;0),"m2",IF(AND(F1075=0,G1075=0),"ml",IF(AND(E1075=0,G1075=0),"ml",IF(AND(E1075=0,F1075=0),"ml",IF(AND(E1075&lt;&gt;0,F1075&lt;&gt;0,G1075&lt;&gt;0),"m3",0)))))))</f>
        <v>ml</v>
      </c>
    </row>
    <row r="1076" spans="2:10" s="1" customFormat="1" ht="13.2" x14ac:dyDescent="0.25">
      <c r="B1076" s="48" t="s">
        <v>452</v>
      </c>
      <c r="C1076" s="48" t="s">
        <v>450</v>
      </c>
      <c r="D1076" s="103"/>
      <c r="E1076" s="45"/>
      <c r="F1076" s="45"/>
      <c r="G1076" s="45"/>
      <c r="H1076" s="45"/>
      <c r="I1076" s="62">
        <f>SUM(H1077:H1077)</f>
        <v>0</v>
      </c>
      <c r="J1076" s="63" t="str">
        <f>+J1077</f>
        <v>ml</v>
      </c>
    </row>
    <row r="1077" spans="2:10" s="1" customFormat="1" ht="13.2" x14ac:dyDescent="0.25">
      <c r="B1077" s="100"/>
      <c r="C1077" s="44" t="s">
        <v>731</v>
      </c>
      <c r="D1077" s="45"/>
      <c r="E1077" s="45"/>
      <c r="F1077" s="45"/>
      <c r="G1077" s="45"/>
      <c r="H1077" s="45">
        <f>IF(AND(F1077=0,G1077=0),D1077*E1077,IF(AND(E1077=0,G1077=0),D1077*F1077,IF(AND(E1077=0,F1077=0),D1077*G1077,IF(AND(E1077=0),D1077*F1077*G1077,IF(AND(F1077=0),D1077*E1077*G1077,IF(AND(G1077=0),D1077*E1077*F1077,D1077*E1077*F1077*G1077))))))</f>
        <v>0</v>
      </c>
      <c r="I1077" s="45"/>
      <c r="J1077" s="46" t="str">
        <f>IF(AND(E1077=0,F1077&lt;&gt;0,G1077&lt;&gt;0),"m2",IF(AND(F1077=0,E1077&lt;&gt;0,G1077&lt;&gt;0),"m2",IF(AND(G1077=0,E1077&lt;&gt;0,F1077&lt;&gt;0),"m2",IF(AND(F1077=0,G1077=0),"ml",IF(AND(E1077=0,G1077=0),"ml",IF(AND(E1077=0,F1077=0),"ml",IF(AND(E1077&lt;&gt;0,F1077&lt;&gt;0,G1077&lt;&gt;0),"m3",0)))))))</f>
        <v>ml</v>
      </c>
    </row>
    <row r="1078" spans="2:10" s="1" customFormat="1" ht="13.2" x14ac:dyDescent="0.25">
      <c r="B1078" s="48" t="s">
        <v>459</v>
      </c>
      <c r="C1078" s="48" t="s">
        <v>429</v>
      </c>
      <c r="D1078" s="103"/>
      <c r="E1078" s="45"/>
      <c r="F1078" s="45"/>
      <c r="G1078" s="45"/>
      <c r="H1078" s="45"/>
      <c r="I1078" s="62">
        <f>SUM(H1079:H1080)</f>
        <v>0</v>
      </c>
      <c r="J1078" s="63" t="str">
        <f>+J1080</f>
        <v>ml</v>
      </c>
    </row>
    <row r="1079" spans="2:10" s="1" customFormat="1" ht="13.2" x14ac:dyDescent="0.25">
      <c r="B1079" s="48"/>
      <c r="C1079" s="44" t="s">
        <v>706</v>
      </c>
      <c r="D1079" s="45"/>
      <c r="E1079" s="45"/>
      <c r="F1079" s="45"/>
      <c r="G1079" s="45"/>
      <c r="H1079" s="45">
        <f>IF(AND(F1079=0,G1079=0),D1079*E1079,IF(AND(E1079=0,G1079=0),D1079*F1079,IF(AND(E1079=0,F1079=0),D1079*G1079,IF(AND(E1079=0),D1079*F1079*G1079,IF(AND(F1079=0),D1079*E1079*G1079,IF(AND(G1079=0),D1079*E1079*F1079,D1079*E1079*F1079*G1079))))))</f>
        <v>0</v>
      </c>
      <c r="I1079" s="45"/>
      <c r="J1079" s="46" t="str">
        <f>IF(AND(E1079=0,F1079&lt;&gt;0,G1079&lt;&gt;0),"m2",IF(AND(F1079=0,E1079&lt;&gt;0,G1079&lt;&gt;0),"m2",IF(AND(G1079=0,E1079&lt;&gt;0,F1079&lt;&gt;0),"m2",IF(AND(F1079=0,G1079=0),"ml",IF(AND(E1079=0,G1079=0),"ml",IF(AND(E1079=0,F1079=0),"ml",IF(AND(E1079&lt;&gt;0,F1079&lt;&gt;0,G1079&lt;&gt;0),"m3",0)))))))</f>
        <v>ml</v>
      </c>
    </row>
    <row r="1080" spans="2:10" s="1" customFormat="1" ht="13.2" x14ac:dyDescent="0.25">
      <c r="B1080" s="100"/>
      <c r="C1080" s="44" t="s">
        <v>706</v>
      </c>
      <c r="D1080" s="45"/>
      <c r="E1080" s="45"/>
      <c r="F1080" s="45"/>
      <c r="G1080" s="45"/>
      <c r="H1080" s="45">
        <f>IF(AND(F1080=0,G1080=0),D1080*E1080,IF(AND(E1080=0,G1080=0),D1080*F1080,IF(AND(E1080=0,F1080=0),D1080*G1080,IF(AND(E1080=0),D1080*F1080*G1080,IF(AND(F1080=0),D1080*E1080*G1080,IF(AND(G1080=0),D1080*E1080*F1080,D1080*E1080*F1080*G1080))))))</f>
        <v>0</v>
      </c>
      <c r="I1080" s="45"/>
      <c r="J1080" s="46" t="str">
        <f>IF(AND(E1080=0,F1080&lt;&gt;0,G1080&lt;&gt;0),"m2",IF(AND(F1080=0,E1080&lt;&gt;0,G1080&lt;&gt;0),"m2",IF(AND(G1080=0,E1080&lt;&gt;0,F1080&lt;&gt;0),"m2",IF(AND(F1080=0,G1080=0),"ml",IF(AND(E1080=0,G1080=0),"ml",IF(AND(E1080=0,F1080=0),"ml",IF(AND(E1080&lt;&gt;0,F1080&lt;&gt;0,G1080&lt;&gt;0),"m3",0)))))))</f>
        <v>ml</v>
      </c>
    </row>
    <row r="1081" spans="2:10" s="1" customFormat="1" ht="13.2" x14ac:dyDescent="0.25">
      <c r="B1081" s="48" t="s">
        <v>460</v>
      </c>
      <c r="C1081" s="48" t="s">
        <v>431</v>
      </c>
      <c r="D1081" s="103"/>
      <c r="E1081" s="45"/>
      <c r="F1081" s="45"/>
      <c r="G1081" s="45"/>
      <c r="H1081" s="45"/>
      <c r="I1081" s="62">
        <f>SUM(H1082:H1082)</f>
        <v>0</v>
      </c>
      <c r="J1081" s="63" t="str">
        <f>+J1082</f>
        <v>ml</v>
      </c>
    </row>
    <row r="1082" spans="2:10" s="1" customFormat="1" ht="13.2" x14ac:dyDescent="0.25">
      <c r="B1082" s="100"/>
      <c r="C1082" s="44" t="s">
        <v>734</v>
      </c>
      <c r="D1082" s="45"/>
      <c r="E1082" s="45"/>
      <c r="F1082" s="45"/>
      <c r="G1082" s="45"/>
      <c r="H1082" s="45">
        <f>IF(AND(F1082=0,G1082=0),D1082*E1082,IF(AND(E1082=0,G1082=0),D1082*F1082,IF(AND(E1082=0,F1082=0),D1082*G1082,IF(AND(E1082=0),D1082*F1082*G1082,IF(AND(F1082=0),D1082*E1082*G1082,IF(AND(G1082=0),D1082*E1082*F1082,D1082*E1082*F1082*G1082))))))</f>
        <v>0</v>
      </c>
      <c r="I1082" s="45"/>
      <c r="J1082" s="46" t="str">
        <f>IF(AND(E1082=0,F1082&lt;&gt;0,G1082&lt;&gt;0),"m2",IF(AND(F1082=0,E1082&lt;&gt;0,G1082&lt;&gt;0),"m2",IF(AND(G1082=0,E1082&lt;&gt;0,F1082&lt;&gt;0),"m2",IF(AND(F1082=0,G1082=0),"ml",IF(AND(E1082=0,G1082=0),"ml",IF(AND(E1082=0,F1082=0),"ml",IF(AND(E1082&lt;&gt;0,F1082&lt;&gt;0,G1082&lt;&gt;0),"m3",0)))))))</f>
        <v>ml</v>
      </c>
    </row>
    <row r="1083" spans="2:10" s="1" customFormat="1" ht="13.2" x14ac:dyDescent="0.25">
      <c r="B1083" s="48" t="s">
        <v>461</v>
      </c>
      <c r="C1083" s="48" t="s">
        <v>453</v>
      </c>
      <c r="D1083" s="103"/>
      <c r="E1083" s="45"/>
      <c r="F1083" s="45"/>
      <c r="G1083" s="45"/>
      <c r="H1083" s="45"/>
      <c r="I1083" s="62">
        <f>SUM(H1084:H1084)</f>
        <v>0</v>
      </c>
      <c r="J1083" s="63" t="str">
        <f>+J1084</f>
        <v>ml</v>
      </c>
    </row>
    <row r="1084" spans="2:10" s="1" customFormat="1" ht="13.2" x14ac:dyDescent="0.25">
      <c r="B1084" s="100"/>
      <c r="C1084" s="44" t="s">
        <v>723</v>
      </c>
      <c r="D1084" s="45"/>
      <c r="E1084" s="45"/>
      <c r="F1084" s="45"/>
      <c r="G1084" s="45"/>
      <c r="H1084" s="45">
        <f>IF(AND(F1084=0,G1084=0),D1084*E1084,IF(AND(E1084=0,G1084=0),D1084*F1084,IF(AND(E1084=0,F1084=0),D1084*G1084,IF(AND(E1084=0),D1084*F1084*G1084,IF(AND(F1084=0),D1084*E1084*G1084,IF(AND(G1084=0),D1084*E1084*F1084,D1084*E1084*F1084*G1084))))))</f>
        <v>0</v>
      </c>
      <c r="I1084" s="45"/>
      <c r="J1084" s="46" t="str">
        <f>IF(AND(E1084=0,F1084&lt;&gt;0,G1084&lt;&gt;0),"m2",IF(AND(F1084=0,E1084&lt;&gt;0,G1084&lt;&gt;0),"m2",IF(AND(G1084=0,E1084&lt;&gt;0,F1084&lt;&gt;0),"m2",IF(AND(F1084=0,G1084=0),"ml",IF(AND(E1084=0,G1084=0),"ml",IF(AND(E1084=0,F1084=0),"ml",IF(AND(E1084&lt;&gt;0,F1084&lt;&gt;0,G1084&lt;&gt;0),"m3",0)))))))</f>
        <v>ml</v>
      </c>
    </row>
    <row r="1085" spans="2:10" s="1" customFormat="1" ht="13.2" x14ac:dyDescent="0.25">
      <c r="B1085" s="48" t="s">
        <v>462</v>
      </c>
      <c r="C1085" s="48" t="s">
        <v>454</v>
      </c>
      <c r="D1085" s="103"/>
      <c r="E1085" s="45"/>
      <c r="F1085" s="45"/>
      <c r="G1085" s="45"/>
      <c r="H1085" s="45"/>
      <c r="I1085" s="62">
        <f>SUM(H1086:H1086)</f>
        <v>0</v>
      </c>
      <c r="J1085" s="63" t="str">
        <f>+J1086</f>
        <v>ml</v>
      </c>
    </row>
    <row r="1086" spans="2:10" s="1" customFormat="1" ht="13.2" x14ac:dyDescent="0.25">
      <c r="B1086" s="100"/>
      <c r="C1086" s="44" t="s">
        <v>724</v>
      </c>
      <c r="D1086" s="45"/>
      <c r="E1086" s="45"/>
      <c r="F1086" s="45"/>
      <c r="G1086" s="45"/>
      <c r="H1086" s="45">
        <f>IF(AND(F1086=0,G1086=0),D1086*E1086,IF(AND(E1086=0,G1086=0),D1086*F1086,IF(AND(E1086=0,F1086=0),D1086*G1086,IF(AND(E1086=0),D1086*F1086*G1086,IF(AND(F1086=0),D1086*E1086*G1086,IF(AND(G1086=0),D1086*E1086*F1086,D1086*E1086*F1086*G1086))))))</f>
        <v>0</v>
      </c>
      <c r="I1086" s="45"/>
      <c r="J1086" s="46" t="str">
        <f>IF(AND(E1086=0,F1086&lt;&gt;0,G1086&lt;&gt;0),"m2",IF(AND(F1086=0,E1086&lt;&gt;0,G1086&lt;&gt;0),"m2",IF(AND(G1086=0,E1086&lt;&gt;0,F1086&lt;&gt;0),"m2",IF(AND(F1086=0,G1086=0),"ml",IF(AND(E1086=0,G1086=0),"ml",IF(AND(E1086=0,F1086=0),"ml",IF(AND(E1086&lt;&gt;0,F1086&lt;&gt;0,G1086&lt;&gt;0),"m3",0)))))))</f>
        <v>ml</v>
      </c>
    </row>
    <row r="1087" spans="2:10" s="1" customFormat="1" ht="13.2" x14ac:dyDescent="0.25">
      <c r="B1087" s="48" t="s">
        <v>463</v>
      </c>
      <c r="C1087" s="48" t="s">
        <v>455</v>
      </c>
      <c r="D1087" s="103"/>
      <c r="E1087" s="45"/>
      <c r="F1087" s="45"/>
      <c r="G1087" s="45"/>
      <c r="H1087" s="45"/>
      <c r="I1087" s="62">
        <f>SUM(H1088:H1088)</f>
        <v>0</v>
      </c>
      <c r="J1087" s="63" t="str">
        <f>+J1088</f>
        <v>ml</v>
      </c>
    </row>
    <row r="1088" spans="2:10" s="1" customFormat="1" ht="13.2" x14ac:dyDescent="0.25">
      <c r="B1088" s="100"/>
      <c r="C1088" s="44" t="s">
        <v>732</v>
      </c>
      <c r="D1088" s="45"/>
      <c r="E1088" s="45"/>
      <c r="F1088" s="45"/>
      <c r="G1088" s="45"/>
      <c r="H1088" s="45">
        <f>IF(AND(F1088=0,G1088=0),D1088*E1088,IF(AND(E1088=0,G1088=0),D1088*F1088,IF(AND(E1088=0,F1088=0),D1088*G1088,IF(AND(E1088=0),D1088*F1088*G1088,IF(AND(F1088=0),D1088*E1088*G1088,IF(AND(G1088=0),D1088*E1088*F1088,D1088*E1088*F1088*G1088))))))</f>
        <v>0</v>
      </c>
      <c r="I1088" s="45"/>
      <c r="J1088" s="46" t="str">
        <f>IF(AND(E1088=0,F1088&lt;&gt;0,G1088&lt;&gt;0),"m2",IF(AND(F1088=0,E1088&lt;&gt;0,G1088&lt;&gt;0),"m2",IF(AND(G1088=0,E1088&lt;&gt;0,F1088&lt;&gt;0),"m2",IF(AND(F1088=0,G1088=0),"ml",IF(AND(E1088=0,G1088=0),"ml",IF(AND(E1088=0,F1088=0),"ml",IF(AND(E1088&lt;&gt;0,F1088&lt;&gt;0,G1088&lt;&gt;0),"m3",0)))))))</f>
        <v>ml</v>
      </c>
    </row>
    <row r="1089" spans="2:10" s="1" customFormat="1" ht="13.2" x14ac:dyDescent="0.25">
      <c r="B1089" s="48" t="s">
        <v>464</v>
      </c>
      <c r="C1089" s="48" t="s">
        <v>456</v>
      </c>
      <c r="D1089" s="103"/>
      <c r="E1089" s="45"/>
      <c r="F1089" s="45"/>
      <c r="G1089" s="45"/>
      <c r="H1089" s="45"/>
      <c r="I1089" s="62">
        <f>SUM(H1090:H1090)</f>
        <v>0</v>
      </c>
      <c r="J1089" s="63" t="str">
        <f>+J1090</f>
        <v>und</v>
      </c>
    </row>
    <row r="1090" spans="2:10" s="1" customFormat="1" ht="13.2" x14ac:dyDescent="0.25">
      <c r="B1090" s="48"/>
      <c r="C1090" s="44" t="s">
        <v>737</v>
      </c>
      <c r="D1090" s="45"/>
      <c r="E1090" s="45"/>
      <c r="F1090" s="45"/>
      <c r="G1090" s="45"/>
      <c r="H1090" s="45">
        <f t="shared" ref="H1090" si="52">+D1090</f>
        <v>0</v>
      </c>
      <c r="I1090" s="45"/>
      <c r="J1090" s="46" t="s">
        <v>35</v>
      </c>
    </row>
    <row r="1091" spans="2:10" s="1" customFormat="1" ht="13.2" x14ac:dyDescent="0.25">
      <c r="B1091" s="48" t="s">
        <v>465</v>
      </c>
      <c r="C1091" s="48" t="s">
        <v>457</v>
      </c>
      <c r="D1091" s="103"/>
      <c r="E1091" s="45"/>
      <c r="F1091" s="45"/>
      <c r="G1091" s="45"/>
      <c r="H1091" s="45"/>
      <c r="I1091" s="62">
        <f>SUM(H1092:H1092)</f>
        <v>0</v>
      </c>
      <c r="J1091" s="63" t="str">
        <f>+J1092</f>
        <v>und</v>
      </c>
    </row>
    <row r="1092" spans="2:10" s="1" customFormat="1" ht="13.2" x14ac:dyDescent="0.25">
      <c r="B1092" s="100"/>
      <c r="C1092" s="44" t="s">
        <v>441</v>
      </c>
      <c r="D1092" s="45"/>
      <c r="E1092" s="45"/>
      <c r="F1092" s="45"/>
      <c r="G1092" s="45"/>
      <c r="H1092" s="45">
        <f>+D1092</f>
        <v>0</v>
      </c>
      <c r="I1092" s="45"/>
      <c r="J1092" s="46" t="s">
        <v>35</v>
      </c>
    </row>
    <row r="1093" spans="2:10" s="1" customFormat="1" ht="13.2" x14ac:dyDescent="0.25">
      <c r="B1093" s="48" t="s">
        <v>557</v>
      </c>
      <c r="C1093" s="48" t="s">
        <v>458</v>
      </c>
      <c r="D1093" s="103"/>
      <c r="E1093" s="45"/>
      <c r="F1093" s="45"/>
      <c r="G1093" s="45"/>
      <c r="H1093" s="45"/>
      <c r="I1093" s="62">
        <f>SUM(H1094:H1094)</f>
        <v>0</v>
      </c>
      <c r="J1093" s="63" t="str">
        <f>+J1094</f>
        <v>und</v>
      </c>
    </row>
    <row r="1094" spans="2:10" s="1" customFormat="1" ht="13.2" x14ac:dyDescent="0.25">
      <c r="B1094" s="100"/>
      <c r="C1094" s="44" t="s">
        <v>730</v>
      </c>
      <c r="D1094" s="45"/>
      <c r="E1094" s="45"/>
      <c r="F1094" s="45"/>
      <c r="G1094" s="45"/>
      <c r="H1094" s="45">
        <f>+D1094</f>
        <v>0</v>
      </c>
      <c r="I1094" s="45"/>
      <c r="J1094" s="46" t="s">
        <v>35</v>
      </c>
    </row>
    <row r="1095" spans="2:10" s="1" customFormat="1" ht="13.2" x14ac:dyDescent="0.25">
      <c r="B1095" s="100" t="s">
        <v>117</v>
      </c>
      <c r="C1095" s="101" t="s">
        <v>426</v>
      </c>
      <c r="D1095" s="103"/>
      <c r="E1095" s="45"/>
      <c r="F1095" s="45"/>
      <c r="G1095" s="45"/>
      <c r="H1095" s="45"/>
      <c r="I1095" s="45"/>
      <c r="J1095" s="46"/>
    </row>
    <row r="1096" spans="2:10" s="1" customFormat="1" ht="13.2" x14ac:dyDescent="0.25">
      <c r="B1096" s="48" t="s">
        <v>118</v>
      </c>
      <c r="C1096" s="48" t="s">
        <v>468</v>
      </c>
      <c r="D1096" s="103"/>
      <c r="E1096" s="45"/>
      <c r="F1096" s="45"/>
      <c r="G1096" s="45"/>
      <c r="H1096" s="45"/>
      <c r="I1096" s="62">
        <f>SUM(H1097:H1098)</f>
        <v>5</v>
      </c>
      <c r="J1096" s="63" t="str">
        <f>+J1097</f>
        <v>und</v>
      </c>
    </row>
    <row r="1097" spans="2:10" s="1" customFormat="1" ht="13.2" x14ac:dyDescent="0.25">
      <c r="B1097" s="75"/>
      <c r="C1097" s="44" t="s">
        <v>646</v>
      </c>
      <c r="D1097" s="45"/>
      <c r="E1097" s="45"/>
      <c r="F1097" s="45"/>
      <c r="G1097" s="45"/>
      <c r="H1097" s="45">
        <f>+D1097</f>
        <v>0</v>
      </c>
      <c r="I1097" s="45"/>
      <c r="J1097" s="46" t="s">
        <v>35</v>
      </c>
    </row>
    <row r="1098" spans="2:10" s="1" customFormat="1" ht="13.2" x14ac:dyDescent="0.25">
      <c r="B1098" s="75"/>
      <c r="C1098" s="44" t="s">
        <v>434</v>
      </c>
      <c r="D1098" s="45">
        <v>5</v>
      </c>
      <c r="E1098" s="45"/>
      <c r="F1098" s="45"/>
      <c r="G1098" s="45"/>
      <c r="H1098" s="45">
        <f>+D1098</f>
        <v>5</v>
      </c>
      <c r="I1098" s="45"/>
      <c r="J1098" s="46" t="s">
        <v>35</v>
      </c>
    </row>
    <row r="1099" spans="2:10" s="1" customFormat="1" ht="13.2" x14ac:dyDescent="0.25">
      <c r="B1099" s="48" t="s">
        <v>119</v>
      </c>
      <c r="C1099" s="48" t="s">
        <v>475</v>
      </c>
      <c r="D1099" s="103"/>
      <c r="E1099" s="45"/>
      <c r="F1099" s="45"/>
      <c r="G1099" s="45"/>
      <c r="H1099" s="45"/>
      <c r="I1099" s="62">
        <f>SUM(H1100:H1105)</f>
        <v>0</v>
      </c>
      <c r="J1099" s="63" t="str">
        <f>+J1100</f>
        <v>und</v>
      </c>
    </row>
    <row r="1100" spans="2:10" s="1" customFormat="1" ht="13.2" x14ac:dyDescent="0.25">
      <c r="B1100" s="75"/>
      <c r="C1100" s="132" t="s">
        <v>255</v>
      </c>
      <c r="D1100" s="45"/>
      <c r="E1100" s="45"/>
      <c r="F1100" s="45"/>
      <c r="G1100" s="45"/>
      <c r="H1100" s="45"/>
      <c r="I1100" s="45"/>
      <c r="J1100" s="46" t="s">
        <v>35</v>
      </c>
    </row>
    <row r="1101" spans="2:10" s="1" customFormat="1" ht="13.2" x14ac:dyDescent="0.25">
      <c r="B1101" s="75"/>
      <c r="C1101" s="44" t="s">
        <v>556</v>
      </c>
      <c r="D1101" s="45">
        <v>3</v>
      </c>
      <c r="E1101" s="45"/>
      <c r="F1101" s="45"/>
      <c r="G1101" s="45"/>
      <c r="H1101" s="45">
        <f>IF(AND(F1101=0,G1101=0),D1101*E1101,IF(AND(E1101=0,G1101=0),D1101*F1101,IF(AND(E1101=0,F1101=0),D1101*G1101,IF(AND(E1101=0),D1101*F1101*G1101,IF(AND(F1101=0),D1101*E1101*G1101,IF(AND(G1101=0),D1101*E1101*F1101,D1101*E1101*F1101*G1101))))))</f>
        <v>0</v>
      </c>
      <c r="I1101" s="45"/>
      <c r="J1101" s="46" t="s">
        <v>35</v>
      </c>
    </row>
    <row r="1102" spans="2:10" s="1" customFormat="1" ht="13.2" x14ac:dyDescent="0.25">
      <c r="B1102" s="75"/>
      <c r="C1102" s="132" t="s">
        <v>256</v>
      </c>
      <c r="D1102" s="45"/>
      <c r="E1102" s="45"/>
      <c r="F1102" s="45"/>
      <c r="G1102" s="45"/>
      <c r="H1102" s="45"/>
      <c r="I1102" s="45"/>
      <c r="J1102" s="46" t="s">
        <v>35</v>
      </c>
    </row>
    <row r="1103" spans="2:10" s="1" customFormat="1" ht="13.2" x14ac:dyDescent="0.25">
      <c r="B1103" s="75"/>
      <c r="C1103" s="44" t="s">
        <v>556</v>
      </c>
      <c r="D1103" s="45">
        <v>3</v>
      </c>
      <c r="E1103" s="45"/>
      <c r="F1103" s="45"/>
      <c r="G1103" s="45"/>
      <c r="H1103" s="45">
        <f>IF(AND(F1103=0,G1103=0),D1103*E1103,IF(AND(E1103=0,G1103=0),D1103*F1103,IF(AND(E1103=0,F1103=0),D1103*G1103,IF(AND(E1103=0),D1103*F1103*G1103,IF(AND(F1103=0),D1103*E1103*G1103,IF(AND(G1103=0),D1103*E1103*F1103,D1103*E1103*F1103*G1103))))))</f>
        <v>0</v>
      </c>
      <c r="I1103" s="45"/>
      <c r="J1103" s="46" t="s">
        <v>35</v>
      </c>
    </row>
    <row r="1104" spans="2:10" s="1" customFormat="1" ht="13.2" x14ac:dyDescent="0.25">
      <c r="B1104" s="75"/>
      <c r="C1104" s="132" t="s">
        <v>257</v>
      </c>
      <c r="D1104" s="45"/>
      <c r="E1104" s="45"/>
      <c r="F1104" s="45"/>
      <c r="G1104" s="45"/>
      <c r="H1104" s="45"/>
      <c r="I1104" s="45"/>
      <c r="J1104" s="46" t="s">
        <v>35</v>
      </c>
    </row>
    <row r="1105" spans="2:10" s="1" customFormat="1" ht="13.2" x14ac:dyDescent="0.25">
      <c r="B1105" s="75"/>
      <c r="C1105" s="44" t="s">
        <v>556</v>
      </c>
      <c r="D1105" s="45">
        <v>3</v>
      </c>
      <c r="E1105" s="45"/>
      <c r="F1105" s="45"/>
      <c r="G1105" s="45"/>
      <c r="H1105" s="45">
        <f>IF(AND(F1105=0,G1105=0),D1105*E1105,IF(AND(E1105=0,G1105=0),D1105*F1105,IF(AND(E1105=0,F1105=0),D1105*G1105,IF(AND(E1105=0),D1105*F1105*G1105,IF(AND(F1105=0),D1105*E1105*G1105,IF(AND(G1105=0),D1105*E1105*F1105,D1105*E1105*F1105*G1105))))))</f>
        <v>0</v>
      </c>
      <c r="I1105" s="45"/>
      <c r="J1105" s="46" t="s">
        <v>35</v>
      </c>
    </row>
    <row r="1106" spans="2:10" s="1" customFormat="1" ht="13.2" x14ac:dyDescent="0.25">
      <c r="B1106" s="48" t="s">
        <v>120</v>
      </c>
      <c r="C1106" s="48" t="s">
        <v>469</v>
      </c>
      <c r="D1106" s="103"/>
      <c r="E1106" s="45"/>
      <c r="F1106" s="45"/>
      <c r="G1106" s="45"/>
      <c r="H1106" s="45"/>
      <c r="I1106" s="62">
        <f>SUM(H1107:H1109)</f>
        <v>0</v>
      </c>
      <c r="J1106" s="63" t="str">
        <f>+J1107</f>
        <v>und</v>
      </c>
    </row>
    <row r="1107" spans="2:10" s="1" customFormat="1" ht="13.2" x14ac:dyDescent="0.25">
      <c r="B1107" s="48"/>
      <c r="C1107" s="44" t="s">
        <v>255</v>
      </c>
      <c r="D1107" s="45"/>
      <c r="E1107" s="45"/>
      <c r="F1107" s="45"/>
      <c r="G1107" s="45"/>
      <c r="H1107" s="45">
        <f t="shared" ref="H1107:H1109" si="53">+D1107</f>
        <v>0</v>
      </c>
      <c r="I1107" s="45"/>
      <c r="J1107" s="46" t="s">
        <v>35</v>
      </c>
    </row>
    <row r="1108" spans="2:10" s="1" customFormat="1" ht="13.2" x14ac:dyDescent="0.25">
      <c r="B1108" s="48"/>
      <c r="C1108" s="44" t="s">
        <v>256</v>
      </c>
      <c r="D1108" s="45"/>
      <c r="E1108" s="45"/>
      <c r="F1108" s="45"/>
      <c r="G1108" s="45"/>
      <c r="H1108" s="45">
        <f t="shared" si="53"/>
        <v>0</v>
      </c>
      <c r="I1108" s="45"/>
      <c r="J1108" s="46" t="s">
        <v>35</v>
      </c>
    </row>
    <row r="1109" spans="2:10" s="1" customFormat="1" ht="13.2" x14ac:dyDescent="0.25">
      <c r="B1109" s="48"/>
      <c r="C1109" s="44" t="s">
        <v>257</v>
      </c>
      <c r="D1109" s="45"/>
      <c r="E1109" s="45"/>
      <c r="F1109" s="45"/>
      <c r="G1109" s="45"/>
      <c r="H1109" s="45">
        <f t="shared" si="53"/>
        <v>0</v>
      </c>
      <c r="I1109" s="45"/>
      <c r="J1109" s="46" t="s">
        <v>35</v>
      </c>
    </row>
    <row r="1110" spans="2:10" s="1" customFormat="1" ht="13.2" x14ac:dyDescent="0.25">
      <c r="B1110" s="48" t="s">
        <v>476</v>
      </c>
      <c r="C1110" s="48" t="s">
        <v>561</v>
      </c>
      <c r="D1110" s="103"/>
      <c r="E1110" s="45"/>
      <c r="F1110" s="45"/>
      <c r="G1110" s="45"/>
      <c r="H1110" s="45"/>
      <c r="I1110" s="62">
        <f>SUM(H1111:H1111)</f>
        <v>4</v>
      </c>
      <c r="J1110" s="63" t="str">
        <f>+J1111</f>
        <v>und</v>
      </c>
    </row>
    <row r="1111" spans="2:10" s="1" customFormat="1" ht="13.2" x14ac:dyDescent="0.25">
      <c r="B1111" s="48"/>
      <c r="C1111" s="44" t="s">
        <v>710</v>
      </c>
      <c r="D1111" s="45">
        <v>1</v>
      </c>
      <c r="E1111" s="45">
        <v>4</v>
      </c>
      <c r="F1111" s="45"/>
      <c r="G1111" s="45"/>
      <c r="H1111" s="45">
        <f>IF(AND(F1111=0,G1111=0),D1111*E1111,IF(AND(E1111=0,G1111=0),D1111*F1111,IF(AND(E1111=0,F1111=0),D1111*G1111,IF(AND(E1111=0),D1111*F1111*G1111,IF(AND(F1111=0),D1111*E1111*G1111,IF(AND(G1111=0),D1111*E1111*F1111,D1111*E1111*F1111*G1111))))))</f>
        <v>4</v>
      </c>
      <c r="I1111" s="45"/>
      <c r="J1111" s="46" t="s">
        <v>35</v>
      </c>
    </row>
    <row r="1112" spans="2:10" s="1" customFormat="1" ht="13.2" x14ac:dyDescent="0.25">
      <c r="B1112" s="48" t="s">
        <v>477</v>
      </c>
      <c r="C1112" s="48" t="s">
        <v>564</v>
      </c>
      <c r="D1112" s="103"/>
      <c r="E1112" s="45"/>
      <c r="F1112" s="45"/>
      <c r="G1112" s="45"/>
      <c r="H1112" s="45"/>
      <c r="I1112" s="62">
        <f>SUM(H1113:H1113)</f>
        <v>1</v>
      </c>
      <c r="J1112" s="63" t="str">
        <f>+J1113</f>
        <v>und</v>
      </c>
    </row>
    <row r="1113" spans="2:10" s="1" customFormat="1" ht="13.2" x14ac:dyDescent="0.25">
      <c r="B1113" s="48"/>
      <c r="C1113" s="44" t="s">
        <v>710</v>
      </c>
      <c r="D1113" s="45">
        <v>1</v>
      </c>
      <c r="E1113" s="45"/>
      <c r="F1113" s="45"/>
      <c r="G1113" s="45"/>
      <c r="H1113" s="45">
        <f t="shared" ref="H1113" si="54">+D1113</f>
        <v>1</v>
      </c>
      <c r="I1113" s="45"/>
      <c r="J1113" s="46" t="s">
        <v>35</v>
      </c>
    </row>
    <row r="1114" spans="2:10" s="1" customFormat="1" ht="13.2" x14ac:dyDescent="0.25">
      <c r="B1114" s="48" t="s">
        <v>562</v>
      </c>
      <c r="C1114" s="48" t="s">
        <v>466</v>
      </c>
      <c r="D1114" s="103"/>
      <c r="E1114" s="45"/>
      <c r="F1114" s="45"/>
      <c r="G1114" s="45"/>
      <c r="H1114" s="45"/>
      <c r="I1114" s="62">
        <f>SUM(H1115:H1115)</f>
        <v>0</v>
      </c>
      <c r="J1114" s="63" t="str">
        <f>+J1115</f>
        <v>und</v>
      </c>
    </row>
    <row r="1115" spans="2:10" s="1" customFormat="1" ht="13.2" x14ac:dyDescent="0.25">
      <c r="B1115" s="75"/>
      <c r="C1115" s="44" t="s">
        <v>755</v>
      </c>
      <c r="D1115" s="45"/>
      <c r="E1115" s="45"/>
      <c r="F1115" s="45"/>
      <c r="G1115" s="45"/>
      <c r="H1115" s="45">
        <f>+D1115</f>
        <v>0</v>
      </c>
      <c r="I1115" s="45"/>
      <c r="J1115" s="46" t="s">
        <v>35</v>
      </c>
    </row>
    <row r="1116" spans="2:10" s="1" customFormat="1" ht="13.2" x14ac:dyDescent="0.25">
      <c r="B1116" s="48" t="s">
        <v>563</v>
      </c>
      <c r="C1116" s="48" t="s">
        <v>467</v>
      </c>
      <c r="D1116" s="103"/>
      <c r="E1116" s="45"/>
      <c r="F1116" s="45"/>
      <c r="G1116" s="45"/>
      <c r="H1116" s="45"/>
      <c r="I1116" s="62">
        <f>SUM(H1117:H1117)</f>
        <v>0</v>
      </c>
      <c r="J1116" s="63" t="str">
        <f>+J1117</f>
        <v>und</v>
      </c>
    </row>
    <row r="1117" spans="2:10" s="1" customFormat="1" ht="13.2" x14ac:dyDescent="0.25">
      <c r="B1117" s="75"/>
      <c r="C1117" s="44" t="s">
        <v>755</v>
      </c>
      <c r="D1117" s="45"/>
      <c r="E1117" s="45"/>
      <c r="F1117" s="45"/>
      <c r="G1117" s="45"/>
      <c r="H1117" s="45">
        <f>+D1117</f>
        <v>0</v>
      </c>
      <c r="I1117" s="45"/>
      <c r="J1117" s="46" t="s">
        <v>35</v>
      </c>
    </row>
    <row r="1118" spans="2:10" s="1" customFormat="1" ht="13.2" x14ac:dyDescent="0.25">
      <c r="B1118" s="75"/>
      <c r="C1118" s="102"/>
      <c r="D1118" s="103"/>
      <c r="E1118" s="45"/>
      <c r="F1118" s="45"/>
      <c r="G1118" s="45"/>
      <c r="H1118" s="45"/>
      <c r="I1118" s="45"/>
      <c r="J1118" s="46"/>
    </row>
    <row r="1119" spans="2:10" s="1" customFormat="1" ht="13.2" x14ac:dyDescent="0.25">
      <c r="B1119" s="75"/>
      <c r="C1119" s="102"/>
      <c r="D1119" s="103"/>
      <c r="E1119" s="45"/>
      <c r="F1119" s="45"/>
      <c r="G1119" s="45"/>
      <c r="H1119" s="45"/>
      <c r="I1119" s="45"/>
      <c r="J1119" s="46"/>
    </row>
    <row r="1120" spans="2:10" s="1" customFormat="1" ht="13.2" x14ac:dyDescent="0.25">
      <c r="B1120" s="75"/>
      <c r="C1120" s="102"/>
      <c r="D1120" s="103"/>
      <c r="E1120" s="45"/>
      <c r="F1120" s="45"/>
      <c r="G1120" s="45"/>
      <c r="H1120" s="45"/>
      <c r="I1120" s="45"/>
      <c r="J1120" s="46"/>
    </row>
    <row r="1121" spans="2:10" s="1" customFormat="1" ht="13.2" x14ac:dyDescent="0.25">
      <c r="B1121" s="75"/>
      <c r="C1121" s="102"/>
      <c r="D1121" s="103"/>
      <c r="E1121" s="45"/>
      <c r="F1121" s="45"/>
      <c r="G1121" s="45"/>
      <c r="H1121" s="45"/>
      <c r="I1121" s="45"/>
      <c r="J1121" s="46"/>
    </row>
    <row r="1122" spans="2:10" s="1" customFormat="1" ht="13.2" x14ac:dyDescent="0.25">
      <c r="B1122" s="75"/>
      <c r="C1122" s="102"/>
      <c r="D1122" s="103"/>
      <c r="E1122" s="45"/>
      <c r="F1122" s="45"/>
      <c r="G1122" s="45"/>
      <c r="H1122" s="45"/>
      <c r="I1122" s="45"/>
      <c r="J1122" s="46"/>
    </row>
    <row r="1123" spans="2:10" s="1" customFormat="1" ht="13.2" x14ac:dyDescent="0.25">
      <c r="B1123" s="75"/>
      <c r="C1123" s="102"/>
      <c r="D1123" s="103"/>
      <c r="E1123" s="45"/>
      <c r="F1123" s="45"/>
      <c r="G1123" s="45"/>
      <c r="H1123" s="45"/>
      <c r="I1123" s="45"/>
      <c r="J1123" s="46"/>
    </row>
    <row r="1124" spans="2:10" s="1" customFormat="1" ht="13.2" x14ac:dyDescent="0.25">
      <c r="B1124" s="75"/>
      <c r="C1124" s="102"/>
      <c r="D1124" s="103"/>
      <c r="E1124" s="45"/>
      <c r="F1124" s="45"/>
      <c r="G1124" s="45"/>
      <c r="H1124" s="45"/>
      <c r="I1124" s="45"/>
      <c r="J1124" s="46"/>
    </row>
    <row r="1125" spans="2:10" s="1" customFormat="1" ht="13.2" x14ac:dyDescent="0.25">
      <c r="B1125" s="75"/>
      <c r="C1125" s="102"/>
      <c r="D1125" s="103"/>
      <c r="E1125" s="45"/>
      <c r="F1125" s="45"/>
      <c r="G1125" s="45"/>
      <c r="H1125" s="45"/>
      <c r="I1125" s="45"/>
      <c r="J1125" s="46"/>
    </row>
    <row r="1126" spans="2:10" s="1" customFormat="1" ht="13.2" x14ac:dyDescent="0.25">
      <c r="B1126" s="75"/>
      <c r="C1126" s="102"/>
      <c r="D1126" s="103"/>
      <c r="E1126" s="45"/>
      <c r="F1126" s="45"/>
      <c r="G1126" s="45"/>
      <c r="H1126" s="45"/>
      <c r="I1126" s="45"/>
      <c r="J1126" s="46"/>
    </row>
    <row r="1127" spans="2:10" s="1" customFormat="1" ht="13.2" x14ac:dyDescent="0.25">
      <c r="B1127" s="75"/>
      <c r="C1127" s="102"/>
      <c r="D1127" s="103"/>
      <c r="E1127" s="45"/>
      <c r="F1127" s="45"/>
      <c r="G1127" s="45"/>
      <c r="H1127" s="45"/>
      <c r="I1127" s="45"/>
      <c r="J1127" s="46"/>
    </row>
    <row r="1128" spans="2:10" s="1" customFormat="1" ht="13.2" x14ac:dyDescent="0.25">
      <c r="B1128" s="75"/>
      <c r="C1128" s="102"/>
      <c r="D1128" s="103"/>
      <c r="E1128" s="45"/>
      <c r="F1128" s="45"/>
      <c r="G1128" s="45"/>
      <c r="H1128" s="45"/>
      <c r="I1128" s="45"/>
      <c r="J1128" s="46"/>
    </row>
    <row r="1129" spans="2:10" s="1" customFormat="1" ht="13.2" x14ac:dyDescent="0.25">
      <c r="B1129" s="75"/>
      <c r="C1129" s="102"/>
      <c r="D1129" s="103"/>
      <c r="E1129" s="45"/>
      <c r="F1129" s="45"/>
      <c r="G1129" s="45"/>
      <c r="H1129" s="45"/>
      <c r="I1129" s="45"/>
      <c r="J1129" s="46"/>
    </row>
    <row r="1130" spans="2:10" s="1" customFormat="1" ht="13.2" x14ac:dyDescent="0.25">
      <c r="B1130" s="75"/>
      <c r="C1130" s="102"/>
      <c r="D1130" s="103"/>
      <c r="E1130" s="45"/>
      <c r="F1130" s="45"/>
      <c r="G1130" s="45"/>
      <c r="H1130" s="45"/>
      <c r="I1130" s="45"/>
      <c r="J1130" s="46"/>
    </row>
    <row r="1131" spans="2:10" s="1" customFormat="1" ht="13.2" x14ac:dyDescent="0.25">
      <c r="B1131" s="75"/>
      <c r="C1131" s="102"/>
      <c r="D1131" s="103"/>
      <c r="E1131" s="45"/>
      <c r="F1131" s="45"/>
      <c r="G1131" s="45"/>
      <c r="H1131" s="45"/>
      <c r="I1131" s="45"/>
      <c r="J1131" s="46"/>
    </row>
    <row r="1132" spans="2:10" s="1" customFormat="1" ht="13.2" x14ac:dyDescent="0.25">
      <c r="B1132" s="75"/>
      <c r="C1132" s="102"/>
      <c r="D1132" s="103"/>
      <c r="E1132" s="45"/>
      <c r="F1132" s="45"/>
      <c r="G1132" s="45"/>
      <c r="H1132" s="45"/>
      <c r="I1132" s="45"/>
      <c r="J1132" s="46"/>
    </row>
    <row r="1133" spans="2:10" s="1" customFormat="1" ht="13.2" x14ac:dyDescent="0.25">
      <c r="B1133" s="75"/>
      <c r="C1133" s="102"/>
      <c r="D1133" s="103"/>
      <c r="E1133" s="45"/>
      <c r="F1133" s="45"/>
      <c r="G1133" s="45"/>
      <c r="H1133" s="45"/>
      <c r="I1133" s="45"/>
      <c r="J1133" s="46"/>
    </row>
    <row r="1134" spans="2:10" s="1" customFormat="1" ht="13.2" x14ac:dyDescent="0.25">
      <c r="B1134" s="75"/>
      <c r="C1134" s="102"/>
      <c r="D1134" s="103"/>
      <c r="E1134" s="45"/>
      <c r="F1134" s="45"/>
      <c r="G1134" s="45"/>
      <c r="H1134" s="45"/>
      <c r="I1134" s="45"/>
      <c r="J1134" s="46"/>
    </row>
    <row r="1135" spans="2:10" s="1" customFormat="1" ht="13.2" x14ac:dyDescent="0.25">
      <c r="B1135" s="75"/>
      <c r="C1135" s="102"/>
      <c r="D1135" s="103"/>
      <c r="E1135" s="45"/>
      <c r="F1135" s="45"/>
      <c r="G1135" s="45"/>
      <c r="H1135" s="45"/>
      <c r="I1135" s="45"/>
      <c r="J1135" s="46"/>
    </row>
    <row r="1136" spans="2:10" s="1" customFormat="1" ht="13.2" x14ac:dyDescent="0.25">
      <c r="B1136" s="75"/>
      <c r="C1136" s="102"/>
      <c r="D1136" s="103"/>
      <c r="E1136" s="45"/>
      <c r="F1136" s="45"/>
      <c r="G1136" s="45"/>
      <c r="H1136" s="45"/>
      <c r="I1136" s="45"/>
      <c r="J1136" s="46"/>
    </row>
    <row r="1137" spans="2:10" s="1" customFormat="1" ht="13.2" x14ac:dyDescent="0.25">
      <c r="B1137" s="75"/>
      <c r="C1137" s="102"/>
      <c r="D1137" s="103"/>
      <c r="E1137" s="45"/>
      <c r="F1137" s="45"/>
      <c r="G1137" s="45"/>
      <c r="H1137" s="45"/>
      <c r="I1137" s="45"/>
      <c r="J1137" s="46"/>
    </row>
    <row r="1138" spans="2:10" s="1" customFormat="1" ht="13.2" x14ac:dyDescent="0.25">
      <c r="B1138" s="75"/>
      <c r="C1138" s="102"/>
      <c r="D1138" s="103"/>
      <c r="E1138" s="45"/>
      <c r="F1138" s="45"/>
      <c r="G1138" s="45"/>
      <c r="H1138" s="45"/>
      <c r="I1138" s="45"/>
      <c r="J1138" s="46"/>
    </row>
    <row r="1139" spans="2:10" s="1" customFormat="1" ht="13.2" x14ac:dyDescent="0.25">
      <c r="B1139" s="75"/>
      <c r="C1139" s="102"/>
      <c r="D1139" s="103"/>
      <c r="E1139" s="45"/>
      <c r="F1139" s="45"/>
      <c r="G1139" s="45"/>
      <c r="H1139" s="45"/>
      <c r="I1139" s="45"/>
      <c r="J1139" s="46"/>
    </row>
    <row r="1140" spans="2:10" s="1" customFormat="1" ht="13.2" x14ac:dyDescent="0.25">
      <c r="B1140" s="75"/>
      <c r="C1140" s="102"/>
      <c r="D1140" s="103"/>
      <c r="E1140" s="45"/>
      <c r="F1140" s="45"/>
      <c r="G1140" s="45"/>
      <c r="H1140" s="45"/>
      <c r="I1140" s="45"/>
      <c r="J1140" s="46"/>
    </row>
    <row r="1141" spans="2:10" s="1" customFormat="1" ht="13.2" x14ac:dyDescent="0.25">
      <c r="B1141" s="75"/>
      <c r="C1141" s="102"/>
      <c r="D1141" s="103"/>
      <c r="E1141" s="45"/>
      <c r="F1141" s="45"/>
      <c r="G1141" s="45"/>
      <c r="H1141" s="45"/>
      <c r="I1141" s="45"/>
      <c r="J1141" s="46"/>
    </row>
    <row r="1142" spans="2:10" s="1" customFormat="1" ht="13.2" x14ac:dyDescent="0.25">
      <c r="B1142" s="75"/>
      <c r="C1142" s="102"/>
      <c r="D1142" s="103"/>
      <c r="E1142" s="45"/>
      <c r="F1142" s="45"/>
      <c r="G1142" s="45"/>
      <c r="H1142" s="45"/>
      <c r="I1142" s="45"/>
      <c r="J1142" s="46"/>
    </row>
    <row r="1143" spans="2:10" s="1" customFormat="1" ht="13.2" x14ac:dyDescent="0.25">
      <c r="B1143" s="75"/>
      <c r="C1143" s="102"/>
      <c r="D1143" s="103"/>
      <c r="E1143" s="45"/>
      <c r="F1143" s="45"/>
      <c r="G1143" s="45"/>
      <c r="H1143" s="45"/>
      <c r="I1143" s="45"/>
      <c r="J1143" s="46"/>
    </row>
    <row r="1144" spans="2:10" s="1" customFormat="1" ht="13.2" x14ac:dyDescent="0.25">
      <c r="B1144" s="75"/>
      <c r="C1144" s="102"/>
      <c r="D1144" s="103"/>
      <c r="E1144" s="45"/>
      <c r="F1144" s="45"/>
      <c r="G1144" s="45"/>
      <c r="H1144" s="45"/>
      <c r="I1144" s="45"/>
      <c r="J1144" s="46"/>
    </row>
    <row r="1145" spans="2:10" s="1" customFormat="1" ht="13.2" x14ac:dyDescent="0.25">
      <c r="B1145" s="75"/>
      <c r="C1145" s="102"/>
      <c r="D1145" s="103"/>
      <c r="E1145" s="45"/>
      <c r="F1145" s="45"/>
      <c r="G1145" s="45"/>
      <c r="H1145" s="45"/>
      <c r="I1145" s="45"/>
      <c r="J1145" s="46"/>
    </row>
    <row r="1146" spans="2:10" s="1" customFormat="1" ht="13.2" x14ac:dyDescent="0.25">
      <c r="B1146" s="75"/>
      <c r="C1146" s="102"/>
      <c r="D1146" s="103"/>
      <c r="E1146" s="45"/>
      <c r="F1146" s="45"/>
      <c r="G1146" s="45"/>
      <c r="H1146" s="45"/>
      <c r="I1146" s="45"/>
      <c r="J1146" s="46"/>
    </row>
    <row r="1147" spans="2:10" s="1" customFormat="1" ht="13.2" x14ac:dyDescent="0.25">
      <c r="B1147" s="75"/>
      <c r="C1147" s="102"/>
      <c r="D1147" s="103"/>
      <c r="E1147" s="45"/>
      <c r="F1147" s="45"/>
      <c r="G1147" s="45"/>
      <c r="H1147" s="45"/>
      <c r="I1147" s="45"/>
      <c r="J1147" s="46"/>
    </row>
    <row r="1148" spans="2:10" s="1" customFormat="1" ht="13.2" x14ac:dyDescent="0.25">
      <c r="B1148" s="75"/>
      <c r="C1148" s="102"/>
      <c r="D1148" s="103"/>
      <c r="E1148" s="45"/>
      <c r="F1148" s="45"/>
      <c r="G1148" s="45"/>
      <c r="H1148" s="45"/>
      <c r="I1148" s="45"/>
      <c r="J1148" s="46"/>
    </row>
    <row r="1149" spans="2:10" s="1" customFormat="1" ht="13.2" x14ac:dyDescent="0.25">
      <c r="B1149" s="75"/>
      <c r="C1149" s="102"/>
      <c r="D1149" s="103"/>
      <c r="E1149" s="45"/>
      <c r="F1149" s="45"/>
      <c r="G1149" s="45"/>
      <c r="H1149" s="45"/>
      <c r="I1149" s="45"/>
      <c r="J1149" s="46"/>
    </row>
    <row r="1150" spans="2:10" s="1" customFormat="1" ht="13.2" x14ac:dyDescent="0.25">
      <c r="B1150" s="75"/>
      <c r="C1150" s="102"/>
      <c r="D1150" s="103"/>
      <c r="E1150" s="45"/>
      <c r="F1150" s="45"/>
      <c r="G1150" s="45"/>
      <c r="H1150" s="45"/>
      <c r="I1150" s="45"/>
      <c r="J1150" s="46"/>
    </row>
    <row r="1151" spans="2:10" s="1" customFormat="1" ht="13.2" x14ac:dyDescent="0.25">
      <c r="B1151" s="75"/>
      <c r="C1151" s="102"/>
      <c r="D1151" s="103"/>
      <c r="E1151" s="45"/>
      <c r="F1151" s="45"/>
      <c r="G1151" s="45"/>
      <c r="H1151" s="45"/>
      <c r="I1151" s="45"/>
      <c r="J1151" s="46"/>
    </row>
    <row r="1152" spans="2:10" s="1" customFormat="1" ht="13.2" x14ac:dyDescent="0.25">
      <c r="B1152" s="75"/>
      <c r="C1152" s="102"/>
      <c r="D1152" s="103"/>
      <c r="E1152" s="45"/>
      <c r="F1152" s="45"/>
      <c r="G1152" s="45"/>
      <c r="H1152" s="45"/>
      <c r="I1152" s="45"/>
      <c r="J1152" s="46"/>
    </row>
    <row r="1153" spans="2:10" s="1" customFormat="1" ht="13.2" x14ac:dyDescent="0.25">
      <c r="B1153" s="75"/>
      <c r="C1153" s="102"/>
      <c r="D1153" s="103"/>
      <c r="E1153" s="45"/>
      <c r="F1153" s="45"/>
      <c r="G1153" s="45"/>
      <c r="H1153" s="45"/>
      <c r="I1153" s="45"/>
      <c r="J1153" s="46"/>
    </row>
    <row r="1154" spans="2:10" s="1" customFormat="1" ht="13.2" x14ac:dyDescent="0.25">
      <c r="B1154" s="75"/>
      <c r="C1154" s="102"/>
      <c r="D1154" s="103"/>
      <c r="E1154" s="45"/>
      <c r="F1154" s="45"/>
      <c r="G1154" s="45"/>
      <c r="H1154" s="45"/>
      <c r="I1154" s="45"/>
      <c r="J1154" s="46"/>
    </row>
    <row r="1155" spans="2:10" s="1" customFormat="1" ht="13.2" x14ac:dyDescent="0.25">
      <c r="B1155" s="75"/>
      <c r="C1155" s="102"/>
      <c r="D1155" s="103"/>
      <c r="E1155" s="45"/>
      <c r="F1155" s="45"/>
      <c r="G1155" s="45"/>
      <c r="H1155" s="45"/>
      <c r="I1155" s="45"/>
      <c r="J1155" s="46"/>
    </row>
    <row r="1156" spans="2:10" s="1" customFormat="1" ht="13.2" x14ac:dyDescent="0.25">
      <c r="B1156" s="75"/>
      <c r="C1156" s="102"/>
      <c r="D1156" s="103"/>
      <c r="E1156" s="45"/>
      <c r="F1156" s="45"/>
      <c r="G1156" s="45"/>
      <c r="H1156" s="45"/>
      <c r="I1156" s="45"/>
      <c r="J1156" s="46"/>
    </row>
    <row r="1157" spans="2:10" s="1" customFormat="1" ht="13.2" x14ac:dyDescent="0.25">
      <c r="B1157" s="75"/>
      <c r="C1157" s="102"/>
      <c r="D1157" s="103"/>
      <c r="E1157" s="45"/>
      <c r="F1157" s="45"/>
      <c r="G1157" s="45"/>
      <c r="H1157" s="45"/>
      <c r="I1157" s="45"/>
      <c r="J1157" s="46"/>
    </row>
    <row r="1158" spans="2:10" s="1" customFormat="1" ht="13.2" x14ac:dyDescent="0.25">
      <c r="B1158" s="75"/>
      <c r="C1158" s="102"/>
      <c r="D1158" s="103"/>
      <c r="E1158" s="45"/>
      <c r="F1158" s="45"/>
      <c r="G1158" s="45"/>
      <c r="H1158" s="45"/>
      <c r="I1158" s="45"/>
      <c r="J1158" s="46"/>
    </row>
    <row r="1159" spans="2:10" s="1" customFormat="1" ht="13.2" x14ac:dyDescent="0.25">
      <c r="B1159" s="75"/>
      <c r="C1159" s="102"/>
      <c r="D1159" s="103"/>
      <c r="E1159" s="45"/>
      <c r="F1159" s="45"/>
      <c r="G1159" s="45"/>
      <c r="H1159" s="45"/>
      <c r="I1159" s="45"/>
      <c r="J1159" s="46"/>
    </row>
    <row r="1160" spans="2:10" s="1" customFormat="1" ht="13.2" x14ac:dyDescent="0.25">
      <c r="B1160" s="75"/>
      <c r="C1160" s="102"/>
      <c r="D1160" s="103"/>
      <c r="E1160" s="45"/>
      <c r="F1160" s="45"/>
      <c r="G1160" s="45"/>
      <c r="H1160" s="45"/>
      <c r="I1160" s="45"/>
      <c r="J1160" s="46"/>
    </row>
    <row r="1161" spans="2:10" s="1" customFormat="1" ht="13.2" x14ac:dyDescent="0.25">
      <c r="B1161" s="75"/>
      <c r="C1161" s="102"/>
      <c r="D1161" s="103"/>
      <c r="E1161" s="45"/>
      <c r="F1161" s="45"/>
      <c r="G1161" s="45"/>
      <c r="H1161" s="45"/>
      <c r="I1161" s="45"/>
      <c r="J1161" s="46"/>
    </row>
    <row r="1162" spans="2:10" s="1" customFormat="1" ht="13.2" x14ac:dyDescent="0.25">
      <c r="B1162" s="75"/>
      <c r="C1162" s="102"/>
      <c r="D1162" s="103"/>
      <c r="E1162" s="45"/>
      <c r="F1162" s="45"/>
      <c r="G1162" s="45"/>
      <c r="H1162" s="45"/>
      <c r="I1162" s="45"/>
      <c r="J1162" s="46"/>
    </row>
    <row r="1163" spans="2:10" s="1" customFormat="1" ht="13.2" x14ac:dyDescent="0.25">
      <c r="B1163" s="75"/>
      <c r="C1163" s="102"/>
      <c r="D1163" s="103"/>
      <c r="E1163" s="45"/>
      <c r="F1163" s="45"/>
      <c r="G1163" s="45"/>
      <c r="H1163" s="45"/>
      <c r="I1163" s="45"/>
      <c r="J1163" s="46"/>
    </row>
    <row r="1164" spans="2:10" s="1" customFormat="1" ht="13.2" x14ac:dyDescent="0.25">
      <c r="B1164" s="75"/>
      <c r="C1164" s="102"/>
      <c r="D1164" s="103"/>
      <c r="E1164" s="45"/>
      <c r="F1164" s="45"/>
      <c r="G1164" s="45"/>
      <c r="H1164" s="45"/>
      <c r="I1164" s="45"/>
      <c r="J1164" s="46"/>
    </row>
    <row r="1165" spans="2:10" s="1" customFormat="1" ht="13.2" x14ac:dyDescent="0.25">
      <c r="B1165" s="75"/>
      <c r="C1165" s="102"/>
      <c r="D1165" s="103"/>
      <c r="E1165" s="45"/>
      <c r="F1165" s="45"/>
      <c r="G1165" s="45"/>
      <c r="H1165" s="45"/>
      <c r="I1165" s="45"/>
      <c r="J1165" s="46"/>
    </row>
    <row r="1166" spans="2:10" s="1" customFormat="1" ht="13.2" x14ac:dyDescent="0.25">
      <c r="B1166" s="75"/>
      <c r="C1166" s="102"/>
      <c r="D1166" s="103"/>
      <c r="E1166" s="45"/>
      <c r="F1166" s="45"/>
      <c r="G1166" s="45"/>
      <c r="H1166" s="45"/>
      <c r="I1166" s="45"/>
      <c r="J1166" s="46"/>
    </row>
    <row r="1167" spans="2:10" s="1" customFormat="1" ht="13.2" x14ac:dyDescent="0.25">
      <c r="B1167" s="75"/>
      <c r="C1167" s="102"/>
      <c r="D1167" s="103"/>
      <c r="E1167" s="45"/>
      <c r="F1167" s="45"/>
      <c r="G1167" s="45"/>
      <c r="H1167" s="45"/>
      <c r="I1167" s="45"/>
      <c r="J1167" s="46"/>
    </row>
    <row r="1168" spans="2:10" s="1" customFormat="1" ht="13.2" x14ac:dyDescent="0.25">
      <c r="B1168" s="75"/>
      <c r="C1168" s="102"/>
      <c r="D1168" s="103"/>
      <c r="E1168" s="45"/>
      <c r="F1168" s="45"/>
      <c r="G1168" s="45"/>
      <c r="H1168" s="45"/>
      <c r="I1168" s="45"/>
      <c r="J1168" s="46"/>
    </row>
    <row r="1169" spans="2:10" s="1" customFormat="1" ht="13.2" x14ac:dyDescent="0.25">
      <c r="B1169" s="75"/>
      <c r="C1169" s="102"/>
      <c r="D1169" s="103"/>
      <c r="E1169" s="45"/>
      <c r="F1169" s="45"/>
      <c r="G1169" s="45"/>
      <c r="H1169" s="45"/>
      <c r="I1169" s="45"/>
      <c r="J1169" s="46"/>
    </row>
    <row r="1170" spans="2:10" s="1" customFormat="1" ht="13.2" x14ac:dyDescent="0.25">
      <c r="B1170" s="75"/>
      <c r="C1170" s="102"/>
      <c r="D1170" s="103"/>
      <c r="E1170" s="45"/>
      <c r="F1170" s="45"/>
      <c r="G1170" s="45"/>
      <c r="H1170" s="45"/>
      <c r="I1170" s="45"/>
      <c r="J1170" s="46"/>
    </row>
    <row r="1171" spans="2:10" s="1" customFormat="1" ht="13.2" x14ac:dyDescent="0.25">
      <c r="B1171" s="75"/>
      <c r="C1171" s="102"/>
      <c r="D1171" s="103"/>
      <c r="E1171" s="45"/>
      <c r="F1171" s="45"/>
      <c r="G1171" s="45"/>
      <c r="H1171" s="45"/>
      <c r="I1171" s="45"/>
      <c r="J1171" s="46"/>
    </row>
    <row r="1172" spans="2:10" s="1" customFormat="1" ht="13.2" x14ac:dyDescent="0.25">
      <c r="B1172" s="75"/>
      <c r="C1172" s="102"/>
      <c r="D1172" s="103"/>
      <c r="E1172" s="45"/>
      <c r="F1172" s="45"/>
      <c r="G1172" s="45"/>
      <c r="H1172" s="45"/>
      <c r="I1172" s="45"/>
      <c r="J1172" s="46"/>
    </row>
    <row r="1173" spans="2:10" s="1" customFormat="1" ht="13.2" x14ac:dyDescent="0.25">
      <c r="B1173" s="75"/>
      <c r="C1173" s="102"/>
      <c r="D1173" s="103"/>
      <c r="E1173" s="45"/>
      <c r="F1173" s="45"/>
      <c r="G1173" s="45"/>
      <c r="H1173" s="45"/>
      <c r="I1173" s="45"/>
      <c r="J1173" s="46"/>
    </row>
    <row r="1174" spans="2:10" s="1" customFormat="1" ht="13.2" x14ac:dyDescent="0.25">
      <c r="B1174" s="75"/>
      <c r="C1174" s="102"/>
      <c r="D1174" s="103"/>
      <c r="E1174" s="45"/>
      <c r="F1174" s="45"/>
      <c r="G1174" s="45"/>
      <c r="H1174" s="45"/>
      <c r="I1174" s="45"/>
      <c r="J1174" s="46"/>
    </row>
    <row r="1175" spans="2:10" s="1" customFormat="1" ht="13.2" x14ac:dyDescent="0.25">
      <c r="B1175" s="75"/>
      <c r="C1175" s="102"/>
      <c r="D1175" s="103"/>
      <c r="E1175" s="45"/>
      <c r="F1175" s="45"/>
      <c r="G1175" s="45"/>
      <c r="H1175" s="45"/>
      <c r="I1175" s="45"/>
      <c r="J1175" s="46"/>
    </row>
    <row r="1176" spans="2:10" s="1" customFormat="1" ht="13.2" x14ac:dyDescent="0.25">
      <c r="B1176" s="75"/>
      <c r="C1176" s="102"/>
      <c r="D1176" s="103"/>
      <c r="E1176" s="45"/>
      <c r="F1176" s="45"/>
      <c r="G1176" s="45"/>
      <c r="H1176" s="45"/>
      <c r="I1176" s="45"/>
      <c r="J1176" s="46"/>
    </row>
    <row r="1177" spans="2:10" s="1" customFormat="1" ht="13.2" x14ac:dyDescent="0.25">
      <c r="B1177" s="75"/>
      <c r="C1177" s="102"/>
      <c r="D1177" s="103"/>
      <c r="E1177" s="45"/>
      <c r="F1177" s="45"/>
      <c r="G1177" s="45"/>
      <c r="H1177" s="45"/>
      <c r="I1177" s="45"/>
      <c r="J1177" s="46"/>
    </row>
    <row r="1178" spans="2:10" s="1" customFormat="1" ht="13.2" x14ac:dyDescent="0.25">
      <c r="B1178" s="75"/>
      <c r="C1178" s="102"/>
      <c r="D1178" s="103"/>
      <c r="E1178" s="45"/>
      <c r="F1178" s="45"/>
      <c r="G1178" s="45"/>
      <c r="H1178" s="45"/>
      <c r="I1178" s="45"/>
      <c r="J1178" s="46"/>
    </row>
    <row r="1179" spans="2:10" s="1" customFormat="1" ht="13.2" x14ac:dyDescent="0.25">
      <c r="B1179" s="75"/>
      <c r="C1179" s="102"/>
      <c r="D1179" s="103"/>
      <c r="E1179" s="45"/>
      <c r="F1179" s="45"/>
      <c r="G1179" s="45"/>
      <c r="H1179" s="45"/>
      <c r="I1179" s="45"/>
      <c r="J1179" s="46"/>
    </row>
    <row r="1180" spans="2:10" s="1" customFormat="1" ht="13.2" x14ac:dyDescent="0.25">
      <c r="B1180" s="75"/>
      <c r="C1180" s="102"/>
      <c r="D1180" s="103"/>
      <c r="E1180" s="45"/>
      <c r="F1180" s="45"/>
      <c r="G1180" s="45"/>
      <c r="H1180" s="45"/>
      <c r="I1180" s="45"/>
      <c r="J1180" s="46"/>
    </row>
    <row r="1181" spans="2:10" s="1" customFormat="1" ht="13.2" x14ac:dyDescent="0.25">
      <c r="B1181" s="75"/>
      <c r="C1181" s="102"/>
      <c r="D1181" s="103"/>
      <c r="E1181" s="45"/>
      <c r="F1181" s="45"/>
      <c r="G1181" s="45"/>
      <c r="H1181" s="45"/>
      <c r="I1181" s="45"/>
      <c r="J1181" s="46"/>
    </row>
    <row r="1182" spans="2:10" s="1" customFormat="1" ht="13.2" x14ac:dyDescent="0.25">
      <c r="B1182" s="75"/>
      <c r="C1182" s="102"/>
      <c r="D1182" s="103"/>
      <c r="E1182" s="45"/>
      <c r="F1182" s="45"/>
      <c r="G1182" s="45"/>
      <c r="H1182" s="45"/>
      <c r="I1182" s="45"/>
      <c r="J1182" s="46"/>
    </row>
    <row r="1183" spans="2:10" s="1" customFormat="1" ht="13.2" x14ac:dyDescent="0.25">
      <c r="B1183" s="75"/>
      <c r="C1183" s="102"/>
      <c r="D1183" s="103"/>
      <c r="E1183" s="45"/>
      <c r="F1183" s="45"/>
      <c r="G1183" s="45"/>
      <c r="H1183" s="45"/>
      <c r="I1183" s="45"/>
      <c r="J1183" s="46"/>
    </row>
    <row r="1184" spans="2:10" s="1" customFormat="1" ht="13.2" x14ac:dyDescent="0.25">
      <c r="B1184" s="75"/>
      <c r="C1184" s="102"/>
      <c r="D1184" s="103"/>
      <c r="E1184" s="45"/>
      <c r="F1184" s="45"/>
      <c r="G1184" s="45"/>
      <c r="H1184" s="45"/>
      <c r="I1184" s="45"/>
      <c r="J1184" s="46"/>
    </row>
    <row r="1185" spans="2:10" s="1" customFormat="1" ht="13.2" x14ac:dyDescent="0.25">
      <c r="B1185" s="75"/>
      <c r="C1185" s="102"/>
      <c r="D1185" s="103"/>
      <c r="E1185" s="45"/>
      <c r="F1185" s="45"/>
      <c r="G1185" s="45"/>
      <c r="H1185" s="45"/>
      <c r="I1185" s="45"/>
      <c r="J1185" s="46"/>
    </row>
    <row r="1186" spans="2:10" s="1" customFormat="1" ht="13.2" x14ac:dyDescent="0.25">
      <c r="B1186" s="75"/>
      <c r="C1186" s="102"/>
      <c r="D1186" s="103"/>
      <c r="E1186" s="45"/>
      <c r="F1186" s="45"/>
      <c r="G1186" s="45"/>
      <c r="H1186" s="45"/>
      <c r="I1186" s="45"/>
      <c r="J1186" s="46"/>
    </row>
    <row r="1187" spans="2:10" s="1" customFormat="1" ht="13.2" x14ac:dyDescent="0.25">
      <c r="B1187" s="75"/>
      <c r="C1187" s="102"/>
      <c r="D1187" s="103"/>
      <c r="E1187" s="45"/>
      <c r="F1187" s="45"/>
      <c r="G1187" s="45"/>
      <c r="H1187" s="45"/>
      <c r="I1187" s="45"/>
      <c r="J1187" s="46"/>
    </row>
    <row r="1188" spans="2:10" s="1" customFormat="1" ht="13.2" x14ac:dyDescent="0.25">
      <c r="B1188" s="75"/>
      <c r="C1188" s="102"/>
      <c r="D1188" s="103"/>
      <c r="E1188" s="45"/>
      <c r="F1188" s="45"/>
      <c r="G1188" s="45"/>
      <c r="H1188" s="45"/>
      <c r="I1188" s="45"/>
      <c r="J1188" s="46"/>
    </row>
    <row r="1189" spans="2:10" s="1" customFormat="1" ht="13.2" x14ac:dyDescent="0.25">
      <c r="B1189" s="75"/>
      <c r="C1189" s="102"/>
      <c r="D1189" s="103"/>
      <c r="E1189" s="45"/>
      <c r="F1189" s="45"/>
      <c r="G1189" s="45"/>
      <c r="H1189" s="45"/>
      <c r="I1189" s="45"/>
      <c r="J1189" s="46"/>
    </row>
    <row r="1190" spans="2:10" s="1" customFormat="1" ht="13.2" x14ac:dyDescent="0.25">
      <c r="B1190" s="75"/>
      <c r="C1190" s="102"/>
      <c r="D1190" s="103"/>
      <c r="E1190" s="45"/>
      <c r="F1190" s="45"/>
      <c r="G1190" s="45"/>
      <c r="H1190" s="45"/>
      <c r="I1190" s="45"/>
      <c r="J1190" s="46"/>
    </row>
    <row r="1191" spans="2:10" s="1" customFormat="1" ht="13.2" x14ac:dyDescent="0.25">
      <c r="B1191" s="75"/>
      <c r="C1191" s="102"/>
      <c r="D1191" s="103"/>
      <c r="E1191" s="45"/>
      <c r="F1191" s="45"/>
      <c r="G1191" s="45"/>
      <c r="H1191" s="45"/>
      <c r="I1191" s="45"/>
      <c r="J1191" s="46"/>
    </row>
    <row r="1192" spans="2:10" s="1" customFormat="1" ht="13.2" x14ac:dyDescent="0.25">
      <c r="B1192" s="75"/>
      <c r="C1192" s="102"/>
      <c r="D1192" s="103"/>
      <c r="E1192" s="45"/>
      <c r="F1192" s="45"/>
      <c r="G1192" s="45"/>
      <c r="H1192" s="45"/>
      <c r="I1192" s="45"/>
      <c r="J1192" s="46"/>
    </row>
    <row r="1193" spans="2:10" s="1" customFormat="1" ht="13.2" x14ac:dyDescent="0.25">
      <c r="B1193" s="75"/>
      <c r="C1193" s="102"/>
      <c r="D1193" s="103"/>
      <c r="E1193" s="45"/>
      <c r="F1193" s="45"/>
      <c r="G1193" s="45"/>
      <c r="H1193" s="45"/>
      <c r="I1193" s="45"/>
      <c r="J1193" s="46"/>
    </row>
    <row r="1194" spans="2:10" s="1" customFormat="1" ht="13.2" x14ac:dyDescent="0.25">
      <c r="B1194" s="75"/>
      <c r="C1194" s="102"/>
      <c r="D1194" s="103"/>
      <c r="E1194" s="45"/>
      <c r="F1194" s="45"/>
      <c r="G1194" s="45"/>
      <c r="H1194" s="45"/>
      <c r="I1194" s="45"/>
      <c r="J1194" s="46"/>
    </row>
    <row r="1195" spans="2:10" s="1" customFormat="1" ht="13.2" x14ac:dyDescent="0.25">
      <c r="B1195" s="75"/>
      <c r="C1195" s="102"/>
      <c r="D1195" s="103"/>
      <c r="E1195" s="45"/>
      <c r="F1195" s="45"/>
      <c r="G1195" s="45"/>
      <c r="H1195" s="45"/>
      <c r="I1195" s="45"/>
      <c r="J1195" s="46"/>
    </row>
    <row r="1196" spans="2:10" s="1" customFormat="1" ht="13.2" x14ac:dyDescent="0.25">
      <c r="B1196" s="75"/>
      <c r="C1196" s="102"/>
      <c r="D1196" s="103"/>
      <c r="E1196" s="45"/>
      <c r="F1196" s="45"/>
      <c r="G1196" s="45"/>
      <c r="H1196" s="45"/>
      <c r="I1196" s="45"/>
      <c r="J1196" s="46"/>
    </row>
    <row r="1197" spans="2:10" s="1" customFormat="1" ht="13.2" x14ac:dyDescent="0.25">
      <c r="C1197" s="157" t="s">
        <v>153</v>
      </c>
      <c r="D1197" s="157"/>
      <c r="E1197" s="157"/>
      <c r="F1197" s="157"/>
      <c r="G1197" s="157"/>
      <c r="H1197" s="157"/>
    </row>
    <row r="1198" spans="2:10" s="1" customFormat="1" ht="13.2" x14ac:dyDescent="0.25">
      <c r="C1198" s="157" t="s">
        <v>154</v>
      </c>
      <c r="D1198" s="157"/>
      <c r="E1198" s="157"/>
      <c r="F1198" s="157"/>
      <c r="G1198" s="157"/>
      <c r="H1198" s="157"/>
    </row>
    <row r="1199" spans="2:10" s="1" customFormat="1" ht="13.2" x14ac:dyDescent="0.25">
      <c r="C1199" s="157" t="s">
        <v>155</v>
      </c>
      <c r="D1199" s="157"/>
      <c r="E1199" s="157"/>
      <c r="F1199" s="157"/>
      <c r="G1199" s="157"/>
      <c r="H1199" s="157"/>
    </row>
    <row r="1200" spans="2:10" s="1" customFormat="1" ht="13.2" x14ac:dyDescent="0.25">
      <c r="C1200" s="158" t="s">
        <v>156</v>
      </c>
      <c r="D1200" s="158"/>
      <c r="E1200" s="158"/>
      <c r="F1200" s="158"/>
      <c r="G1200" s="158"/>
      <c r="H1200" s="158"/>
    </row>
    <row r="1201" spans="2:10" s="1" customFormat="1" ht="13.2" x14ac:dyDescent="0.25">
      <c r="C1201" s="138"/>
      <c r="D1201" s="138"/>
      <c r="E1201" s="138"/>
      <c r="F1201" s="138"/>
      <c r="G1201" s="138"/>
      <c r="H1201" s="138"/>
    </row>
    <row r="1202" spans="2:10" s="1" customFormat="1" ht="15.6" x14ac:dyDescent="0.25">
      <c r="B1202" s="159" t="s">
        <v>248</v>
      </c>
      <c r="C1202" s="160"/>
      <c r="D1202" s="160"/>
      <c r="E1202" s="160"/>
      <c r="F1202" s="160"/>
      <c r="G1202" s="160"/>
      <c r="H1202" s="160"/>
      <c r="I1202" s="160"/>
      <c r="J1202" s="161"/>
    </row>
    <row r="1203" spans="2:10" s="1" customFormat="1" ht="21" x14ac:dyDescent="0.25">
      <c r="B1203" s="169" t="s">
        <v>694</v>
      </c>
      <c r="C1203" s="170"/>
      <c r="D1203" s="170"/>
      <c r="E1203" s="170"/>
      <c r="F1203" s="170"/>
      <c r="G1203" s="170"/>
      <c r="H1203" s="170"/>
      <c r="I1203" s="170"/>
      <c r="J1203" s="171"/>
    </row>
    <row r="1204" spans="2:10" s="1" customFormat="1" ht="13.8" thickBot="1" x14ac:dyDescent="0.3">
      <c r="B1204" s="139"/>
      <c r="C1204" s="139"/>
      <c r="D1204" s="139"/>
      <c r="E1204" s="139"/>
      <c r="F1204" s="139"/>
      <c r="G1204" s="139"/>
      <c r="H1204" s="139"/>
      <c r="I1204" s="139"/>
      <c r="J1204" s="139"/>
    </row>
    <row r="1205" spans="2:10" s="1" customFormat="1" ht="13.2" x14ac:dyDescent="0.25">
      <c r="B1205" s="152" t="s">
        <v>140</v>
      </c>
      <c r="C1205" s="153"/>
      <c r="D1205" s="153"/>
      <c r="E1205" s="153"/>
      <c r="F1205" s="153"/>
      <c r="G1205" s="153"/>
      <c r="H1205" s="153"/>
      <c r="I1205" s="153"/>
      <c r="J1205" s="154"/>
    </row>
    <row r="1206" spans="2:10" s="1" customFormat="1" ht="13.2" x14ac:dyDescent="0.25">
      <c r="B1206" s="4" t="s">
        <v>148</v>
      </c>
      <c r="C1206" s="5" t="s">
        <v>149</v>
      </c>
      <c r="D1206" s="5"/>
      <c r="E1206" s="6"/>
      <c r="F1206" s="7"/>
      <c r="G1206" s="8" t="s">
        <v>22</v>
      </c>
      <c r="H1206" s="155">
        <v>42879</v>
      </c>
      <c r="I1206" s="155"/>
      <c r="J1206" s="9"/>
    </row>
    <row r="1207" spans="2:10" s="1" customFormat="1" ht="13.2" x14ac:dyDescent="0.25">
      <c r="B1207" s="4" t="s">
        <v>146</v>
      </c>
      <c r="C1207" s="5" t="s">
        <v>142</v>
      </c>
      <c r="D1207" s="10"/>
      <c r="E1207" s="10"/>
      <c r="F1207" s="5"/>
      <c r="G1207" s="11" t="s">
        <v>145</v>
      </c>
      <c r="H1207" s="6" t="s">
        <v>142</v>
      </c>
      <c r="I1207" s="12"/>
      <c r="J1207" s="13"/>
    </row>
    <row r="1208" spans="2:10" s="1" customFormat="1" ht="13.2" x14ac:dyDescent="0.25">
      <c r="B1208" s="4" t="s">
        <v>147</v>
      </c>
      <c r="C1208" s="5" t="s">
        <v>142</v>
      </c>
      <c r="D1208" s="10"/>
      <c r="E1208" s="10"/>
      <c r="F1208" s="5"/>
      <c r="G1208" s="11" t="s">
        <v>143</v>
      </c>
      <c r="H1208" s="6" t="s">
        <v>144</v>
      </c>
      <c r="I1208" s="12"/>
      <c r="J1208" s="13"/>
    </row>
    <row r="1209" spans="2:10" s="1" customFormat="1" ht="13.8" thickBot="1" x14ac:dyDescent="0.3">
      <c r="B1209" s="14" t="s">
        <v>159</v>
      </c>
      <c r="C1209" s="15" t="s">
        <v>160</v>
      </c>
      <c r="D1209" s="16"/>
      <c r="E1209" s="16"/>
      <c r="F1209" s="15"/>
      <c r="G1209" s="17" t="s">
        <v>157</v>
      </c>
      <c r="H1209" s="18" t="s">
        <v>158</v>
      </c>
      <c r="I1209" s="19"/>
      <c r="J1209" s="20"/>
    </row>
    <row r="1210" spans="2:10" s="1" customFormat="1" ht="13.2" x14ac:dyDescent="0.25">
      <c r="B1210" s="139"/>
      <c r="C1210" s="139"/>
      <c r="D1210" s="139"/>
      <c r="E1210" s="139"/>
      <c r="F1210" s="139"/>
      <c r="G1210" s="139"/>
      <c r="H1210" s="139"/>
      <c r="I1210" s="139"/>
      <c r="J1210" s="139"/>
    </row>
    <row r="1211" spans="2:10" s="1" customFormat="1" ht="13.2" x14ac:dyDescent="0.25">
      <c r="B1211" s="23" t="s">
        <v>7</v>
      </c>
      <c r="C1211" s="24" t="s">
        <v>0</v>
      </c>
      <c r="D1211" s="24" t="s">
        <v>23</v>
      </c>
      <c r="E1211" s="24" t="s">
        <v>24</v>
      </c>
      <c r="F1211" s="24" t="s">
        <v>2</v>
      </c>
      <c r="G1211" s="24" t="s">
        <v>3</v>
      </c>
      <c r="H1211" s="24" t="s">
        <v>25</v>
      </c>
      <c r="I1211" s="24" t="s">
        <v>8</v>
      </c>
      <c r="J1211" s="24" t="s">
        <v>9</v>
      </c>
    </row>
    <row r="1212" spans="2:10" s="1" customFormat="1" ht="13.2" x14ac:dyDescent="0.25">
      <c r="B1212" s="96">
        <v>4.03</v>
      </c>
      <c r="C1212" s="97" t="s">
        <v>425</v>
      </c>
      <c r="D1212" s="103"/>
      <c r="E1212" s="45"/>
      <c r="F1212" s="45"/>
      <c r="G1212" s="45"/>
      <c r="H1212" s="45"/>
      <c r="I1212" s="45"/>
      <c r="J1212" s="46"/>
    </row>
    <row r="1213" spans="2:10" s="1" customFormat="1" ht="13.2" x14ac:dyDescent="0.25">
      <c r="B1213" s="100" t="s">
        <v>113</v>
      </c>
      <c r="C1213" s="101" t="s">
        <v>428</v>
      </c>
      <c r="D1213" s="103"/>
      <c r="E1213" s="45"/>
      <c r="F1213" s="45"/>
      <c r="G1213" s="45"/>
      <c r="H1213" s="45"/>
      <c r="I1213" s="45"/>
      <c r="J1213" s="46"/>
    </row>
    <row r="1214" spans="2:10" s="1" customFormat="1" ht="13.2" x14ac:dyDescent="0.25">
      <c r="B1214" s="48" t="s">
        <v>114</v>
      </c>
      <c r="C1214" s="48" t="s">
        <v>623</v>
      </c>
      <c r="D1214" s="103"/>
      <c r="E1214" s="45"/>
      <c r="F1214" s="45"/>
      <c r="G1214" s="45"/>
      <c r="H1214" s="45"/>
      <c r="I1214" s="62">
        <f>SUM(H1215:H1215)</f>
        <v>0</v>
      </c>
      <c r="J1214" s="63" t="str">
        <f>+J1215</f>
        <v>ml</v>
      </c>
    </row>
    <row r="1215" spans="2:10" s="1" customFormat="1" ht="13.2" x14ac:dyDescent="0.25">
      <c r="B1215" s="48"/>
      <c r="C1215" s="44" t="s">
        <v>722</v>
      </c>
      <c r="D1215" s="45"/>
      <c r="E1215" s="45"/>
      <c r="F1215" s="45"/>
      <c r="G1215" s="45"/>
      <c r="H1215" s="45">
        <f>IF(AND(F1215=0,G1215=0),D1215*E1215,IF(AND(E1215=0,G1215=0),D1215*F1215,IF(AND(E1215=0,F1215=0),D1215*G1215,IF(AND(E1215=0),D1215*F1215*G1215,IF(AND(F1215=0),D1215*E1215*G1215,IF(AND(G1215=0),D1215*E1215*F1215,D1215*E1215*F1215*G1215))))))</f>
        <v>0</v>
      </c>
      <c r="I1215" s="45"/>
      <c r="J1215" s="46" t="str">
        <f>IF(AND(E1215=0,F1215&lt;&gt;0,G1215&lt;&gt;0),"m2",IF(AND(F1215=0,E1215&lt;&gt;0,G1215&lt;&gt;0),"m2",IF(AND(G1215=0,E1215&lt;&gt;0,F1215&lt;&gt;0),"m2",IF(AND(F1215=0,G1215=0),"ml",IF(AND(E1215=0,G1215=0),"ml",IF(AND(E1215=0,F1215=0),"ml",IF(AND(E1215&lt;&gt;0,F1215&lt;&gt;0,G1215&lt;&gt;0),"m3",0)))))))</f>
        <v>ml</v>
      </c>
    </row>
    <row r="1216" spans="2:10" s="1" customFormat="1" ht="13.2" x14ac:dyDescent="0.25">
      <c r="B1216" s="48"/>
      <c r="C1216" s="44"/>
      <c r="D1216" s="45"/>
      <c r="E1216" s="45"/>
      <c r="F1216" s="45"/>
      <c r="G1216" s="45"/>
      <c r="H1216" s="45">
        <f>IF(AND(F1216=0,G1216=0),D1216*E1216,IF(AND(E1216=0,G1216=0),D1216*F1216,IF(AND(E1216=0,F1216=0),D1216*G1216,IF(AND(E1216=0),D1216*F1216*G1216,IF(AND(F1216=0),D1216*E1216*G1216,IF(AND(G1216=0),D1216*E1216*F1216,D1216*E1216*F1216*G1216))))))</f>
        <v>0</v>
      </c>
      <c r="I1216" s="45"/>
      <c r="J1216" s="46" t="str">
        <f>IF(AND(E1216=0,F1216&lt;&gt;0,G1216&lt;&gt;0),"m2",IF(AND(F1216=0,E1216&lt;&gt;0,G1216&lt;&gt;0),"m2",IF(AND(G1216=0,E1216&lt;&gt;0,F1216&lt;&gt;0),"m2",IF(AND(F1216=0,G1216=0),"ml",IF(AND(E1216=0,G1216=0),"ml",IF(AND(E1216=0,F1216=0),"ml",IF(AND(E1216&lt;&gt;0,F1216&lt;&gt;0,G1216&lt;&gt;0),"m3",0)))))))</f>
        <v>ml</v>
      </c>
    </row>
    <row r="1217" spans="2:10" s="1" customFormat="1" ht="13.2" x14ac:dyDescent="0.25">
      <c r="B1217" s="48" t="s">
        <v>435</v>
      </c>
      <c r="C1217" s="48" t="s">
        <v>438</v>
      </c>
      <c r="D1217" s="103"/>
      <c r="E1217" s="45"/>
      <c r="F1217" s="45"/>
      <c r="G1217" s="45"/>
      <c r="H1217" s="45"/>
      <c r="I1217" s="62">
        <f>SUM(H1218:H1218)</f>
        <v>7</v>
      </c>
      <c r="J1217" s="63" t="str">
        <f>+J1218</f>
        <v>ml</v>
      </c>
    </row>
    <row r="1218" spans="2:10" s="1" customFormat="1" ht="13.2" x14ac:dyDescent="0.25">
      <c r="B1218" s="100"/>
      <c r="C1218" s="44" t="s">
        <v>713</v>
      </c>
      <c r="D1218" s="45">
        <v>2</v>
      </c>
      <c r="E1218" s="45">
        <v>3.5</v>
      </c>
      <c r="F1218" s="45"/>
      <c r="G1218" s="45"/>
      <c r="H1218" s="45">
        <f>IF(AND(F1218=0,G1218=0),D1218*E1218,IF(AND(E1218=0,G1218=0),D1218*F1218,IF(AND(E1218=0,F1218=0),D1218*G1218,IF(AND(E1218=0),D1218*F1218*G1218,IF(AND(F1218=0),D1218*E1218*G1218,IF(AND(G1218=0),D1218*E1218*F1218,D1218*E1218*F1218*G1218))))))</f>
        <v>7</v>
      </c>
      <c r="I1218" s="45"/>
      <c r="J1218" s="46" t="str">
        <f>IF(AND(E1218=0,F1218&lt;&gt;0,G1218&lt;&gt;0),"m2",IF(AND(F1218=0,E1218&lt;&gt;0,G1218&lt;&gt;0),"m2",IF(AND(G1218=0,E1218&lt;&gt;0,F1218&lt;&gt;0),"m2",IF(AND(F1218=0,G1218=0),"ml",IF(AND(E1218=0,G1218=0),"ml",IF(AND(E1218=0,F1218=0),"ml",IF(AND(E1218&lt;&gt;0,F1218&lt;&gt;0,G1218&lt;&gt;0),"m3",0)))))))</f>
        <v>ml</v>
      </c>
    </row>
    <row r="1219" spans="2:10" s="1" customFormat="1" ht="13.2" x14ac:dyDescent="0.25">
      <c r="B1219" s="100"/>
      <c r="C1219" s="44" t="s">
        <v>714</v>
      </c>
      <c r="D1219" s="45">
        <v>1</v>
      </c>
      <c r="E1219" s="45">
        <v>4</v>
      </c>
      <c r="F1219" s="45"/>
      <c r="G1219" s="45"/>
      <c r="H1219" s="45">
        <f>IF(AND(F1219=0,G1219=0),D1219*E1219,IF(AND(E1219=0,G1219=0),D1219*F1219,IF(AND(E1219=0,F1219=0),D1219*G1219,IF(AND(E1219=0),D1219*F1219*G1219,IF(AND(F1219=0),D1219*E1219*G1219,IF(AND(G1219=0),D1219*E1219*F1219,D1219*E1219*F1219*G1219))))))</f>
        <v>4</v>
      </c>
      <c r="I1219" s="45"/>
      <c r="J1219" s="46" t="str">
        <f>IF(AND(E1219=0,F1219&lt;&gt;0,G1219&lt;&gt;0),"m2",IF(AND(F1219=0,E1219&lt;&gt;0,G1219&lt;&gt;0),"m2",IF(AND(G1219=0,E1219&lt;&gt;0,F1219&lt;&gt;0),"m2",IF(AND(F1219=0,G1219=0),"ml",IF(AND(E1219=0,G1219=0),"ml",IF(AND(E1219=0,F1219=0),"ml",IF(AND(E1219&lt;&gt;0,F1219&lt;&gt;0,G1219&lt;&gt;0),"m3",0)))))))</f>
        <v>ml</v>
      </c>
    </row>
    <row r="1220" spans="2:10" s="1" customFormat="1" ht="13.2" x14ac:dyDescent="0.25">
      <c r="B1220" s="48" t="s">
        <v>436</v>
      </c>
      <c r="C1220" s="48" t="s">
        <v>439</v>
      </c>
      <c r="D1220" s="103"/>
      <c r="E1220" s="45"/>
      <c r="F1220" s="45"/>
      <c r="G1220" s="45"/>
      <c r="H1220" s="45"/>
      <c r="I1220" s="62">
        <f>SUM(H1221:H1221)</f>
        <v>0</v>
      </c>
      <c r="J1220" s="63" t="str">
        <f>+J1221</f>
        <v>ml</v>
      </c>
    </row>
    <row r="1221" spans="2:10" s="1" customFormat="1" ht="13.2" x14ac:dyDescent="0.25">
      <c r="B1221" s="100"/>
      <c r="C1221" s="44" t="s">
        <v>434</v>
      </c>
      <c r="D1221" s="45"/>
      <c r="E1221" s="45"/>
      <c r="F1221" s="45"/>
      <c r="G1221" s="45"/>
      <c r="H1221" s="45">
        <f>IF(AND(F1221=0,G1221=0),D1221*E1221,IF(AND(E1221=0,G1221=0),D1221*F1221,IF(AND(E1221=0,F1221=0),D1221*G1221,IF(AND(E1221=0),D1221*F1221*G1221,IF(AND(F1221=0),D1221*E1221*G1221,IF(AND(G1221=0),D1221*E1221*F1221,D1221*E1221*F1221*G1221))))))</f>
        <v>0</v>
      </c>
      <c r="I1221" s="45"/>
      <c r="J1221" s="46" t="str">
        <f>IF(AND(E1221=0,F1221&lt;&gt;0,G1221&lt;&gt;0),"m2",IF(AND(F1221=0,E1221&lt;&gt;0,G1221&lt;&gt;0),"m2",IF(AND(G1221=0,E1221&lt;&gt;0,F1221&lt;&gt;0),"m2",IF(AND(F1221=0,G1221=0),"ml",IF(AND(E1221=0,G1221=0),"ml",IF(AND(E1221=0,F1221=0),"ml",IF(AND(E1221&lt;&gt;0,F1221&lt;&gt;0,G1221&lt;&gt;0),"m3",0)))))))</f>
        <v>ml</v>
      </c>
    </row>
    <row r="1222" spans="2:10" s="1" customFormat="1" ht="13.2" x14ac:dyDescent="0.25">
      <c r="B1222" s="48" t="s">
        <v>437</v>
      </c>
      <c r="C1222" s="48" t="s">
        <v>470</v>
      </c>
      <c r="D1222" s="103"/>
      <c r="E1222" s="45"/>
      <c r="F1222" s="45"/>
      <c r="G1222" s="45"/>
      <c r="H1222" s="45"/>
      <c r="I1222" s="62">
        <f>SUM(H1224:H1229)</f>
        <v>25.5</v>
      </c>
      <c r="J1222" s="63" t="str">
        <f>+J1224</f>
        <v>ml</v>
      </c>
    </row>
    <row r="1223" spans="2:10" s="1" customFormat="1" ht="13.2" x14ac:dyDescent="0.25">
      <c r="B1223" s="48"/>
      <c r="C1223" s="132" t="s">
        <v>255</v>
      </c>
      <c r="D1223" s="103"/>
      <c r="E1223" s="45"/>
      <c r="F1223" s="45"/>
      <c r="G1223" s="45"/>
      <c r="H1223" s="45"/>
      <c r="I1223" s="62"/>
      <c r="J1223" s="63"/>
    </row>
    <row r="1224" spans="2:10" s="1" customFormat="1" ht="13.2" x14ac:dyDescent="0.25">
      <c r="B1224" s="48"/>
      <c r="C1224" s="44" t="s">
        <v>556</v>
      </c>
      <c r="D1224" s="45">
        <f>+D1218</f>
        <v>2</v>
      </c>
      <c r="E1224" s="45">
        <v>3.25</v>
      </c>
      <c r="F1224" s="45"/>
      <c r="G1224" s="45"/>
      <c r="H1224" s="45">
        <f t="shared" ref="H1224:H1229" si="55">IF(AND(F1224=0,G1224=0),D1224*E1224,IF(AND(E1224=0,G1224=0),D1224*F1224,IF(AND(E1224=0,F1224=0),D1224*G1224,IF(AND(E1224=0),D1224*F1224*G1224,IF(AND(F1224=0),D1224*E1224*G1224,IF(AND(G1224=0),D1224*E1224*F1224,D1224*E1224*F1224*G1224))))))</f>
        <v>6.5</v>
      </c>
      <c r="I1224" s="45"/>
      <c r="J1224" s="46" t="str">
        <f t="shared" ref="J1224:J1229" si="56">IF(AND(E1224=0,F1224&lt;&gt;0,G1224&lt;&gt;0),"m2",IF(AND(F1224=0,E1224&lt;&gt;0,G1224&lt;&gt;0),"m2",IF(AND(G1224=0,E1224&lt;&gt;0,F1224&lt;&gt;0),"m2",IF(AND(F1224=0,G1224=0),"ml",IF(AND(E1224=0,G1224=0),"ml",IF(AND(E1224=0,F1224=0),"ml",IF(AND(E1224&lt;&gt;0,F1224&lt;&gt;0,G1224&lt;&gt;0),"m3",0)))))))</f>
        <v>ml</v>
      </c>
    </row>
    <row r="1225" spans="2:10" s="1" customFormat="1" ht="13.2" x14ac:dyDescent="0.25">
      <c r="B1225" s="48"/>
      <c r="C1225" s="44" t="s">
        <v>704</v>
      </c>
      <c r="D1225" s="45">
        <f>+D1224</f>
        <v>2</v>
      </c>
      <c r="E1225" s="45">
        <v>3</v>
      </c>
      <c r="F1225" s="45"/>
      <c r="G1225" s="45"/>
      <c r="H1225" s="45">
        <f t="shared" si="55"/>
        <v>6</v>
      </c>
      <c r="I1225" s="45"/>
      <c r="J1225" s="46" t="str">
        <f t="shared" si="56"/>
        <v>ml</v>
      </c>
    </row>
    <row r="1226" spans="2:10" s="1" customFormat="1" ht="13.2" x14ac:dyDescent="0.25">
      <c r="B1226" s="48"/>
      <c r="C1226" s="132" t="s">
        <v>256</v>
      </c>
      <c r="D1226" s="45"/>
      <c r="E1226" s="45"/>
      <c r="F1226" s="45"/>
      <c r="G1226" s="45"/>
      <c r="H1226" s="45">
        <f t="shared" si="55"/>
        <v>0</v>
      </c>
      <c r="I1226" s="45"/>
      <c r="J1226" s="46" t="str">
        <f t="shared" si="56"/>
        <v>ml</v>
      </c>
    </row>
    <row r="1227" spans="2:10" s="1" customFormat="1" ht="13.2" x14ac:dyDescent="0.25">
      <c r="B1227" s="48"/>
      <c r="C1227" s="44" t="s">
        <v>556</v>
      </c>
      <c r="D1227" s="45">
        <f>+D1224</f>
        <v>2</v>
      </c>
      <c r="E1227" s="45">
        <v>3.25</v>
      </c>
      <c r="F1227" s="45"/>
      <c r="G1227" s="45"/>
      <c r="H1227" s="45">
        <f t="shared" si="55"/>
        <v>6.5</v>
      </c>
      <c r="I1227" s="45"/>
      <c r="J1227" s="46" t="str">
        <f t="shared" si="56"/>
        <v>ml</v>
      </c>
    </row>
    <row r="1228" spans="2:10" s="1" customFormat="1" ht="13.2" x14ac:dyDescent="0.25">
      <c r="B1228" s="48"/>
      <c r="C1228" s="132" t="s">
        <v>257</v>
      </c>
      <c r="D1228" s="45"/>
      <c r="E1228" s="45"/>
      <c r="F1228" s="45"/>
      <c r="G1228" s="45"/>
      <c r="H1228" s="45">
        <f t="shared" si="55"/>
        <v>0</v>
      </c>
      <c r="I1228" s="45"/>
      <c r="J1228" s="46" t="str">
        <f t="shared" si="56"/>
        <v>ml</v>
      </c>
    </row>
    <row r="1229" spans="2:10" s="1" customFormat="1" ht="13.2" x14ac:dyDescent="0.25">
      <c r="B1229" s="48"/>
      <c r="C1229" s="44" t="s">
        <v>556</v>
      </c>
      <c r="D1229" s="45">
        <f>+D1224</f>
        <v>2</v>
      </c>
      <c r="E1229" s="45">
        <v>3.25</v>
      </c>
      <c r="F1229" s="45"/>
      <c r="G1229" s="45"/>
      <c r="H1229" s="45">
        <f t="shared" si="55"/>
        <v>6.5</v>
      </c>
      <c r="I1229" s="45"/>
      <c r="J1229" s="46" t="str">
        <f t="shared" si="56"/>
        <v>ml</v>
      </c>
    </row>
    <row r="1230" spans="2:10" s="1" customFormat="1" ht="13.2" x14ac:dyDescent="0.25">
      <c r="B1230" s="48" t="s">
        <v>471</v>
      </c>
      <c r="C1230" s="48" t="s">
        <v>554</v>
      </c>
      <c r="D1230" s="103"/>
      <c r="E1230" s="45"/>
      <c r="F1230" s="45"/>
      <c r="G1230" s="45"/>
      <c r="H1230" s="45"/>
      <c r="I1230" s="62">
        <f>SUM(H1231:H1237)</f>
        <v>0</v>
      </c>
      <c r="J1230" s="63" t="str">
        <f>+J1231</f>
        <v>ml</v>
      </c>
    </row>
    <row r="1231" spans="2:10" s="1" customFormat="1" ht="13.2" x14ac:dyDescent="0.25">
      <c r="B1231" s="100"/>
      <c r="C1231" s="132" t="s">
        <v>255</v>
      </c>
      <c r="D1231" s="45"/>
      <c r="E1231" s="45"/>
      <c r="F1231" s="45"/>
      <c r="G1231" s="45"/>
      <c r="H1231" s="45">
        <f t="shared" ref="H1231:H1237" si="57">IF(AND(F1231=0,G1231=0),D1231*E1231,IF(AND(E1231=0,G1231=0),D1231*F1231,IF(AND(E1231=0,F1231=0),D1231*G1231,IF(AND(E1231=0),D1231*F1231*G1231,IF(AND(F1231=0),D1231*E1231*G1231,IF(AND(G1231=0),D1231*E1231*F1231,D1231*E1231*F1231*G1231))))))</f>
        <v>0</v>
      </c>
      <c r="I1231" s="45"/>
      <c r="J1231" s="46" t="str">
        <f t="shared" ref="J1231:J1237" si="58">IF(AND(E1231=0,F1231&lt;&gt;0,G1231&lt;&gt;0),"m2",IF(AND(F1231=0,E1231&lt;&gt;0,G1231&lt;&gt;0),"m2",IF(AND(G1231=0,E1231&lt;&gt;0,F1231&lt;&gt;0),"m2",IF(AND(F1231=0,G1231=0),"ml",IF(AND(E1231=0,G1231=0),"ml",IF(AND(E1231=0,F1231=0),"ml",IF(AND(E1231&lt;&gt;0,F1231&lt;&gt;0,G1231&lt;&gt;0),"m3",0)))))))</f>
        <v>ml</v>
      </c>
    </row>
    <row r="1232" spans="2:10" s="1" customFormat="1" ht="13.2" x14ac:dyDescent="0.25">
      <c r="B1232" s="100"/>
      <c r="C1232" s="44" t="s">
        <v>556</v>
      </c>
      <c r="D1232" s="45"/>
      <c r="E1232" s="45"/>
      <c r="F1232" s="45"/>
      <c r="G1232" s="45"/>
      <c r="H1232" s="45">
        <f t="shared" si="57"/>
        <v>0</v>
      </c>
      <c r="I1232" s="45"/>
      <c r="J1232" s="46" t="str">
        <f t="shared" si="58"/>
        <v>ml</v>
      </c>
    </row>
    <row r="1233" spans="2:10" s="1" customFormat="1" ht="13.2" x14ac:dyDescent="0.25">
      <c r="B1233" s="100"/>
      <c r="C1233" s="44" t="s">
        <v>704</v>
      </c>
      <c r="D1233" s="45"/>
      <c r="E1233" s="45"/>
      <c r="F1233" s="45"/>
      <c r="G1233" s="45"/>
      <c r="H1233" s="45">
        <f t="shared" si="57"/>
        <v>0</v>
      </c>
      <c r="I1233" s="45"/>
      <c r="J1233" s="46" t="str">
        <f t="shared" si="58"/>
        <v>ml</v>
      </c>
    </row>
    <row r="1234" spans="2:10" s="1" customFormat="1" ht="13.2" x14ac:dyDescent="0.25">
      <c r="B1234" s="100"/>
      <c r="C1234" s="132" t="s">
        <v>256</v>
      </c>
      <c r="D1234" s="45"/>
      <c r="E1234" s="45"/>
      <c r="F1234" s="45"/>
      <c r="G1234" s="45"/>
      <c r="H1234" s="45">
        <f t="shared" si="57"/>
        <v>0</v>
      </c>
      <c r="I1234" s="45"/>
      <c r="J1234" s="46" t="str">
        <f t="shared" si="58"/>
        <v>ml</v>
      </c>
    </row>
    <row r="1235" spans="2:10" s="1" customFormat="1" ht="13.2" x14ac:dyDescent="0.25">
      <c r="B1235" s="100"/>
      <c r="C1235" s="44" t="s">
        <v>556</v>
      </c>
      <c r="D1235" s="45"/>
      <c r="E1235" s="45"/>
      <c r="F1235" s="45"/>
      <c r="G1235" s="45"/>
      <c r="H1235" s="45">
        <f t="shared" si="57"/>
        <v>0</v>
      </c>
      <c r="I1235" s="45"/>
      <c r="J1235" s="46" t="str">
        <f t="shared" si="58"/>
        <v>ml</v>
      </c>
    </row>
    <row r="1236" spans="2:10" s="1" customFormat="1" ht="13.2" x14ac:dyDescent="0.25">
      <c r="B1236" s="100"/>
      <c r="C1236" s="132" t="s">
        <v>257</v>
      </c>
      <c r="D1236" s="45"/>
      <c r="E1236" s="45"/>
      <c r="F1236" s="45"/>
      <c r="G1236" s="45"/>
      <c r="H1236" s="45">
        <f t="shared" si="57"/>
        <v>0</v>
      </c>
      <c r="I1236" s="45"/>
      <c r="J1236" s="46" t="str">
        <f t="shared" si="58"/>
        <v>ml</v>
      </c>
    </row>
    <row r="1237" spans="2:10" s="1" customFormat="1" ht="13.2" x14ac:dyDescent="0.25">
      <c r="B1237" s="100"/>
      <c r="C1237" s="44" t="s">
        <v>556</v>
      </c>
      <c r="D1237" s="45"/>
      <c r="E1237" s="45"/>
      <c r="F1237" s="45"/>
      <c r="G1237" s="45"/>
      <c r="H1237" s="45">
        <f t="shared" si="57"/>
        <v>0</v>
      </c>
      <c r="I1237" s="45"/>
      <c r="J1237" s="46" t="str">
        <f t="shared" si="58"/>
        <v>ml</v>
      </c>
    </row>
    <row r="1238" spans="2:10" s="1" customFormat="1" ht="13.2" x14ac:dyDescent="0.25">
      <c r="B1238" s="48" t="s">
        <v>473</v>
      </c>
      <c r="C1238" s="48" t="s">
        <v>472</v>
      </c>
      <c r="D1238" s="103"/>
      <c r="E1238" s="45"/>
      <c r="F1238" s="45"/>
      <c r="G1238" s="45"/>
      <c r="H1238" s="45"/>
      <c r="I1238" s="62">
        <f>SUM(H1239:H1241)</f>
        <v>0</v>
      </c>
      <c r="J1238" s="63" t="str">
        <f>+J1239</f>
        <v>ml</v>
      </c>
    </row>
    <row r="1239" spans="2:10" s="1" customFormat="1" ht="13.2" x14ac:dyDescent="0.25">
      <c r="B1239" s="100"/>
      <c r="C1239" s="44" t="s">
        <v>255</v>
      </c>
      <c r="D1239" s="45"/>
      <c r="E1239" s="45"/>
      <c r="F1239" s="45"/>
      <c r="G1239" s="45"/>
      <c r="H1239" s="45">
        <f>IF(AND(F1239=0,G1239=0),D1239*E1239,IF(AND(E1239=0,G1239=0),D1239*F1239,IF(AND(E1239=0,F1239=0),D1239*G1239,IF(AND(E1239=0),D1239*F1239*G1239,IF(AND(F1239=0),D1239*E1239*G1239,IF(AND(G1239=0),D1239*E1239*F1239,D1239*E1239*F1239*G1239))))))</f>
        <v>0</v>
      </c>
      <c r="I1239" s="45"/>
      <c r="J1239" s="46" t="str">
        <f>IF(AND(E1239=0,F1239&lt;&gt;0,G1239&lt;&gt;0),"m2",IF(AND(F1239=0,E1239&lt;&gt;0,G1239&lt;&gt;0),"m2",IF(AND(G1239=0,E1239&lt;&gt;0,F1239&lt;&gt;0),"m2",IF(AND(F1239=0,G1239=0),"ml",IF(AND(E1239=0,G1239=0),"ml",IF(AND(E1239=0,F1239=0),"ml",IF(AND(E1239&lt;&gt;0,F1239&lt;&gt;0,G1239&lt;&gt;0),"m3",0)))))))</f>
        <v>ml</v>
      </c>
    </row>
    <row r="1240" spans="2:10" s="1" customFormat="1" ht="13.2" x14ac:dyDescent="0.25">
      <c r="B1240" s="100"/>
      <c r="C1240" s="44" t="s">
        <v>256</v>
      </c>
      <c r="D1240" s="45"/>
      <c r="E1240" s="45"/>
      <c r="F1240" s="45"/>
      <c r="G1240" s="45"/>
      <c r="H1240" s="45">
        <f>IF(AND(F1240=0,G1240=0),D1240*E1240,IF(AND(E1240=0,G1240=0),D1240*F1240,IF(AND(E1240=0,F1240=0),D1240*G1240,IF(AND(E1240=0),D1240*F1240*G1240,IF(AND(F1240=0),D1240*E1240*G1240,IF(AND(G1240=0),D1240*E1240*F1240,D1240*E1240*F1240*G1240))))))</f>
        <v>0</v>
      </c>
      <c r="I1240" s="45"/>
      <c r="J1240" s="46" t="str">
        <f>IF(AND(E1240=0,F1240&lt;&gt;0,G1240&lt;&gt;0),"m2",IF(AND(F1240=0,E1240&lt;&gt;0,G1240&lt;&gt;0),"m2",IF(AND(G1240=0,E1240&lt;&gt;0,F1240&lt;&gt;0),"m2",IF(AND(F1240=0,G1240=0),"ml",IF(AND(E1240=0,G1240=0),"ml",IF(AND(E1240=0,F1240=0),"ml",IF(AND(E1240&lt;&gt;0,F1240&lt;&gt;0,G1240&lt;&gt;0),"m3",0)))))))</f>
        <v>ml</v>
      </c>
    </row>
    <row r="1241" spans="2:10" s="1" customFormat="1" ht="13.2" x14ac:dyDescent="0.25">
      <c r="B1241" s="100"/>
      <c r="C1241" s="44" t="s">
        <v>257</v>
      </c>
      <c r="D1241" s="45"/>
      <c r="E1241" s="45"/>
      <c r="F1241" s="45"/>
      <c r="G1241" s="45"/>
      <c r="H1241" s="45">
        <f>IF(AND(F1241=0,G1241=0),D1241*E1241,IF(AND(E1241=0,G1241=0),D1241*F1241,IF(AND(E1241=0,F1241=0),D1241*G1241,IF(AND(E1241=0),D1241*F1241*G1241,IF(AND(F1241=0),D1241*E1241*G1241,IF(AND(G1241=0),D1241*E1241*F1241,D1241*E1241*F1241*G1241))))))</f>
        <v>0</v>
      </c>
      <c r="I1241" s="45"/>
      <c r="J1241" s="46" t="str">
        <f>IF(AND(E1241=0,F1241&lt;&gt;0,G1241&lt;&gt;0),"m2",IF(AND(F1241=0,E1241&lt;&gt;0,G1241&lt;&gt;0),"m2",IF(AND(G1241=0,E1241&lt;&gt;0,F1241&lt;&gt;0),"m2",IF(AND(F1241=0,G1241=0),"ml",IF(AND(E1241=0,G1241=0),"ml",IF(AND(E1241=0,F1241=0),"ml",IF(AND(E1241&lt;&gt;0,F1241&lt;&gt;0,G1241&lt;&gt;0),"m3",0)))))))</f>
        <v>ml</v>
      </c>
    </row>
    <row r="1242" spans="2:10" s="1" customFormat="1" ht="13.2" x14ac:dyDescent="0.25">
      <c r="B1242" s="48" t="s">
        <v>549</v>
      </c>
      <c r="C1242" s="48" t="s">
        <v>474</v>
      </c>
      <c r="D1242" s="103"/>
      <c r="E1242" s="45"/>
      <c r="F1242" s="45"/>
      <c r="G1242" s="45"/>
      <c r="H1242" s="45"/>
      <c r="I1242" s="62">
        <f>SUM(H1243:H1243)</f>
        <v>0</v>
      </c>
      <c r="J1242" s="63" t="str">
        <f>+J1243</f>
        <v>und</v>
      </c>
    </row>
    <row r="1243" spans="2:10" s="1" customFormat="1" ht="13.2" x14ac:dyDescent="0.25">
      <c r="B1243" s="100"/>
      <c r="C1243" s="44" t="s">
        <v>705</v>
      </c>
      <c r="D1243" s="45"/>
      <c r="E1243" s="45"/>
      <c r="F1243" s="45"/>
      <c r="G1243" s="45"/>
      <c r="H1243" s="45">
        <f>+D1243</f>
        <v>0</v>
      </c>
      <c r="I1243" s="45"/>
      <c r="J1243" s="46" t="s">
        <v>35</v>
      </c>
    </row>
    <row r="1244" spans="2:10" s="1" customFormat="1" ht="13.2" x14ac:dyDescent="0.25">
      <c r="B1244" s="48" t="s">
        <v>553</v>
      </c>
      <c r="C1244" s="48" t="s">
        <v>555</v>
      </c>
      <c r="D1244" s="103"/>
      <c r="E1244" s="45"/>
      <c r="F1244" s="45"/>
      <c r="G1244" s="45"/>
      <c r="H1244" s="45"/>
      <c r="I1244" s="62">
        <f>SUM(H1245:H1245)</f>
        <v>2</v>
      </c>
      <c r="J1244" s="63" t="str">
        <f>+J1245</f>
        <v>und</v>
      </c>
    </row>
    <row r="1245" spans="2:10" s="1" customFormat="1" ht="13.2" x14ac:dyDescent="0.25">
      <c r="B1245" s="100"/>
      <c r="C1245" s="44" t="s">
        <v>556</v>
      </c>
      <c r="D1245" s="45">
        <f>+D1218</f>
        <v>2</v>
      </c>
      <c r="E1245" s="45"/>
      <c r="F1245" s="45"/>
      <c r="G1245" s="45"/>
      <c r="H1245" s="45">
        <f>+D1245</f>
        <v>2</v>
      </c>
      <c r="I1245" s="45"/>
      <c r="J1245" s="46" t="s">
        <v>35</v>
      </c>
    </row>
    <row r="1246" spans="2:10" s="1" customFormat="1" ht="13.2" x14ac:dyDescent="0.25">
      <c r="B1246" s="100" t="s">
        <v>115</v>
      </c>
      <c r="C1246" s="101" t="s">
        <v>427</v>
      </c>
      <c r="D1246" s="103"/>
      <c r="E1246" s="45"/>
      <c r="F1246" s="45"/>
      <c r="G1246" s="45"/>
      <c r="H1246" s="45"/>
      <c r="I1246" s="45"/>
      <c r="J1246" s="46"/>
    </row>
    <row r="1247" spans="2:10" s="1" customFormat="1" ht="13.2" x14ac:dyDescent="0.25">
      <c r="B1247" s="48" t="s">
        <v>116</v>
      </c>
      <c r="C1247" s="48" t="s">
        <v>550</v>
      </c>
      <c r="D1247" s="103"/>
      <c r="E1247" s="45"/>
      <c r="F1247" s="45"/>
      <c r="G1247" s="45"/>
      <c r="H1247" s="45"/>
      <c r="I1247" s="62">
        <f>SUM(H1248:H1248)</f>
        <v>0</v>
      </c>
      <c r="J1247" s="63" t="str">
        <f>+J1248</f>
        <v>ml</v>
      </c>
    </row>
    <row r="1248" spans="2:10" s="1" customFormat="1" ht="13.2" x14ac:dyDescent="0.25">
      <c r="B1248" s="100"/>
      <c r="C1248" s="44" t="s">
        <v>551</v>
      </c>
      <c r="D1248" s="45"/>
      <c r="E1248" s="45"/>
      <c r="F1248" s="45"/>
      <c r="G1248" s="45"/>
      <c r="H1248" s="45">
        <f>IF(AND(F1248=0,G1248=0),D1248*E1248,IF(AND(E1248=0,G1248=0),D1248*F1248,IF(AND(E1248=0,F1248=0),D1248*G1248,IF(AND(E1248=0),D1248*F1248*G1248,IF(AND(F1248=0),D1248*E1248*G1248,IF(AND(G1248=0),D1248*E1248*F1248,D1248*E1248*F1248*G1248))))))</f>
        <v>0</v>
      </c>
      <c r="I1248" s="45"/>
      <c r="J1248" s="46" t="str">
        <f>IF(AND(E1248=0,F1248&lt;&gt;0,G1248&lt;&gt;0),"m2",IF(AND(F1248=0,E1248&lt;&gt;0,G1248&lt;&gt;0),"m2",IF(AND(G1248=0,E1248&lt;&gt;0,F1248&lt;&gt;0),"m2",IF(AND(F1248=0,G1248=0),"ml",IF(AND(E1248=0,G1248=0),"ml",IF(AND(E1248=0,F1248=0),"ml",IF(AND(E1248&lt;&gt;0,F1248&lt;&gt;0,G1248&lt;&gt;0),"m3",0)))))))</f>
        <v>ml</v>
      </c>
    </row>
    <row r="1249" spans="2:10" s="1" customFormat="1" ht="13.2" x14ac:dyDescent="0.25">
      <c r="B1249" s="48" t="s">
        <v>443</v>
      </c>
      <c r="C1249" s="48" t="s">
        <v>440</v>
      </c>
      <c r="D1249" s="103"/>
      <c r="E1249" s="45"/>
      <c r="F1249" s="45"/>
      <c r="G1249" s="45"/>
      <c r="H1249" s="45"/>
      <c r="I1249" s="62">
        <f>SUM(H1250:H1251)</f>
        <v>0</v>
      </c>
      <c r="J1249" s="63" t="str">
        <f>+J1250</f>
        <v>ml</v>
      </c>
    </row>
    <row r="1250" spans="2:10" s="1" customFormat="1" ht="13.2" x14ac:dyDescent="0.25">
      <c r="B1250" s="100"/>
      <c r="C1250" s="44" t="s">
        <v>706</v>
      </c>
      <c r="D1250" s="45"/>
      <c r="E1250" s="45"/>
      <c r="F1250" s="45"/>
      <c r="G1250" s="45"/>
      <c r="H1250" s="45">
        <f>IF(AND(F1250=0,G1250=0),D1250*E1250,IF(AND(E1250=0,G1250=0),D1250*F1250,IF(AND(E1250=0,F1250=0),D1250*G1250,IF(AND(E1250=0),D1250*F1250*G1250,IF(AND(F1250=0),D1250*E1250*G1250,IF(AND(G1250=0),D1250*E1250*F1250,D1250*E1250*F1250*G1250))))))</f>
        <v>0</v>
      </c>
      <c r="I1250" s="45"/>
      <c r="J1250" s="46" t="str">
        <f>IF(AND(E1250=0,F1250&lt;&gt;0,G1250&lt;&gt;0),"m2",IF(AND(F1250=0,E1250&lt;&gt;0,G1250&lt;&gt;0),"m2",IF(AND(G1250=0,E1250&lt;&gt;0,F1250&lt;&gt;0),"m2",IF(AND(F1250=0,G1250=0),"ml",IF(AND(E1250=0,G1250=0),"ml",IF(AND(E1250=0,F1250=0),"ml",IF(AND(E1250&lt;&gt;0,F1250&lt;&gt;0,G1250&lt;&gt;0),"m3",0)))))))</f>
        <v>ml</v>
      </c>
    </row>
    <row r="1251" spans="2:10" s="1" customFormat="1" ht="13.2" x14ac:dyDescent="0.25">
      <c r="B1251" s="100"/>
      <c r="C1251" s="44" t="s">
        <v>706</v>
      </c>
      <c r="D1251" s="45"/>
      <c r="E1251" s="45"/>
      <c r="F1251" s="45"/>
      <c r="G1251" s="45"/>
      <c r="H1251" s="45">
        <f>IF(AND(F1251=0,G1251=0),D1251*E1251,IF(AND(E1251=0,G1251=0),D1251*F1251,IF(AND(E1251=0,F1251=0),D1251*G1251,IF(AND(E1251=0),D1251*F1251*G1251,IF(AND(F1251=0),D1251*E1251*G1251,IF(AND(G1251=0),D1251*E1251*F1251,D1251*E1251*F1251*G1251))))))</f>
        <v>0</v>
      </c>
      <c r="I1251" s="45"/>
      <c r="J1251" s="46" t="str">
        <f>IF(AND(E1251=0,F1251&lt;&gt;0,G1251&lt;&gt;0),"m2",IF(AND(F1251=0,E1251&lt;&gt;0,G1251&lt;&gt;0),"m2",IF(AND(G1251=0,E1251&lt;&gt;0,F1251&lt;&gt;0),"m2",IF(AND(F1251=0,G1251=0),"ml",IF(AND(E1251=0,G1251=0),"ml",IF(AND(E1251=0,F1251=0),"ml",IF(AND(E1251&lt;&gt;0,F1251&lt;&gt;0,G1251&lt;&gt;0),"m3",0)))))))</f>
        <v>ml</v>
      </c>
    </row>
    <row r="1252" spans="2:10" s="1" customFormat="1" ht="13.2" x14ac:dyDescent="0.25">
      <c r="B1252" s="48" t="s">
        <v>444</v>
      </c>
      <c r="C1252" s="48" t="s">
        <v>442</v>
      </c>
      <c r="D1252" s="103"/>
      <c r="E1252" s="45"/>
      <c r="F1252" s="45"/>
      <c r="G1252" s="45"/>
      <c r="H1252" s="45"/>
      <c r="I1252" s="62">
        <f>SUM(H1253:H1253)</f>
        <v>0</v>
      </c>
      <c r="J1252" s="63" t="str">
        <f>+J1253</f>
        <v>ml</v>
      </c>
    </row>
    <row r="1253" spans="2:10" s="1" customFormat="1" ht="13.2" x14ac:dyDescent="0.25">
      <c r="B1253" s="100"/>
      <c r="C1253" s="44" t="s">
        <v>441</v>
      </c>
      <c r="D1253" s="45"/>
      <c r="E1253" s="45"/>
      <c r="F1253" s="45"/>
      <c r="G1253" s="45"/>
      <c r="H1253" s="45">
        <f>IF(AND(F1253=0,G1253=0),D1253*E1253,IF(AND(E1253=0,G1253=0),D1253*F1253,IF(AND(E1253=0,F1253=0),D1253*G1253,IF(AND(E1253=0),D1253*F1253*G1253,IF(AND(F1253=0),D1253*E1253*G1253,IF(AND(G1253=0),D1253*E1253*F1253,D1253*E1253*F1253*G1253))))))</f>
        <v>0</v>
      </c>
      <c r="I1253" s="45"/>
      <c r="J1253" s="46" t="str">
        <f>IF(AND(E1253=0,F1253&lt;&gt;0,G1253&lt;&gt;0),"m2",IF(AND(F1253=0,E1253&lt;&gt;0,G1253&lt;&gt;0),"m2",IF(AND(G1253=0,E1253&lt;&gt;0,F1253&lt;&gt;0),"m2",IF(AND(F1253=0,G1253=0),"ml",IF(AND(E1253=0,G1253=0),"ml",IF(AND(E1253=0,F1253=0),"ml",IF(AND(E1253&lt;&gt;0,F1253&lt;&gt;0,G1253&lt;&gt;0),"m3",0)))))))</f>
        <v>ml</v>
      </c>
    </row>
    <row r="1254" spans="2:10" s="1" customFormat="1" ht="13.2" x14ac:dyDescent="0.25">
      <c r="B1254" s="48" t="s">
        <v>446</v>
      </c>
      <c r="C1254" s="48" t="s">
        <v>445</v>
      </c>
      <c r="D1254" s="103"/>
      <c r="E1254" s="45"/>
      <c r="F1254" s="45"/>
      <c r="G1254" s="45"/>
      <c r="H1254" s="45"/>
      <c r="I1254" s="62">
        <f>SUM(H1255:H1255)</f>
        <v>0</v>
      </c>
      <c r="J1254" s="63" t="str">
        <f>+J1255</f>
        <v>ml</v>
      </c>
    </row>
    <row r="1255" spans="2:10" s="1" customFormat="1" ht="13.2" x14ac:dyDescent="0.25">
      <c r="B1255" s="100"/>
      <c r="C1255" s="44" t="s">
        <v>441</v>
      </c>
      <c r="D1255" s="45"/>
      <c r="E1255" s="45"/>
      <c r="F1255" s="45"/>
      <c r="G1255" s="45"/>
      <c r="H1255" s="45">
        <f>IF(AND(F1255=0,G1255=0),D1255*E1255,IF(AND(E1255=0,G1255=0),D1255*F1255,IF(AND(E1255=0,F1255=0),D1255*G1255,IF(AND(E1255=0),D1255*F1255*G1255,IF(AND(F1255=0),D1255*E1255*G1255,IF(AND(G1255=0),D1255*E1255*F1255,D1255*E1255*F1255*G1255))))))</f>
        <v>0</v>
      </c>
      <c r="I1255" s="45"/>
      <c r="J1255" s="46" t="str">
        <f>IF(AND(E1255=0,F1255&lt;&gt;0,G1255&lt;&gt;0),"m2",IF(AND(F1255=0,E1255&lt;&gt;0,G1255&lt;&gt;0),"m2",IF(AND(G1255=0,E1255&lt;&gt;0,F1255&lt;&gt;0),"m2",IF(AND(F1255=0,G1255=0),"ml",IF(AND(E1255=0,G1255=0),"ml",IF(AND(E1255=0,F1255=0),"ml",IF(AND(E1255&lt;&gt;0,F1255&lt;&gt;0,G1255&lt;&gt;0),"m3",0)))))))</f>
        <v>ml</v>
      </c>
    </row>
    <row r="1256" spans="2:10" s="1" customFormat="1" ht="13.2" x14ac:dyDescent="0.25">
      <c r="B1256" s="48" t="s">
        <v>447</v>
      </c>
      <c r="C1256" s="48" t="s">
        <v>448</v>
      </c>
      <c r="D1256" s="103"/>
      <c r="E1256" s="45"/>
      <c r="F1256" s="45"/>
      <c r="G1256" s="45"/>
      <c r="H1256" s="45"/>
      <c r="I1256" s="62">
        <f>SUM(H1257:H1257)</f>
        <v>0</v>
      </c>
      <c r="J1256" s="63" t="str">
        <f>+J1257</f>
        <v>ml</v>
      </c>
    </row>
    <row r="1257" spans="2:10" s="1" customFormat="1" ht="13.2" x14ac:dyDescent="0.25">
      <c r="B1257" s="100"/>
      <c r="C1257" s="44" t="s">
        <v>441</v>
      </c>
      <c r="D1257" s="45"/>
      <c r="E1257" s="45"/>
      <c r="F1257" s="45"/>
      <c r="G1257" s="45"/>
      <c r="H1257" s="45">
        <f>IF(AND(F1257=0,G1257=0),D1257*E1257,IF(AND(E1257=0,G1257=0),D1257*F1257,IF(AND(E1257=0,F1257=0),D1257*G1257,IF(AND(E1257=0),D1257*F1257*G1257,IF(AND(F1257=0),D1257*E1257*G1257,IF(AND(G1257=0),D1257*E1257*F1257,D1257*E1257*F1257*G1257))))))</f>
        <v>0</v>
      </c>
      <c r="I1257" s="45"/>
      <c r="J1257" s="46" t="str">
        <f>IF(AND(E1257=0,F1257&lt;&gt;0,G1257&lt;&gt;0),"m2",IF(AND(F1257=0,E1257&lt;&gt;0,G1257&lt;&gt;0),"m2",IF(AND(G1257=0,E1257&lt;&gt;0,F1257&lt;&gt;0),"m2",IF(AND(F1257=0,G1257=0),"ml",IF(AND(E1257=0,G1257=0),"ml",IF(AND(E1257=0,F1257=0),"ml",IF(AND(E1257&lt;&gt;0,F1257&lt;&gt;0,G1257&lt;&gt;0),"m3",0)))))))</f>
        <v>ml</v>
      </c>
    </row>
    <row r="1258" spans="2:10" s="1" customFormat="1" ht="13.2" x14ac:dyDescent="0.25">
      <c r="B1258" s="48" t="s">
        <v>451</v>
      </c>
      <c r="C1258" s="48" t="s">
        <v>449</v>
      </c>
      <c r="D1258" s="103"/>
      <c r="E1258" s="45"/>
      <c r="F1258" s="45"/>
      <c r="G1258" s="45"/>
      <c r="H1258" s="45"/>
      <c r="I1258" s="62">
        <f>SUM(H1259:H1259)</f>
        <v>0</v>
      </c>
      <c r="J1258" s="63" t="str">
        <f>+J1259</f>
        <v>ml</v>
      </c>
    </row>
    <row r="1259" spans="2:10" s="1" customFormat="1" ht="13.2" x14ac:dyDescent="0.25">
      <c r="B1259" s="100"/>
      <c r="C1259" s="44" t="s">
        <v>441</v>
      </c>
      <c r="D1259" s="45"/>
      <c r="E1259" s="45"/>
      <c r="F1259" s="45"/>
      <c r="G1259" s="45"/>
      <c r="H1259" s="45">
        <f>IF(AND(F1259=0,G1259=0),D1259*E1259,IF(AND(E1259=0,G1259=0),D1259*F1259,IF(AND(E1259=0,F1259=0),D1259*G1259,IF(AND(E1259=0),D1259*F1259*G1259,IF(AND(F1259=0),D1259*E1259*G1259,IF(AND(G1259=0),D1259*E1259*F1259,D1259*E1259*F1259*G1259))))))</f>
        <v>0</v>
      </c>
      <c r="I1259" s="45"/>
      <c r="J1259" s="46" t="str">
        <f>IF(AND(E1259=0,F1259&lt;&gt;0,G1259&lt;&gt;0),"m2",IF(AND(F1259=0,E1259&lt;&gt;0,G1259&lt;&gt;0),"m2",IF(AND(G1259=0,E1259&lt;&gt;0,F1259&lt;&gt;0),"m2",IF(AND(F1259=0,G1259=0),"ml",IF(AND(E1259=0,G1259=0),"ml",IF(AND(E1259=0,F1259=0),"ml",IF(AND(E1259&lt;&gt;0,F1259&lt;&gt;0,G1259&lt;&gt;0),"m3",0)))))))</f>
        <v>ml</v>
      </c>
    </row>
    <row r="1260" spans="2:10" s="1" customFormat="1" ht="13.2" x14ac:dyDescent="0.25">
      <c r="B1260" s="48" t="s">
        <v>452</v>
      </c>
      <c r="C1260" s="48" t="s">
        <v>450</v>
      </c>
      <c r="D1260" s="103"/>
      <c r="E1260" s="45"/>
      <c r="F1260" s="45"/>
      <c r="G1260" s="45"/>
      <c r="H1260" s="45"/>
      <c r="I1260" s="62">
        <f>SUM(H1261:H1261)</f>
        <v>0</v>
      </c>
      <c r="J1260" s="63" t="str">
        <f>+J1261</f>
        <v>ml</v>
      </c>
    </row>
    <row r="1261" spans="2:10" s="1" customFormat="1" ht="13.2" x14ac:dyDescent="0.25">
      <c r="B1261" s="100"/>
      <c r="C1261" s="44" t="s">
        <v>441</v>
      </c>
      <c r="D1261" s="45"/>
      <c r="E1261" s="45"/>
      <c r="F1261" s="45"/>
      <c r="G1261" s="45"/>
      <c r="H1261" s="45">
        <f>IF(AND(F1261=0,G1261=0),D1261*E1261,IF(AND(E1261=0,G1261=0),D1261*F1261,IF(AND(E1261=0,F1261=0),D1261*G1261,IF(AND(E1261=0),D1261*F1261*G1261,IF(AND(F1261=0),D1261*E1261*G1261,IF(AND(G1261=0),D1261*E1261*F1261,D1261*E1261*F1261*G1261))))))</f>
        <v>0</v>
      </c>
      <c r="I1261" s="45"/>
      <c r="J1261" s="46" t="str">
        <f>IF(AND(E1261=0,F1261&lt;&gt;0,G1261&lt;&gt;0),"m2",IF(AND(F1261=0,E1261&lt;&gt;0,G1261&lt;&gt;0),"m2",IF(AND(G1261=0,E1261&lt;&gt;0,F1261&lt;&gt;0),"m2",IF(AND(F1261=0,G1261=0),"ml",IF(AND(E1261=0,G1261=0),"ml",IF(AND(E1261=0,F1261=0),"ml",IF(AND(E1261&lt;&gt;0,F1261&lt;&gt;0,G1261&lt;&gt;0),"m3",0)))))))</f>
        <v>ml</v>
      </c>
    </row>
    <row r="1262" spans="2:10" s="1" customFormat="1" ht="13.2" x14ac:dyDescent="0.25">
      <c r="B1262" s="48" t="s">
        <v>459</v>
      </c>
      <c r="C1262" s="48" t="s">
        <v>429</v>
      </c>
      <c r="D1262" s="103"/>
      <c r="E1262" s="45"/>
      <c r="F1262" s="45"/>
      <c r="G1262" s="45"/>
      <c r="H1262" s="45"/>
      <c r="I1262" s="62">
        <f>SUM(H1263:H1264)</f>
        <v>0</v>
      </c>
      <c r="J1262" s="63" t="str">
        <f>+J1264</f>
        <v>ml</v>
      </c>
    </row>
    <row r="1263" spans="2:10" s="1" customFormat="1" ht="13.2" x14ac:dyDescent="0.25">
      <c r="B1263" s="48"/>
      <c r="C1263" s="44" t="s">
        <v>706</v>
      </c>
      <c r="D1263" s="45"/>
      <c r="E1263" s="45"/>
      <c r="F1263" s="45"/>
      <c r="G1263" s="45"/>
      <c r="H1263" s="45">
        <f>IF(AND(F1263=0,G1263=0),D1263*E1263,IF(AND(E1263=0,G1263=0),D1263*F1263,IF(AND(E1263=0,F1263=0),D1263*G1263,IF(AND(E1263=0),D1263*F1263*G1263,IF(AND(F1263=0),D1263*E1263*G1263,IF(AND(G1263=0),D1263*E1263*F1263,D1263*E1263*F1263*G1263))))))</f>
        <v>0</v>
      </c>
      <c r="I1263" s="45"/>
      <c r="J1263" s="46" t="str">
        <f>IF(AND(E1263=0,F1263&lt;&gt;0,G1263&lt;&gt;0),"m2",IF(AND(F1263=0,E1263&lt;&gt;0,G1263&lt;&gt;0),"m2",IF(AND(G1263=0,E1263&lt;&gt;0,F1263&lt;&gt;0),"m2",IF(AND(F1263=0,G1263=0),"ml",IF(AND(E1263=0,G1263=0),"ml",IF(AND(E1263=0,F1263=0),"ml",IF(AND(E1263&lt;&gt;0,F1263&lt;&gt;0,G1263&lt;&gt;0),"m3",0)))))))</f>
        <v>ml</v>
      </c>
    </row>
    <row r="1264" spans="2:10" s="1" customFormat="1" ht="13.2" x14ac:dyDescent="0.25">
      <c r="B1264" s="100"/>
      <c r="C1264" s="44" t="s">
        <v>706</v>
      </c>
      <c r="D1264" s="45"/>
      <c r="E1264" s="45"/>
      <c r="F1264" s="45"/>
      <c r="G1264" s="45"/>
      <c r="H1264" s="45">
        <f>IF(AND(F1264=0,G1264=0),D1264*E1264,IF(AND(E1264=0,G1264=0),D1264*F1264,IF(AND(E1264=0,F1264=0),D1264*G1264,IF(AND(E1264=0),D1264*F1264*G1264,IF(AND(F1264=0),D1264*E1264*G1264,IF(AND(G1264=0),D1264*E1264*F1264,D1264*E1264*F1264*G1264))))))</f>
        <v>0</v>
      </c>
      <c r="I1264" s="45"/>
      <c r="J1264" s="46" t="str">
        <f>IF(AND(E1264=0,F1264&lt;&gt;0,G1264&lt;&gt;0),"m2",IF(AND(F1264=0,E1264&lt;&gt;0,G1264&lt;&gt;0),"m2",IF(AND(G1264=0,E1264&lt;&gt;0,F1264&lt;&gt;0),"m2",IF(AND(F1264=0,G1264=0),"ml",IF(AND(E1264=0,G1264=0),"ml",IF(AND(E1264=0,F1264=0),"ml",IF(AND(E1264&lt;&gt;0,F1264&lt;&gt;0,G1264&lt;&gt;0),"m3",0)))))))</f>
        <v>ml</v>
      </c>
    </row>
    <row r="1265" spans="2:10" s="1" customFormat="1" ht="13.2" x14ac:dyDescent="0.25">
      <c r="B1265" s="48" t="s">
        <v>460</v>
      </c>
      <c r="C1265" s="48" t="s">
        <v>431</v>
      </c>
      <c r="D1265" s="103"/>
      <c r="E1265" s="45"/>
      <c r="F1265" s="45"/>
      <c r="G1265" s="45"/>
      <c r="H1265" s="45"/>
      <c r="I1265" s="62">
        <f>SUM(H1266:H1266)</f>
        <v>0</v>
      </c>
      <c r="J1265" s="63" t="str">
        <f>+J1266</f>
        <v>ml</v>
      </c>
    </row>
    <row r="1266" spans="2:10" s="1" customFormat="1" ht="13.2" x14ac:dyDescent="0.25">
      <c r="B1266" s="100"/>
      <c r="C1266" s="44" t="s">
        <v>715</v>
      </c>
      <c r="D1266" s="45"/>
      <c r="E1266" s="45"/>
      <c r="F1266" s="45"/>
      <c r="G1266" s="45"/>
      <c r="H1266" s="45">
        <f>IF(AND(F1266=0,G1266=0),D1266*E1266,IF(AND(E1266=0,G1266=0),D1266*F1266,IF(AND(E1266=0,F1266=0),D1266*G1266,IF(AND(E1266=0),D1266*F1266*G1266,IF(AND(F1266=0),D1266*E1266*G1266,IF(AND(G1266=0),D1266*E1266*F1266,D1266*E1266*F1266*G1266))))))</f>
        <v>0</v>
      </c>
      <c r="I1266" s="45"/>
      <c r="J1266" s="46" t="str">
        <f>IF(AND(E1266=0,F1266&lt;&gt;0,G1266&lt;&gt;0),"m2",IF(AND(F1266=0,E1266&lt;&gt;0,G1266&lt;&gt;0),"m2",IF(AND(G1266=0,E1266&lt;&gt;0,F1266&lt;&gt;0),"m2",IF(AND(F1266=0,G1266=0),"ml",IF(AND(E1266=0,G1266=0),"ml",IF(AND(E1266=0,F1266=0),"ml",IF(AND(E1266&lt;&gt;0,F1266&lt;&gt;0,G1266&lt;&gt;0),"m3",0)))))))</f>
        <v>ml</v>
      </c>
    </row>
    <row r="1267" spans="2:10" s="1" customFormat="1" ht="13.2" x14ac:dyDescent="0.25">
      <c r="B1267" s="48" t="s">
        <v>461</v>
      </c>
      <c r="C1267" s="48" t="s">
        <v>453</v>
      </c>
      <c r="D1267" s="103"/>
      <c r="E1267" s="45"/>
      <c r="F1267" s="45"/>
      <c r="G1267" s="45"/>
      <c r="H1267" s="45"/>
      <c r="I1267" s="62">
        <f>SUM(H1268:H1268)</f>
        <v>0</v>
      </c>
      <c r="J1267" s="63" t="str">
        <f>+J1268</f>
        <v>ml</v>
      </c>
    </row>
    <row r="1268" spans="2:10" s="1" customFormat="1" ht="13.2" x14ac:dyDescent="0.25">
      <c r="B1268" s="100"/>
      <c r="C1268" s="44" t="s">
        <v>721</v>
      </c>
      <c r="D1268" s="45"/>
      <c r="E1268" s="45"/>
      <c r="F1268" s="45"/>
      <c r="G1268" s="45"/>
      <c r="H1268" s="45">
        <f>IF(AND(F1268=0,G1268=0),D1268*E1268,IF(AND(E1268=0,G1268=0),D1268*F1268,IF(AND(E1268=0,F1268=0),D1268*G1268,IF(AND(E1268=0),D1268*F1268*G1268,IF(AND(F1268=0),D1268*E1268*G1268,IF(AND(G1268=0),D1268*E1268*F1268,D1268*E1268*F1268*G1268))))))</f>
        <v>0</v>
      </c>
      <c r="I1268" s="45"/>
      <c r="J1268" s="46" t="str">
        <f>IF(AND(E1268=0,F1268&lt;&gt;0,G1268&lt;&gt;0),"m2",IF(AND(F1268=0,E1268&lt;&gt;0,G1268&lt;&gt;0),"m2",IF(AND(G1268=0,E1268&lt;&gt;0,F1268&lt;&gt;0),"m2",IF(AND(F1268=0,G1268=0),"ml",IF(AND(E1268=0,G1268=0),"ml",IF(AND(E1268=0,F1268=0),"ml",IF(AND(E1268&lt;&gt;0,F1268&lt;&gt;0,G1268&lt;&gt;0),"m3",0)))))))</f>
        <v>ml</v>
      </c>
    </row>
    <row r="1269" spans="2:10" s="1" customFormat="1" ht="13.2" x14ac:dyDescent="0.25">
      <c r="B1269" s="48" t="s">
        <v>462</v>
      </c>
      <c r="C1269" s="48" t="s">
        <v>454</v>
      </c>
      <c r="D1269" s="103"/>
      <c r="E1269" s="45"/>
      <c r="F1269" s="45"/>
      <c r="G1269" s="45"/>
      <c r="H1269" s="45"/>
      <c r="I1269" s="62">
        <f>SUM(H1270:H1270)</f>
        <v>0</v>
      </c>
      <c r="J1269" s="63" t="str">
        <f>+J1270</f>
        <v>ml</v>
      </c>
    </row>
    <row r="1270" spans="2:10" s="1" customFormat="1" ht="13.2" x14ac:dyDescent="0.25">
      <c r="B1270" s="100"/>
      <c r="C1270" s="44" t="s">
        <v>441</v>
      </c>
      <c r="D1270" s="45"/>
      <c r="E1270" s="45"/>
      <c r="F1270" s="45"/>
      <c r="G1270" s="45"/>
      <c r="H1270" s="45">
        <f>IF(AND(F1270=0,G1270=0),D1270*E1270,IF(AND(E1270=0,G1270=0),D1270*F1270,IF(AND(E1270=0,F1270=0),D1270*G1270,IF(AND(E1270=0),D1270*F1270*G1270,IF(AND(F1270=0),D1270*E1270*G1270,IF(AND(G1270=0),D1270*E1270*F1270,D1270*E1270*F1270*G1270))))))</f>
        <v>0</v>
      </c>
      <c r="I1270" s="45"/>
      <c r="J1270" s="46" t="str">
        <f>IF(AND(E1270=0,F1270&lt;&gt;0,G1270&lt;&gt;0),"m2",IF(AND(F1270=0,E1270&lt;&gt;0,G1270&lt;&gt;0),"m2",IF(AND(G1270=0,E1270&lt;&gt;0,F1270&lt;&gt;0),"m2",IF(AND(F1270=0,G1270=0),"ml",IF(AND(E1270=0,G1270=0),"ml",IF(AND(E1270=0,F1270=0),"ml",IF(AND(E1270&lt;&gt;0,F1270&lt;&gt;0,G1270&lt;&gt;0),"m3",0)))))))</f>
        <v>ml</v>
      </c>
    </row>
    <row r="1271" spans="2:10" s="1" customFormat="1" ht="13.2" x14ac:dyDescent="0.25">
      <c r="B1271" s="48" t="s">
        <v>463</v>
      </c>
      <c r="C1271" s="48" t="s">
        <v>455</v>
      </c>
      <c r="D1271" s="103"/>
      <c r="E1271" s="45"/>
      <c r="F1271" s="45"/>
      <c r="G1271" s="45"/>
      <c r="H1271" s="45"/>
      <c r="I1271" s="62">
        <f>SUM(H1272:H1272)</f>
        <v>0</v>
      </c>
      <c r="J1271" s="63" t="str">
        <f>+J1272</f>
        <v>ml</v>
      </c>
    </row>
    <row r="1272" spans="2:10" s="1" customFormat="1" ht="13.2" x14ac:dyDescent="0.25">
      <c r="B1272" s="100"/>
      <c r="C1272" s="44" t="s">
        <v>441</v>
      </c>
      <c r="D1272" s="45"/>
      <c r="E1272" s="45"/>
      <c r="F1272" s="45"/>
      <c r="G1272" s="45"/>
      <c r="H1272" s="45">
        <f>IF(AND(F1272=0,G1272=0),D1272*E1272,IF(AND(E1272=0,G1272=0),D1272*F1272,IF(AND(E1272=0,F1272=0),D1272*G1272,IF(AND(E1272=0),D1272*F1272*G1272,IF(AND(F1272=0),D1272*E1272*G1272,IF(AND(G1272=0),D1272*E1272*F1272,D1272*E1272*F1272*G1272))))))</f>
        <v>0</v>
      </c>
      <c r="I1272" s="45"/>
      <c r="J1272" s="46" t="str">
        <f>IF(AND(E1272=0,F1272&lt;&gt;0,G1272&lt;&gt;0),"m2",IF(AND(F1272=0,E1272&lt;&gt;0,G1272&lt;&gt;0),"m2",IF(AND(G1272=0,E1272&lt;&gt;0,F1272&lt;&gt;0),"m2",IF(AND(F1272=0,G1272=0),"ml",IF(AND(E1272=0,G1272=0),"ml",IF(AND(E1272=0,F1272=0),"ml",IF(AND(E1272&lt;&gt;0,F1272&lt;&gt;0,G1272&lt;&gt;0),"m3",0)))))))</f>
        <v>ml</v>
      </c>
    </row>
    <row r="1273" spans="2:10" s="1" customFormat="1" ht="13.2" x14ac:dyDescent="0.25">
      <c r="B1273" s="48" t="s">
        <v>464</v>
      </c>
      <c r="C1273" s="48" t="s">
        <v>456</v>
      </c>
      <c r="D1273" s="103"/>
      <c r="E1273" s="45"/>
      <c r="F1273" s="45"/>
      <c r="G1273" s="45"/>
      <c r="H1273" s="45"/>
      <c r="I1273" s="62">
        <f>SUM(H1274:H1276)</f>
        <v>0</v>
      </c>
      <c r="J1273" s="63" t="str">
        <f>+J1276</f>
        <v>und</v>
      </c>
    </row>
    <row r="1274" spans="2:10" s="1" customFormat="1" ht="13.2" x14ac:dyDescent="0.25">
      <c r="B1274" s="48"/>
      <c r="C1274" s="44" t="s">
        <v>718</v>
      </c>
      <c r="D1274" s="45"/>
      <c r="E1274" s="45"/>
      <c r="F1274" s="45"/>
      <c r="G1274" s="45"/>
      <c r="H1274" s="45">
        <f t="shared" ref="H1274:H1276" si="59">+D1274</f>
        <v>0</v>
      </c>
      <c r="I1274" s="45"/>
      <c r="J1274" s="46" t="s">
        <v>35</v>
      </c>
    </row>
    <row r="1275" spans="2:10" s="1" customFormat="1" ht="13.2" x14ac:dyDescent="0.25">
      <c r="B1275" s="48"/>
      <c r="C1275" s="44" t="s">
        <v>716</v>
      </c>
      <c r="D1275" s="45"/>
      <c r="E1275" s="45"/>
      <c r="F1275" s="45"/>
      <c r="G1275" s="45"/>
      <c r="H1275" s="45">
        <f t="shared" si="59"/>
        <v>0</v>
      </c>
      <c r="I1275" s="45"/>
      <c r="J1275" s="46" t="s">
        <v>35</v>
      </c>
    </row>
    <row r="1276" spans="2:10" s="1" customFormat="1" ht="13.2" x14ac:dyDescent="0.25">
      <c r="B1276" s="100"/>
      <c r="C1276" s="44" t="s">
        <v>717</v>
      </c>
      <c r="D1276" s="45"/>
      <c r="E1276" s="45"/>
      <c r="F1276" s="45"/>
      <c r="G1276" s="45"/>
      <c r="H1276" s="45">
        <f t="shared" si="59"/>
        <v>0</v>
      </c>
      <c r="I1276" s="45"/>
      <c r="J1276" s="46" t="s">
        <v>35</v>
      </c>
    </row>
    <row r="1277" spans="2:10" s="1" customFormat="1" ht="13.2" x14ac:dyDescent="0.25">
      <c r="B1277" s="48" t="s">
        <v>465</v>
      </c>
      <c r="C1277" s="48" t="s">
        <v>457</v>
      </c>
      <c r="D1277" s="103"/>
      <c r="E1277" s="45"/>
      <c r="F1277" s="45"/>
      <c r="G1277" s="45"/>
      <c r="H1277" s="45"/>
      <c r="I1277" s="62">
        <f>SUM(H1278:H1278)</f>
        <v>0</v>
      </c>
      <c r="J1277" s="63" t="str">
        <f>+J1278</f>
        <v>und</v>
      </c>
    </row>
    <row r="1278" spans="2:10" s="1" customFormat="1" ht="13.2" x14ac:dyDescent="0.25">
      <c r="B1278" s="100"/>
      <c r="C1278" s="44" t="s">
        <v>441</v>
      </c>
      <c r="D1278" s="45"/>
      <c r="E1278" s="45"/>
      <c r="F1278" s="45"/>
      <c r="G1278" s="45"/>
      <c r="H1278" s="45">
        <f>+D1278</f>
        <v>0</v>
      </c>
      <c r="I1278" s="45"/>
      <c r="J1278" s="46" t="s">
        <v>35</v>
      </c>
    </row>
    <row r="1279" spans="2:10" s="1" customFormat="1" ht="13.2" x14ac:dyDescent="0.25">
      <c r="B1279" s="48" t="s">
        <v>557</v>
      </c>
      <c r="C1279" s="48" t="s">
        <v>458</v>
      </c>
      <c r="D1279" s="103"/>
      <c r="E1279" s="45"/>
      <c r="F1279" s="45"/>
      <c r="G1279" s="45"/>
      <c r="H1279" s="45"/>
      <c r="I1279" s="62">
        <f>SUM(H1280:H1280)</f>
        <v>0</v>
      </c>
      <c r="J1279" s="63" t="str">
        <f>+J1280</f>
        <v>und</v>
      </c>
    </row>
    <row r="1280" spans="2:10" s="1" customFormat="1" ht="13.2" x14ac:dyDescent="0.25">
      <c r="B1280" s="100"/>
      <c r="C1280" s="44" t="s">
        <v>712</v>
      </c>
      <c r="D1280" s="45"/>
      <c r="E1280" s="45"/>
      <c r="F1280" s="45"/>
      <c r="G1280" s="45"/>
      <c r="H1280" s="45">
        <f>+D1280</f>
        <v>0</v>
      </c>
      <c r="I1280" s="45"/>
      <c r="J1280" s="46" t="s">
        <v>35</v>
      </c>
    </row>
    <row r="1281" spans="2:10" s="1" customFormat="1" ht="13.2" x14ac:dyDescent="0.25">
      <c r="B1281" s="100" t="s">
        <v>117</v>
      </c>
      <c r="C1281" s="101" t="s">
        <v>426</v>
      </c>
      <c r="D1281" s="103"/>
      <c r="E1281" s="45"/>
      <c r="F1281" s="45"/>
      <c r="G1281" s="45"/>
      <c r="H1281" s="45"/>
      <c r="I1281" s="45"/>
      <c r="J1281" s="46"/>
    </row>
    <row r="1282" spans="2:10" s="1" customFormat="1" ht="13.2" x14ac:dyDescent="0.25">
      <c r="B1282" s="48" t="s">
        <v>118</v>
      </c>
      <c r="C1282" s="48" t="s">
        <v>468</v>
      </c>
      <c r="D1282" s="103"/>
      <c r="E1282" s="45"/>
      <c r="F1282" s="45"/>
      <c r="G1282" s="45"/>
      <c r="H1282" s="45"/>
      <c r="I1282" s="62">
        <f>SUM(H1283:H1284)</f>
        <v>3</v>
      </c>
      <c r="J1282" s="63" t="str">
        <f>+J1283</f>
        <v>und</v>
      </c>
    </row>
    <row r="1283" spans="2:10" s="1" customFormat="1" ht="13.2" x14ac:dyDescent="0.25">
      <c r="B1283" s="75"/>
      <c r="C1283" s="44" t="s">
        <v>646</v>
      </c>
      <c r="D1283" s="45"/>
      <c r="E1283" s="45"/>
      <c r="F1283" s="45"/>
      <c r="G1283" s="45"/>
      <c r="H1283" s="45">
        <f>+D1283</f>
        <v>0</v>
      </c>
      <c r="I1283" s="45"/>
      <c r="J1283" s="46" t="s">
        <v>35</v>
      </c>
    </row>
    <row r="1284" spans="2:10" s="1" customFormat="1" ht="13.2" x14ac:dyDescent="0.25">
      <c r="B1284" s="75"/>
      <c r="C1284" s="44" t="s">
        <v>434</v>
      </c>
      <c r="D1284" s="45">
        <v>3</v>
      </c>
      <c r="E1284" s="45"/>
      <c r="F1284" s="45"/>
      <c r="G1284" s="45"/>
      <c r="H1284" s="45">
        <f>+D1284</f>
        <v>3</v>
      </c>
      <c r="I1284" s="45"/>
      <c r="J1284" s="46" t="s">
        <v>35</v>
      </c>
    </row>
    <row r="1285" spans="2:10" s="1" customFormat="1" ht="13.2" x14ac:dyDescent="0.25">
      <c r="B1285" s="48" t="s">
        <v>119</v>
      </c>
      <c r="C1285" s="48" t="s">
        <v>475</v>
      </c>
      <c r="D1285" s="103"/>
      <c r="E1285" s="45"/>
      <c r="F1285" s="45"/>
      <c r="G1285" s="45"/>
      <c r="H1285" s="45"/>
      <c r="I1285" s="62">
        <f>SUM(H1286:H1291)</f>
        <v>0</v>
      </c>
      <c r="J1285" s="63" t="str">
        <f>+J1286</f>
        <v>und</v>
      </c>
    </row>
    <row r="1286" spans="2:10" s="1" customFormat="1" ht="13.2" x14ac:dyDescent="0.25">
      <c r="B1286" s="75"/>
      <c r="C1286" s="132" t="s">
        <v>255</v>
      </c>
      <c r="D1286" s="45"/>
      <c r="E1286" s="45"/>
      <c r="F1286" s="45"/>
      <c r="G1286" s="45"/>
      <c r="H1286" s="45"/>
      <c r="I1286" s="45"/>
      <c r="J1286" s="46" t="s">
        <v>35</v>
      </c>
    </row>
    <row r="1287" spans="2:10" s="1" customFormat="1" ht="13.2" x14ac:dyDescent="0.25">
      <c r="B1287" s="75"/>
      <c r="C1287" s="44" t="s">
        <v>556</v>
      </c>
      <c r="D1287" s="45"/>
      <c r="E1287" s="45"/>
      <c r="F1287" s="45"/>
      <c r="G1287" s="45"/>
      <c r="H1287" s="45">
        <f>IF(AND(F1287=0,G1287=0),D1287*E1287,IF(AND(E1287=0,G1287=0),D1287*F1287,IF(AND(E1287=0,F1287=0),D1287*G1287,IF(AND(E1287=0),D1287*F1287*G1287,IF(AND(F1287=0),D1287*E1287*G1287,IF(AND(G1287=0),D1287*E1287*F1287,D1287*E1287*F1287*G1287))))))</f>
        <v>0</v>
      </c>
      <c r="I1287" s="45"/>
      <c r="J1287" s="46" t="s">
        <v>35</v>
      </c>
    </row>
    <row r="1288" spans="2:10" s="1" customFormat="1" ht="13.2" x14ac:dyDescent="0.25">
      <c r="B1288" s="75"/>
      <c r="C1288" s="132" t="s">
        <v>256</v>
      </c>
      <c r="D1288" s="45"/>
      <c r="E1288" s="45"/>
      <c r="F1288" s="45"/>
      <c r="G1288" s="45"/>
      <c r="H1288" s="45"/>
      <c r="I1288" s="45"/>
      <c r="J1288" s="46" t="s">
        <v>35</v>
      </c>
    </row>
    <row r="1289" spans="2:10" s="1" customFormat="1" ht="13.2" x14ac:dyDescent="0.25">
      <c r="B1289" s="75"/>
      <c r="C1289" s="44" t="s">
        <v>556</v>
      </c>
      <c r="D1289" s="45"/>
      <c r="E1289" s="45"/>
      <c r="F1289" s="45"/>
      <c r="G1289" s="45"/>
      <c r="H1289" s="45">
        <f>IF(AND(F1289=0,G1289=0),D1289*E1289,IF(AND(E1289=0,G1289=0),D1289*F1289,IF(AND(E1289=0,F1289=0),D1289*G1289,IF(AND(E1289=0),D1289*F1289*G1289,IF(AND(F1289=0),D1289*E1289*G1289,IF(AND(G1289=0),D1289*E1289*F1289,D1289*E1289*F1289*G1289))))))</f>
        <v>0</v>
      </c>
      <c r="I1289" s="45"/>
      <c r="J1289" s="46" t="s">
        <v>35</v>
      </c>
    </row>
    <row r="1290" spans="2:10" s="1" customFormat="1" ht="13.2" x14ac:dyDescent="0.25">
      <c r="B1290" s="75"/>
      <c r="C1290" s="132" t="s">
        <v>257</v>
      </c>
      <c r="D1290" s="45"/>
      <c r="E1290" s="45"/>
      <c r="F1290" s="45"/>
      <c r="G1290" s="45"/>
      <c r="H1290" s="45"/>
      <c r="I1290" s="45"/>
      <c r="J1290" s="46" t="s">
        <v>35</v>
      </c>
    </row>
    <row r="1291" spans="2:10" s="1" customFormat="1" ht="13.2" x14ac:dyDescent="0.25">
      <c r="B1291" s="75"/>
      <c r="C1291" s="44" t="s">
        <v>556</v>
      </c>
      <c r="D1291" s="45"/>
      <c r="E1291" s="45"/>
      <c r="F1291" s="45"/>
      <c r="G1291" s="45"/>
      <c r="H1291" s="45">
        <f>IF(AND(F1291=0,G1291=0),D1291*E1291,IF(AND(E1291=0,G1291=0),D1291*F1291,IF(AND(E1291=0,F1291=0),D1291*G1291,IF(AND(E1291=0),D1291*F1291*G1291,IF(AND(F1291=0),D1291*E1291*G1291,IF(AND(G1291=0),D1291*E1291*F1291,D1291*E1291*F1291*G1291))))))</f>
        <v>0</v>
      </c>
      <c r="I1291" s="45"/>
      <c r="J1291" s="46" t="s">
        <v>35</v>
      </c>
    </row>
    <row r="1292" spans="2:10" s="1" customFormat="1" ht="13.2" x14ac:dyDescent="0.25">
      <c r="B1292" s="48" t="s">
        <v>120</v>
      </c>
      <c r="C1292" s="48" t="s">
        <v>469</v>
      </c>
      <c r="D1292" s="103"/>
      <c r="E1292" s="45"/>
      <c r="F1292" s="45"/>
      <c r="G1292" s="45"/>
      <c r="H1292" s="45"/>
      <c r="I1292" s="62">
        <f>SUM(H1293:H1295)</f>
        <v>0</v>
      </c>
      <c r="J1292" s="63" t="str">
        <f>+J1293</f>
        <v>und</v>
      </c>
    </row>
    <row r="1293" spans="2:10" s="1" customFormat="1" ht="13.2" x14ac:dyDescent="0.25">
      <c r="B1293" s="48"/>
      <c r="C1293" s="44" t="s">
        <v>255</v>
      </c>
      <c r="D1293" s="45"/>
      <c r="E1293" s="45"/>
      <c r="F1293" s="45"/>
      <c r="G1293" s="45"/>
      <c r="H1293" s="45">
        <f t="shared" ref="H1293:H1295" si="60">+D1293</f>
        <v>0</v>
      </c>
      <c r="I1293" s="45"/>
      <c r="J1293" s="46" t="s">
        <v>35</v>
      </c>
    </row>
    <row r="1294" spans="2:10" s="1" customFormat="1" ht="13.2" x14ac:dyDescent="0.25">
      <c r="B1294" s="48"/>
      <c r="C1294" s="44" t="s">
        <v>256</v>
      </c>
      <c r="D1294" s="45"/>
      <c r="E1294" s="45"/>
      <c r="F1294" s="45"/>
      <c r="G1294" s="45"/>
      <c r="H1294" s="45">
        <f t="shared" si="60"/>
        <v>0</v>
      </c>
      <c r="I1294" s="45"/>
      <c r="J1294" s="46" t="s">
        <v>35</v>
      </c>
    </row>
    <row r="1295" spans="2:10" s="1" customFormat="1" ht="13.2" x14ac:dyDescent="0.25">
      <c r="B1295" s="48"/>
      <c r="C1295" s="44" t="s">
        <v>257</v>
      </c>
      <c r="D1295" s="45"/>
      <c r="E1295" s="45"/>
      <c r="F1295" s="45"/>
      <c r="G1295" s="45"/>
      <c r="H1295" s="45">
        <f t="shared" si="60"/>
        <v>0</v>
      </c>
      <c r="I1295" s="45"/>
      <c r="J1295" s="46" t="s">
        <v>35</v>
      </c>
    </row>
    <row r="1296" spans="2:10" s="1" customFormat="1" ht="13.2" x14ac:dyDescent="0.25">
      <c r="B1296" s="48" t="s">
        <v>476</v>
      </c>
      <c r="C1296" s="48" t="s">
        <v>561</v>
      </c>
      <c r="D1296" s="103"/>
      <c r="E1296" s="45"/>
      <c r="F1296" s="45"/>
      <c r="G1296" s="45"/>
      <c r="H1296" s="45"/>
      <c r="I1296" s="62">
        <f>SUM(H1297:H1297)</f>
        <v>0</v>
      </c>
      <c r="J1296" s="63" t="str">
        <f>+J1297</f>
        <v>und</v>
      </c>
    </row>
    <row r="1297" spans="2:10" s="1" customFormat="1" ht="13.2" x14ac:dyDescent="0.25">
      <c r="B1297" s="48"/>
      <c r="C1297" s="44" t="s">
        <v>710</v>
      </c>
      <c r="D1297" s="45"/>
      <c r="E1297" s="45"/>
      <c r="F1297" s="45"/>
      <c r="G1297" s="45"/>
      <c r="H1297" s="45">
        <f>IF(AND(F1297=0,G1297=0),D1297*E1297,IF(AND(E1297=0,G1297=0),D1297*F1297,IF(AND(E1297=0,F1297=0),D1297*G1297,IF(AND(E1297=0),D1297*F1297*G1297,IF(AND(F1297=0),D1297*E1297*G1297,IF(AND(G1297=0),D1297*E1297*F1297,D1297*E1297*F1297*G1297))))))</f>
        <v>0</v>
      </c>
      <c r="I1297" s="45"/>
      <c r="J1297" s="46" t="s">
        <v>35</v>
      </c>
    </row>
    <row r="1298" spans="2:10" s="1" customFormat="1" ht="13.2" x14ac:dyDescent="0.25">
      <c r="B1298" s="48" t="s">
        <v>477</v>
      </c>
      <c r="C1298" s="48" t="s">
        <v>564</v>
      </c>
      <c r="D1298" s="103"/>
      <c r="E1298" s="45"/>
      <c r="F1298" s="45"/>
      <c r="G1298" s="45"/>
      <c r="H1298" s="45"/>
      <c r="I1298" s="62">
        <f>SUM(H1299:H1299)</f>
        <v>0</v>
      </c>
      <c r="J1298" s="63" t="str">
        <f>+J1299</f>
        <v>und</v>
      </c>
    </row>
    <row r="1299" spans="2:10" s="1" customFormat="1" ht="13.2" x14ac:dyDescent="0.25">
      <c r="B1299" s="48"/>
      <c r="C1299" s="44" t="s">
        <v>710</v>
      </c>
      <c r="D1299" s="45"/>
      <c r="E1299" s="45"/>
      <c r="F1299" s="45"/>
      <c r="G1299" s="45"/>
      <c r="H1299" s="45">
        <f t="shared" ref="H1299" si="61">+D1299</f>
        <v>0</v>
      </c>
      <c r="I1299" s="45"/>
      <c r="J1299" s="46" t="s">
        <v>35</v>
      </c>
    </row>
    <row r="1300" spans="2:10" s="1" customFormat="1" ht="13.2" x14ac:dyDescent="0.25">
      <c r="B1300" s="48" t="s">
        <v>562</v>
      </c>
      <c r="C1300" s="48" t="s">
        <v>466</v>
      </c>
      <c r="D1300" s="103"/>
      <c r="E1300" s="45"/>
      <c r="F1300" s="45"/>
      <c r="G1300" s="45"/>
      <c r="H1300" s="45"/>
      <c r="I1300" s="62">
        <f>SUM(H1301:H1301)</f>
        <v>0</v>
      </c>
      <c r="J1300" s="63" t="str">
        <f>+J1301</f>
        <v>und</v>
      </c>
    </row>
    <row r="1301" spans="2:10" s="1" customFormat="1" ht="13.2" x14ac:dyDescent="0.25">
      <c r="B1301" s="75"/>
      <c r="C1301" s="44" t="s">
        <v>720</v>
      </c>
      <c r="D1301" s="45"/>
      <c r="E1301" s="45"/>
      <c r="F1301" s="45"/>
      <c r="G1301" s="45"/>
      <c r="H1301" s="45">
        <f>+D1301</f>
        <v>0</v>
      </c>
      <c r="I1301" s="45"/>
      <c r="J1301" s="46" t="s">
        <v>35</v>
      </c>
    </row>
    <row r="1302" spans="2:10" s="1" customFormat="1" ht="13.2" x14ac:dyDescent="0.25">
      <c r="B1302" s="48" t="s">
        <v>563</v>
      </c>
      <c r="C1302" s="48" t="s">
        <v>467</v>
      </c>
      <c r="D1302" s="103"/>
      <c r="E1302" s="45"/>
      <c r="F1302" s="45"/>
      <c r="G1302" s="45"/>
      <c r="H1302" s="45"/>
      <c r="I1302" s="62">
        <f>SUM(H1303:H1303)</f>
        <v>0</v>
      </c>
      <c r="J1302" s="63" t="str">
        <f>+J1303</f>
        <v>und</v>
      </c>
    </row>
    <row r="1303" spans="2:10" s="1" customFormat="1" ht="13.2" x14ac:dyDescent="0.25">
      <c r="B1303" s="75"/>
      <c r="C1303" s="44" t="s">
        <v>719</v>
      </c>
      <c r="D1303" s="45"/>
      <c r="E1303" s="45"/>
      <c r="F1303" s="45"/>
      <c r="G1303" s="45"/>
      <c r="H1303" s="45">
        <f>+D1303</f>
        <v>0</v>
      </c>
      <c r="I1303" s="45"/>
      <c r="J1303" s="46" t="s">
        <v>35</v>
      </c>
    </row>
    <row r="1304" spans="2:10" s="1" customFormat="1" ht="13.2" x14ac:dyDescent="0.25">
      <c r="B1304" s="75"/>
      <c r="C1304" s="102"/>
      <c r="D1304" s="103"/>
      <c r="E1304" s="45"/>
      <c r="F1304" s="45"/>
      <c r="G1304" s="45"/>
      <c r="H1304" s="45"/>
      <c r="I1304" s="45"/>
      <c r="J1304" s="46"/>
    </row>
    <row r="1305" spans="2:10" s="1" customFormat="1" ht="13.2" x14ac:dyDescent="0.25">
      <c r="B1305" s="75"/>
      <c r="C1305" s="102"/>
      <c r="D1305" s="103"/>
      <c r="E1305" s="45"/>
      <c r="F1305" s="45"/>
      <c r="G1305" s="45"/>
      <c r="H1305" s="45"/>
      <c r="I1305" s="45"/>
      <c r="J1305" s="46"/>
    </row>
    <row r="1306" spans="2:10" s="1" customFormat="1" ht="13.2" x14ac:dyDescent="0.25">
      <c r="B1306" s="75"/>
      <c r="C1306" s="102"/>
      <c r="D1306" s="103"/>
      <c r="E1306" s="45"/>
      <c r="F1306" s="45"/>
      <c r="G1306" s="45"/>
      <c r="H1306" s="45"/>
      <c r="I1306" s="45"/>
      <c r="J1306" s="46"/>
    </row>
    <row r="1307" spans="2:10" s="1" customFormat="1" ht="13.2" x14ac:dyDescent="0.25">
      <c r="B1307" s="75"/>
      <c r="C1307" s="102"/>
      <c r="D1307" s="103"/>
      <c r="E1307" s="45"/>
      <c r="F1307" s="45"/>
      <c r="G1307" s="45"/>
      <c r="H1307" s="45"/>
      <c r="I1307" s="45"/>
      <c r="J1307" s="46"/>
    </row>
    <row r="1308" spans="2:10" s="1" customFormat="1" ht="13.2" x14ac:dyDescent="0.25">
      <c r="B1308" s="75"/>
      <c r="C1308" s="102"/>
      <c r="D1308" s="103"/>
      <c r="E1308" s="45"/>
      <c r="F1308" s="45"/>
      <c r="G1308" s="45"/>
      <c r="H1308" s="45"/>
      <c r="I1308" s="45"/>
      <c r="J1308" s="46"/>
    </row>
    <row r="1309" spans="2:10" s="1" customFormat="1" ht="13.2" x14ac:dyDescent="0.25">
      <c r="B1309" s="75"/>
      <c r="C1309" s="102"/>
      <c r="D1309" s="103"/>
      <c r="E1309" s="45"/>
      <c r="F1309" s="45"/>
      <c r="G1309" s="45"/>
      <c r="H1309" s="45"/>
      <c r="I1309" s="45"/>
      <c r="J1309" s="46"/>
    </row>
    <row r="1310" spans="2:10" s="1" customFormat="1" ht="13.2" x14ac:dyDescent="0.25">
      <c r="B1310" s="75"/>
      <c r="C1310" s="102"/>
      <c r="D1310" s="103"/>
      <c r="E1310" s="45"/>
      <c r="F1310" s="45"/>
      <c r="G1310" s="45"/>
      <c r="H1310" s="45"/>
      <c r="I1310" s="45"/>
      <c r="J1310" s="46"/>
    </row>
    <row r="1311" spans="2:10" s="1" customFormat="1" ht="13.2" x14ac:dyDescent="0.25">
      <c r="B1311" s="75"/>
      <c r="C1311" s="102"/>
      <c r="D1311" s="103"/>
      <c r="E1311" s="45"/>
      <c r="F1311" s="45"/>
      <c r="G1311" s="45"/>
      <c r="H1311" s="45"/>
      <c r="I1311" s="45"/>
      <c r="J1311" s="46"/>
    </row>
    <row r="1312" spans="2:10" s="1" customFormat="1" ht="13.2" x14ac:dyDescent="0.25">
      <c r="B1312" s="75"/>
      <c r="C1312" s="102"/>
      <c r="D1312" s="103"/>
      <c r="E1312" s="45"/>
      <c r="F1312" s="45"/>
      <c r="G1312" s="45"/>
      <c r="H1312" s="45"/>
      <c r="I1312" s="45"/>
      <c r="J1312" s="46"/>
    </row>
    <row r="1313" spans="2:10" s="1" customFormat="1" ht="13.2" x14ac:dyDescent="0.25">
      <c r="B1313" s="75"/>
      <c r="C1313" s="102"/>
      <c r="D1313" s="103"/>
      <c r="E1313" s="45"/>
      <c r="F1313" s="45"/>
      <c r="G1313" s="45"/>
      <c r="H1313" s="45"/>
      <c r="I1313" s="45"/>
      <c r="J1313" s="46"/>
    </row>
    <row r="1314" spans="2:10" s="1" customFormat="1" ht="13.2" x14ac:dyDescent="0.25">
      <c r="B1314" s="75"/>
      <c r="C1314" s="102"/>
      <c r="D1314" s="103"/>
      <c r="E1314" s="45"/>
      <c r="F1314" s="45"/>
      <c r="G1314" s="45"/>
      <c r="H1314" s="45"/>
      <c r="I1314" s="45"/>
      <c r="J1314" s="46"/>
    </row>
    <row r="1315" spans="2:10" s="1" customFormat="1" ht="13.2" x14ac:dyDescent="0.25">
      <c r="B1315" s="75"/>
      <c r="C1315" s="102"/>
      <c r="D1315" s="103"/>
      <c r="E1315" s="45"/>
      <c r="F1315" s="45"/>
      <c r="G1315" s="45"/>
      <c r="H1315" s="45"/>
      <c r="I1315" s="45"/>
      <c r="J1315" s="46"/>
    </row>
    <row r="1316" spans="2:10" s="1" customFormat="1" ht="13.2" x14ac:dyDescent="0.25">
      <c r="B1316" s="75"/>
      <c r="C1316" s="102"/>
      <c r="D1316" s="103"/>
      <c r="E1316" s="45"/>
      <c r="F1316" s="45"/>
      <c r="G1316" s="45"/>
      <c r="H1316" s="45"/>
      <c r="I1316" s="45"/>
      <c r="J1316" s="46"/>
    </row>
    <row r="1317" spans="2:10" s="1" customFormat="1" ht="13.2" x14ac:dyDescent="0.25">
      <c r="B1317" s="75"/>
      <c r="C1317" s="102"/>
      <c r="D1317" s="103"/>
      <c r="E1317" s="45"/>
      <c r="F1317" s="45"/>
      <c r="G1317" s="45"/>
      <c r="H1317" s="45"/>
      <c r="I1317" s="45"/>
      <c r="J1317" s="46"/>
    </row>
    <row r="1318" spans="2:10" s="1" customFormat="1" ht="13.2" x14ac:dyDescent="0.25">
      <c r="B1318" s="75"/>
      <c r="C1318" s="102"/>
      <c r="D1318" s="103"/>
      <c r="E1318" s="45"/>
      <c r="F1318" s="45"/>
      <c r="G1318" s="45"/>
      <c r="H1318" s="45"/>
      <c r="I1318" s="45"/>
      <c r="J1318" s="46"/>
    </row>
    <row r="1319" spans="2:10" s="1" customFormat="1" ht="13.2" x14ac:dyDescent="0.25">
      <c r="B1319" s="75"/>
      <c r="C1319" s="102"/>
      <c r="D1319" s="103"/>
      <c r="E1319" s="45"/>
      <c r="F1319" s="45"/>
      <c r="G1319" s="45"/>
      <c r="H1319" s="45"/>
      <c r="I1319" s="45"/>
      <c r="J1319" s="46"/>
    </row>
    <row r="1320" spans="2:10" s="1" customFormat="1" ht="13.2" x14ac:dyDescent="0.25">
      <c r="B1320" s="75"/>
      <c r="C1320" s="102"/>
      <c r="D1320" s="103"/>
      <c r="E1320" s="45"/>
      <c r="F1320" s="45"/>
      <c r="G1320" s="45"/>
      <c r="H1320" s="45"/>
      <c r="I1320" s="45"/>
      <c r="J1320" s="46"/>
    </row>
    <row r="1321" spans="2:10" s="1" customFormat="1" ht="13.2" x14ac:dyDescent="0.25">
      <c r="B1321" s="75"/>
      <c r="C1321" s="102"/>
      <c r="D1321" s="103"/>
      <c r="E1321" s="45"/>
      <c r="F1321" s="45"/>
      <c r="G1321" s="45"/>
      <c r="H1321" s="45"/>
      <c r="I1321" s="45"/>
      <c r="J1321" s="46"/>
    </row>
    <row r="1322" spans="2:10" s="1" customFormat="1" ht="13.2" x14ac:dyDescent="0.25">
      <c r="B1322" s="75"/>
      <c r="C1322" s="102"/>
      <c r="D1322" s="103"/>
      <c r="E1322" s="45"/>
      <c r="F1322" s="45"/>
      <c r="G1322" s="45"/>
      <c r="H1322" s="45"/>
      <c r="I1322" s="45"/>
      <c r="J1322" s="46"/>
    </row>
    <row r="1323" spans="2:10" s="1" customFormat="1" ht="13.2" x14ac:dyDescent="0.25">
      <c r="B1323" s="75"/>
      <c r="C1323" s="102"/>
      <c r="D1323" s="103"/>
      <c r="E1323" s="45"/>
      <c r="F1323" s="45"/>
      <c r="G1323" s="45"/>
      <c r="H1323" s="45"/>
      <c r="I1323" s="45"/>
      <c r="J1323" s="46"/>
    </row>
    <row r="1324" spans="2:10" s="1" customFormat="1" ht="13.2" x14ac:dyDescent="0.25">
      <c r="B1324" s="75"/>
      <c r="C1324" s="102"/>
      <c r="D1324" s="103"/>
      <c r="E1324" s="45"/>
      <c r="F1324" s="45"/>
      <c r="G1324" s="45"/>
      <c r="H1324" s="45"/>
      <c r="I1324" s="45"/>
      <c r="J1324" s="46"/>
    </row>
    <row r="1325" spans="2:10" s="1" customFormat="1" ht="13.2" x14ac:dyDescent="0.25">
      <c r="B1325" s="75"/>
      <c r="C1325" s="102"/>
      <c r="D1325" s="103"/>
      <c r="E1325" s="45"/>
      <c r="F1325" s="45"/>
      <c r="G1325" s="45"/>
      <c r="H1325" s="45"/>
      <c r="I1325" s="45"/>
      <c r="J1325" s="46"/>
    </row>
    <row r="1326" spans="2:10" s="1" customFormat="1" ht="13.2" x14ac:dyDescent="0.25">
      <c r="B1326" s="75"/>
      <c r="C1326" s="102"/>
      <c r="D1326" s="103"/>
      <c r="E1326" s="45"/>
      <c r="F1326" s="45"/>
      <c r="G1326" s="45"/>
      <c r="H1326" s="45"/>
      <c r="I1326" s="45"/>
      <c r="J1326" s="46"/>
    </row>
    <row r="1327" spans="2:10" s="1" customFormat="1" ht="13.2" x14ac:dyDescent="0.25">
      <c r="B1327" s="75"/>
      <c r="C1327" s="102"/>
      <c r="D1327" s="103"/>
      <c r="E1327" s="45"/>
      <c r="F1327" s="45"/>
      <c r="G1327" s="45"/>
      <c r="H1327" s="45"/>
      <c r="I1327" s="45"/>
      <c r="J1327" s="46"/>
    </row>
    <row r="1328" spans="2:10" s="1" customFormat="1" ht="13.2" x14ac:dyDescent="0.25">
      <c r="B1328" s="75"/>
      <c r="C1328" s="102"/>
      <c r="D1328" s="103"/>
      <c r="E1328" s="45"/>
      <c r="F1328" s="45"/>
      <c r="G1328" s="45"/>
      <c r="H1328" s="45"/>
      <c r="I1328" s="45"/>
      <c r="J1328" s="46"/>
    </row>
    <row r="1329" spans="2:10" s="1" customFormat="1" ht="13.2" x14ac:dyDescent="0.25">
      <c r="B1329" s="75"/>
      <c r="C1329" s="102"/>
      <c r="D1329" s="103"/>
      <c r="E1329" s="45"/>
      <c r="F1329" s="45"/>
      <c r="G1329" s="45"/>
      <c r="H1329" s="45"/>
      <c r="I1329" s="45"/>
      <c r="J1329" s="46"/>
    </row>
    <row r="1330" spans="2:10" s="1" customFormat="1" ht="13.2" x14ac:dyDescent="0.25">
      <c r="B1330" s="75"/>
      <c r="C1330" s="102"/>
      <c r="D1330" s="103"/>
      <c r="E1330" s="45"/>
      <c r="F1330" s="45"/>
      <c r="G1330" s="45"/>
      <c r="H1330" s="45"/>
      <c r="I1330" s="45"/>
      <c r="J1330" s="46"/>
    </row>
    <row r="1331" spans="2:10" s="1" customFormat="1" ht="13.2" x14ac:dyDescent="0.25">
      <c r="B1331" s="75"/>
      <c r="C1331" s="102"/>
      <c r="D1331" s="103"/>
      <c r="E1331" s="45"/>
      <c r="F1331" s="45"/>
      <c r="G1331" s="45"/>
      <c r="H1331" s="45"/>
      <c r="I1331" s="45"/>
      <c r="J1331" s="46"/>
    </row>
    <row r="1332" spans="2:10" s="1" customFormat="1" ht="13.2" x14ac:dyDescent="0.25">
      <c r="B1332" s="75"/>
      <c r="C1332" s="102"/>
      <c r="D1332" s="103"/>
      <c r="E1332" s="45"/>
      <c r="F1332" s="45"/>
      <c r="G1332" s="45"/>
      <c r="H1332" s="45"/>
      <c r="I1332" s="45"/>
      <c r="J1332" s="46"/>
    </row>
    <row r="1333" spans="2:10" s="1" customFormat="1" ht="13.2" x14ac:dyDescent="0.25">
      <c r="B1333" s="75"/>
      <c r="C1333" s="102"/>
      <c r="D1333" s="103"/>
      <c r="E1333" s="45"/>
      <c r="F1333" s="45"/>
      <c r="G1333" s="45"/>
      <c r="H1333" s="45"/>
      <c r="I1333" s="45"/>
      <c r="J1333" s="46"/>
    </row>
    <row r="1334" spans="2:10" s="1" customFormat="1" ht="13.2" x14ac:dyDescent="0.25">
      <c r="B1334" s="75"/>
      <c r="C1334" s="102"/>
      <c r="D1334" s="103"/>
      <c r="E1334" s="45"/>
      <c r="F1334" s="45"/>
      <c r="G1334" s="45"/>
      <c r="H1334" s="45"/>
      <c r="I1334" s="45"/>
      <c r="J1334" s="46"/>
    </row>
    <row r="1335" spans="2:10" s="1" customFormat="1" ht="13.2" x14ac:dyDescent="0.25">
      <c r="B1335" s="75"/>
      <c r="C1335" s="102"/>
      <c r="D1335" s="103"/>
      <c r="E1335" s="45"/>
      <c r="F1335" s="45"/>
      <c r="G1335" s="45"/>
      <c r="H1335" s="45"/>
      <c r="I1335" s="45"/>
      <c r="J1335" s="46"/>
    </row>
    <row r="1336" spans="2:10" s="1" customFormat="1" ht="13.2" x14ac:dyDescent="0.25">
      <c r="B1336" s="75"/>
      <c r="C1336" s="102"/>
      <c r="D1336" s="103"/>
      <c r="E1336" s="45"/>
      <c r="F1336" s="45"/>
      <c r="G1336" s="45"/>
      <c r="H1336" s="45"/>
      <c r="I1336" s="45"/>
      <c r="J1336" s="46"/>
    </row>
    <row r="1337" spans="2:10" s="1" customFormat="1" ht="13.2" x14ac:dyDescent="0.25">
      <c r="B1337" s="75"/>
      <c r="C1337" s="102"/>
      <c r="D1337" s="103"/>
      <c r="E1337" s="45"/>
      <c r="F1337" s="45"/>
      <c r="G1337" s="45"/>
      <c r="H1337" s="45"/>
      <c r="I1337" s="45"/>
      <c r="J1337" s="46"/>
    </row>
    <row r="1338" spans="2:10" s="1" customFormat="1" ht="13.2" x14ac:dyDescent="0.25">
      <c r="B1338" s="75"/>
      <c r="C1338" s="102"/>
      <c r="D1338" s="103"/>
      <c r="E1338" s="45"/>
      <c r="F1338" s="45"/>
      <c r="G1338" s="45"/>
      <c r="H1338" s="45"/>
      <c r="I1338" s="45"/>
      <c r="J1338" s="46"/>
    </row>
    <row r="1339" spans="2:10" s="1" customFormat="1" ht="13.2" x14ac:dyDescent="0.25">
      <c r="B1339" s="75"/>
      <c r="C1339" s="102"/>
      <c r="D1339" s="103"/>
      <c r="E1339" s="45"/>
      <c r="F1339" s="45"/>
      <c r="G1339" s="45"/>
      <c r="H1339" s="45"/>
      <c r="I1339" s="45"/>
      <c r="J1339" s="46"/>
    </row>
    <row r="1340" spans="2:10" s="1" customFormat="1" ht="13.2" x14ac:dyDescent="0.25">
      <c r="B1340" s="75"/>
      <c r="C1340" s="102"/>
      <c r="D1340" s="103"/>
      <c r="E1340" s="45"/>
      <c r="F1340" s="45"/>
      <c r="G1340" s="45"/>
      <c r="H1340" s="45"/>
      <c r="I1340" s="45"/>
      <c r="J1340" s="46"/>
    </row>
    <row r="1341" spans="2:10" s="1" customFormat="1" ht="13.2" x14ac:dyDescent="0.25">
      <c r="B1341" s="75"/>
      <c r="C1341" s="102"/>
      <c r="D1341" s="103"/>
      <c r="E1341" s="45"/>
      <c r="F1341" s="45"/>
      <c r="G1341" s="45"/>
      <c r="H1341" s="45"/>
      <c r="I1341" s="45"/>
      <c r="J1341" s="46"/>
    </row>
    <row r="1342" spans="2:10" s="1" customFormat="1" ht="13.2" x14ac:dyDescent="0.25">
      <c r="B1342" s="75"/>
      <c r="C1342" s="102"/>
      <c r="D1342" s="103"/>
      <c r="E1342" s="45"/>
      <c r="F1342" s="45"/>
      <c r="G1342" s="45"/>
      <c r="H1342" s="45"/>
      <c r="I1342" s="45"/>
      <c r="J1342" s="46"/>
    </row>
    <row r="1343" spans="2:10" s="1" customFormat="1" ht="13.2" x14ac:dyDescent="0.25">
      <c r="B1343" s="75"/>
      <c r="C1343" s="102"/>
      <c r="D1343" s="103"/>
      <c r="E1343" s="45"/>
      <c r="F1343" s="45"/>
      <c r="G1343" s="45"/>
      <c r="H1343" s="45"/>
      <c r="I1343" s="45"/>
      <c r="J1343" s="46"/>
    </row>
    <row r="1344" spans="2:10" s="1" customFormat="1" ht="13.2" x14ac:dyDescent="0.25">
      <c r="B1344" s="75"/>
      <c r="C1344" s="102"/>
      <c r="D1344" s="103"/>
      <c r="E1344" s="45"/>
      <c r="F1344" s="45"/>
      <c r="G1344" s="45"/>
      <c r="H1344" s="45"/>
      <c r="I1344" s="45"/>
      <c r="J1344" s="46"/>
    </row>
    <row r="1345" spans="2:10" s="1" customFormat="1" ht="13.2" x14ac:dyDescent="0.25">
      <c r="B1345" s="75"/>
      <c r="C1345" s="102"/>
      <c r="D1345" s="103"/>
      <c r="E1345" s="45"/>
      <c r="F1345" s="45"/>
      <c r="G1345" s="45"/>
      <c r="H1345" s="45"/>
      <c r="I1345" s="45"/>
      <c r="J1345" s="46"/>
    </row>
    <row r="1346" spans="2:10" s="1" customFormat="1" ht="13.2" x14ac:dyDescent="0.25">
      <c r="B1346" s="75"/>
      <c r="C1346" s="102"/>
      <c r="D1346" s="103"/>
      <c r="E1346" s="45"/>
      <c r="F1346" s="45"/>
      <c r="G1346" s="45"/>
      <c r="H1346" s="45"/>
      <c r="I1346" s="45"/>
      <c r="J1346" s="46"/>
    </row>
    <row r="1347" spans="2:10" s="1" customFormat="1" ht="13.2" x14ac:dyDescent="0.25">
      <c r="B1347" s="75"/>
      <c r="C1347" s="102"/>
      <c r="D1347" s="103"/>
      <c r="E1347" s="45"/>
      <c r="F1347" s="45"/>
      <c r="G1347" s="45"/>
      <c r="H1347" s="45"/>
      <c r="I1347" s="45"/>
      <c r="J1347" s="46"/>
    </row>
    <row r="1348" spans="2:10" s="1" customFormat="1" ht="13.2" x14ac:dyDescent="0.25">
      <c r="B1348" s="75"/>
      <c r="C1348" s="102"/>
      <c r="D1348" s="103"/>
      <c r="E1348" s="45"/>
      <c r="F1348" s="45"/>
      <c r="G1348" s="45"/>
      <c r="H1348" s="45"/>
      <c r="I1348" s="45"/>
      <c r="J1348" s="46"/>
    </row>
    <row r="1349" spans="2:10" s="1" customFormat="1" ht="13.2" x14ac:dyDescent="0.25">
      <c r="B1349" s="75"/>
      <c r="C1349" s="102"/>
      <c r="D1349" s="103"/>
      <c r="E1349" s="45"/>
      <c r="F1349" s="45"/>
      <c r="G1349" s="45"/>
      <c r="H1349" s="45"/>
      <c r="I1349" s="45"/>
      <c r="J1349" s="46"/>
    </row>
    <row r="1350" spans="2:10" s="1" customFormat="1" ht="13.2" x14ac:dyDescent="0.25">
      <c r="B1350" s="75"/>
      <c r="C1350" s="102"/>
      <c r="D1350" s="103"/>
      <c r="E1350" s="45"/>
      <c r="F1350" s="45"/>
      <c r="G1350" s="45"/>
      <c r="H1350" s="45"/>
      <c r="I1350" s="45"/>
      <c r="J1350" s="46"/>
    </row>
    <row r="1351" spans="2:10" s="1" customFormat="1" ht="13.2" x14ac:dyDescent="0.25">
      <c r="B1351" s="75"/>
      <c r="C1351" s="102"/>
      <c r="D1351" s="103"/>
      <c r="E1351" s="45"/>
      <c r="F1351" s="45"/>
      <c r="G1351" s="45"/>
      <c r="H1351" s="45"/>
      <c r="I1351" s="45"/>
      <c r="J1351" s="46"/>
    </row>
    <row r="1352" spans="2:10" s="1" customFormat="1" ht="13.2" x14ac:dyDescent="0.25">
      <c r="B1352" s="75"/>
      <c r="C1352" s="102"/>
      <c r="D1352" s="103"/>
      <c r="E1352" s="45"/>
      <c r="F1352" s="45"/>
      <c r="G1352" s="45"/>
      <c r="H1352" s="45"/>
      <c r="I1352" s="45"/>
      <c r="J1352" s="46"/>
    </row>
    <row r="1353" spans="2:10" s="1" customFormat="1" ht="13.2" x14ac:dyDescent="0.25">
      <c r="B1353" s="75"/>
      <c r="C1353" s="102"/>
      <c r="D1353" s="103"/>
      <c r="E1353" s="45"/>
      <c r="F1353" s="45"/>
      <c r="G1353" s="45"/>
      <c r="H1353" s="45"/>
      <c r="I1353" s="45"/>
      <c r="J1353" s="46"/>
    </row>
    <row r="1354" spans="2:10" s="1" customFormat="1" ht="13.2" x14ac:dyDescent="0.25">
      <c r="B1354" s="75"/>
      <c r="C1354" s="102"/>
      <c r="D1354" s="103"/>
      <c r="E1354" s="45"/>
      <c r="F1354" s="45"/>
      <c r="G1354" s="45"/>
      <c r="H1354" s="45"/>
      <c r="I1354" s="45"/>
      <c r="J1354" s="46"/>
    </row>
    <row r="1355" spans="2:10" s="1" customFormat="1" ht="13.2" x14ac:dyDescent="0.25">
      <c r="B1355" s="75"/>
      <c r="C1355" s="102"/>
      <c r="D1355" s="103"/>
      <c r="E1355" s="45"/>
      <c r="F1355" s="45"/>
      <c r="G1355" s="45"/>
      <c r="H1355" s="45"/>
      <c r="I1355" s="45"/>
      <c r="J1355" s="46"/>
    </row>
    <row r="1356" spans="2:10" s="1" customFormat="1" ht="13.2" x14ac:dyDescent="0.25">
      <c r="B1356" s="75"/>
      <c r="C1356" s="102"/>
      <c r="D1356" s="103"/>
      <c r="E1356" s="45"/>
      <c r="F1356" s="45"/>
      <c r="G1356" s="45"/>
      <c r="H1356" s="45"/>
      <c r="I1356" s="45"/>
      <c r="J1356" s="46"/>
    </row>
    <row r="1357" spans="2:10" s="1" customFormat="1" ht="13.2" x14ac:dyDescent="0.25">
      <c r="B1357" s="75"/>
      <c r="C1357" s="102"/>
      <c r="D1357" s="103"/>
      <c r="E1357" s="45"/>
      <c r="F1357" s="45"/>
      <c r="G1357" s="45"/>
      <c r="H1357" s="45"/>
      <c r="I1357" s="45"/>
      <c r="J1357" s="46"/>
    </row>
    <row r="1358" spans="2:10" s="1" customFormat="1" ht="13.2" x14ac:dyDescent="0.25">
      <c r="B1358" s="75"/>
      <c r="C1358" s="102"/>
      <c r="D1358" s="103"/>
      <c r="E1358" s="45"/>
      <c r="F1358" s="45"/>
      <c r="G1358" s="45"/>
      <c r="H1358" s="45"/>
      <c r="I1358" s="45"/>
      <c r="J1358" s="46"/>
    </row>
    <row r="1359" spans="2:10" s="1" customFormat="1" ht="13.2" x14ac:dyDescent="0.25">
      <c r="B1359" s="75"/>
      <c r="C1359" s="102"/>
      <c r="D1359" s="103"/>
      <c r="E1359" s="45"/>
      <c r="F1359" s="45"/>
      <c r="G1359" s="45"/>
      <c r="H1359" s="45"/>
      <c r="I1359" s="45"/>
      <c r="J1359" s="46"/>
    </row>
    <row r="1360" spans="2:10" s="1" customFormat="1" ht="13.2" x14ac:dyDescent="0.25">
      <c r="B1360" s="75"/>
      <c r="C1360" s="102"/>
      <c r="D1360" s="103"/>
      <c r="E1360" s="45"/>
      <c r="F1360" s="45"/>
      <c r="G1360" s="45"/>
      <c r="H1360" s="45"/>
      <c r="I1360" s="45"/>
      <c r="J1360" s="46"/>
    </row>
    <row r="1361" spans="2:10" s="1" customFormat="1" ht="13.2" x14ac:dyDescent="0.25">
      <c r="B1361" s="75"/>
      <c r="C1361" s="102"/>
      <c r="D1361" s="103"/>
      <c r="E1361" s="45"/>
      <c r="F1361" s="45"/>
      <c r="G1361" s="45"/>
      <c r="H1361" s="45"/>
      <c r="I1361" s="45"/>
      <c r="J1361" s="46"/>
    </row>
    <row r="1362" spans="2:10" s="1" customFormat="1" ht="13.2" x14ac:dyDescent="0.25">
      <c r="B1362" s="75"/>
      <c r="C1362" s="102"/>
      <c r="D1362" s="103"/>
      <c r="E1362" s="45"/>
      <c r="F1362" s="45"/>
      <c r="G1362" s="45"/>
      <c r="H1362" s="45"/>
      <c r="I1362" s="45"/>
      <c r="J1362" s="46"/>
    </row>
    <row r="1363" spans="2:10" s="1" customFormat="1" ht="13.2" x14ac:dyDescent="0.25">
      <c r="B1363" s="75"/>
      <c r="C1363" s="102"/>
      <c r="D1363" s="103"/>
      <c r="E1363" s="45"/>
      <c r="F1363" s="45"/>
      <c r="G1363" s="45"/>
      <c r="H1363" s="45"/>
      <c r="I1363" s="45"/>
      <c r="J1363" s="46"/>
    </row>
    <row r="1364" spans="2:10" s="1" customFormat="1" ht="13.2" x14ac:dyDescent="0.25">
      <c r="B1364" s="75"/>
      <c r="C1364" s="102"/>
      <c r="D1364" s="103"/>
      <c r="E1364" s="45"/>
      <c r="F1364" s="45"/>
      <c r="G1364" s="45"/>
      <c r="H1364" s="45"/>
      <c r="I1364" s="45"/>
      <c r="J1364" s="46"/>
    </row>
    <row r="1365" spans="2:10" s="1" customFormat="1" ht="13.2" x14ac:dyDescent="0.25">
      <c r="B1365" s="75"/>
      <c r="C1365" s="102"/>
      <c r="D1365" s="103"/>
      <c r="E1365" s="45"/>
      <c r="F1365" s="45"/>
      <c r="G1365" s="45"/>
      <c r="H1365" s="45"/>
      <c r="I1365" s="45"/>
      <c r="J1365" s="46"/>
    </row>
    <row r="1366" spans="2:10" s="1" customFormat="1" ht="13.2" x14ac:dyDescent="0.25">
      <c r="B1366" s="75"/>
      <c r="C1366" s="102"/>
      <c r="D1366" s="103"/>
      <c r="E1366" s="45"/>
      <c r="F1366" s="45"/>
      <c r="G1366" s="45"/>
      <c r="H1366" s="45"/>
      <c r="I1366" s="45"/>
      <c r="J1366" s="46"/>
    </row>
    <row r="1367" spans="2:10" s="1" customFormat="1" ht="13.2" x14ac:dyDescent="0.25">
      <c r="B1367" s="75"/>
      <c r="C1367" s="102"/>
      <c r="D1367" s="103"/>
      <c r="E1367" s="45"/>
      <c r="F1367" s="45"/>
      <c r="G1367" s="45"/>
      <c r="H1367" s="45"/>
      <c r="I1367" s="45"/>
      <c r="J1367" s="46"/>
    </row>
    <row r="1368" spans="2:10" s="1" customFormat="1" ht="13.2" x14ac:dyDescent="0.25">
      <c r="B1368" s="75"/>
      <c r="C1368" s="102"/>
      <c r="D1368" s="103"/>
      <c r="E1368" s="45"/>
      <c r="F1368" s="45"/>
      <c r="G1368" s="45"/>
      <c r="H1368" s="45"/>
      <c r="I1368" s="45"/>
      <c r="J1368" s="46"/>
    </row>
    <row r="1369" spans="2:10" s="1" customFormat="1" ht="13.2" x14ac:dyDescent="0.25">
      <c r="B1369" s="75"/>
      <c r="C1369" s="102"/>
      <c r="D1369" s="103"/>
      <c r="E1369" s="45"/>
      <c r="F1369" s="45"/>
      <c r="G1369" s="45"/>
      <c r="H1369" s="45"/>
      <c r="I1369" s="45"/>
      <c r="J1369" s="46"/>
    </row>
    <row r="1370" spans="2:10" s="1" customFormat="1" ht="13.2" x14ac:dyDescent="0.25">
      <c r="B1370" s="75"/>
      <c r="C1370" s="102"/>
      <c r="D1370" s="103"/>
      <c r="E1370" s="45"/>
      <c r="F1370" s="45"/>
      <c r="G1370" s="45"/>
      <c r="H1370" s="45"/>
      <c r="I1370" s="45"/>
      <c r="J1370" s="46"/>
    </row>
    <row r="1371" spans="2:10" s="1" customFormat="1" ht="13.2" x14ac:dyDescent="0.25">
      <c r="B1371" s="75"/>
      <c r="C1371" s="102"/>
      <c r="D1371" s="103"/>
      <c r="E1371" s="45"/>
      <c r="F1371" s="45"/>
      <c r="G1371" s="45"/>
      <c r="H1371" s="45"/>
      <c r="I1371" s="45"/>
      <c r="J1371" s="46"/>
    </row>
    <row r="1372" spans="2:10" s="1" customFormat="1" ht="13.2" x14ac:dyDescent="0.25">
      <c r="B1372" s="75"/>
      <c r="C1372" s="102"/>
      <c r="D1372" s="103"/>
      <c r="E1372" s="45"/>
      <c r="F1372" s="45"/>
      <c r="G1372" s="45"/>
      <c r="H1372" s="45"/>
      <c r="I1372" s="45"/>
      <c r="J1372" s="46"/>
    </row>
    <row r="1373" spans="2:10" s="1" customFormat="1" ht="13.2" x14ac:dyDescent="0.25">
      <c r="B1373" s="75"/>
      <c r="C1373" s="102"/>
      <c r="D1373" s="103"/>
      <c r="E1373" s="45"/>
      <c r="F1373" s="45"/>
      <c r="G1373" s="45"/>
      <c r="H1373" s="45"/>
      <c r="I1373" s="45"/>
      <c r="J1373" s="46"/>
    </row>
    <row r="1374" spans="2:10" s="1" customFormat="1" ht="13.2" x14ac:dyDescent="0.25">
      <c r="B1374" s="75"/>
      <c r="C1374" s="102"/>
      <c r="D1374" s="103"/>
      <c r="E1374" s="45"/>
      <c r="F1374" s="45"/>
      <c r="G1374" s="45"/>
      <c r="H1374" s="45"/>
      <c r="I1374" s="45"/>
      <c r="J1374" s="46"/>
    </row>
    <row r="1375" spans="2:10" s="1" customFormat="1" ht="13.2" x14ac:dyDescent="0.25">
      <c r="B1375" s="75"/>
      <c r="C1375" s="102"/>
      <c r="D1375" s="103"/>
      <c r="E1375" s="45"/>
      <c r="F1375" s="45"/>
      <c r="G1375" s="45"/>
      <c r="H1375" s="45"/>
      <c r="I1375" s="45"/>
      <c r="J1375" s="46"/>
    </row>
    <row r="1376" spans="2:10" s="1" customFormat="1" ht="13.2" x14ac:dyDescent="0.25">
      <c r="B1376" s="75"/>
      <c r="C1376" s="102"/>
      <c r="D1376" s="103"/>
      <c r="E1376" s="45"/>
      <c r="F1376" s="45"/>
      <c r="G1376" s="45"/>
      <c r="H1376" s="45"/>
      <c r="I1376" s="45"/>
      <c r="J1376" s="46"/>
    </row>
    <row r="1377" spans="2:10" s="1" customFormat="1" ht="13.2" x14ac:dyDescent="0.25">
      <c r="B1377" s="75"/>
      <c r="C1377" s="102"/>
      <c r="D1377" s="103"/>
      <c r="E1377" s="45"/>
      <c r="F1377" s="45"/>
      <c r="G1377" s="45"/>
      <c r="H1377" s="45"/>
      <c r="I1377" s="45"/>
      <c r="J1377" s="46"/>
    </row>
    <row r="1378" spans="2:10" s="1" customFormat="1" ht="13.2" x14ac:dyDescent="0.25">
      <c r="B1378" s="75"/>
      <c r="C1378" s="102"/>
      <c r="D1378" s="103"/>
      <c r="E1378" s="45"/>
      <c r="F1378" s="45"/>
      <c r="G1378" s="45"/>
      <c r="H1378" s="45"/>
      <c r="I1378" s="45"/>
      <c r="J1378" s="46"/>
    </row>
    <row r="1379" spans="2:10" s="1" customFormat="1" ht="13.2" x14ac:dyDescent="0.25">
      <c r="B1379" s="75"/>
      <c r="C1379" s="102"/>
      <c r="D1379" s="103"/>
      <c r="E1379" s="45"/>
      <c r="F1379" s="45"/>
      <c r="G1379" s="45"/>
      <c r="H1379" s="45"/>
      <c r="I1379" s="45"/>
      <c r="J1379" s="46"/>
    </row>
    <row r="1380" spans="2:10" s="1" customFormat="1" ht="13.2" x14ac:dyDescent="0.25">
      <c r="B1380" s="75"/>
      <c r="C1380" s="102"/>
      <c r="D1380" s="103"/>
      <c r="E1380" s="45"/>
      <c r="F1380" s="45"/>
      <c r="G1380" s="45"/>
      <c r="H1380" s="45"/>
      <c r="I1380" s="45"/>
      <c r="J1380" s="46"/>
    </row>
    <row r="1381" spans="2:10" s="1" customFormat="1" ht="13.2" x14ac:dyDescent="0.25">
      <c r="B1381" s="75"/>
      <c r="C1381" s="102"/>
      <c r="D1381" s="103"/>
      <c r="E1381" s="45"/>
      <c r="F1381" s="45"/>
      <c r="G1381" s="45"/>
      <c r="H1381" s="45"/>
      <c r="I1381" s="45"/>
      <c r="J1381" s="46"/>
    </row>
    <row r="1382" spans="2:10" s="1" customFormat="1" ht="13.2" x14ac:dyDescent="0.25">
      <c r="B1382" s="75"/>
      <c r="C1382" s="102"/>
      <c r="D1382" s="103"/>
      <c r="E1382" s="45"/>
      <c r="F1382" s="45"/>
      <c r="G1382" s="45"/>
      <c r="H1382" s="45"/>
      <c r="I1382" s="45"/>
      <c r="J1382" s="46"/>
    </row>
    <row r="1383" spans="2:10" s="1" customFormat="1" ht="13.2" x14ac:dyDescent="0.25">
      <c r="B1383" s="75"/>
      <c r="C1383" s="102"/>
      <c r="D1383" s="103"/>
      <c r="E1383" s="45"/>
      <c r="F1383" s="45"/>
      <c r="G1383" s="45"/>
      <c r="H1383" s="45"/>
      <c r="I1383" s="45"/>
      <c r="J1383" s="46"/>
    </row>
    <row r="1384" spans="2:10" s="1" customFormat="1" ht="13.2" x14ac:dyDescent="0.25">
      <c r="B1384" s="75"/>
      <c r="C1384" s="102"/>
      <c r="D1384" s="103"/>
      <c r="E1384" s="45"/>
      <c r="F1384" s="45"/>
      <c r="G1384" s="45"/>
      <c r="H1384" s="45"/>
      <c r="I1384" s="45"/>
      <c r="J1384" s="46"/>
    </row>
    <row r="1385" spans="2:10" s="1" customFormat="1" ht="13.2" x14ac:dyDescent="0.25">
      <c r="B1385" s="75"/>
      <c r="C1385" s="102"/>
      <c r="D1385" s="103"/>
      <c r="E1385" s="45"/>
      <c r="F1385" s="45"/>
      <c r="G1385" s="45"/>
      <c r="H1385" s="45"/>
      <c r="I1385" s="45"/>
      <c r="J1385" s="46"/>
    </row>
    <row r="1386" spans="2:10" s="1" customFormat="1" ht="13.2" x14ac:dyDescent="0.25">
      <c r="B1386" s="75"/>
      <c r="C1386" s="102"/>
      <c r="D1386" s="103"/>
      <c r="E1386" s="45"/>
      <c r="F1386" s="45"/>
      <c r="G1386" s="45"/>
      <c r="H1386" s="45"/>
      <c r="I1386" s="45"/>
      <c r="J1386" s="46"/>
    </row>
    <row r="1387" spans="2:10" s="1" customFormat="1" ht="13.2" x14ac:dyDescent="0.25">
      <c r="B1387" s="75"/>
      <c r="C1387" s="102"/>
      <c r="D1387" s="103"/>
      <c r="E1387" s="45"/>
      <c r="F1387" s="45"/>
      <c r="G1387" s="45"/>
      <c r="H1387" s="45"/>
      <c r="I1387" s="45"/>
      <c r="J1387" s="46"/>
    </row>
    <row r="1388" spans="2:10" s="1" customFormat="1" ht="13.2" x14ac:dyDescent="0.25">
      <c r="C1388" s="157" t="s">
        <v>153</v>
      </c>
      <c r="D1388" s="157"/>
      <c r="E1388" s="157"/>
      <c r="F1388" s="157"/>
      <c r="G1388" s="157"/>
      <c r="H1388" s="157"/>
    </row>
    <row r="1389" spans="2:10" s="1" customFormat="1" ht="13.2" x14ac:dyDescent="0.25">
      <c r="C1389" s="157" t="s">
        <v>154</v>
      </c>
      <c r="D1389" s="157"/>
      <c r="E1389" s="157"/>
      <c r="F1389" s="157"/>
      <c r="G1389" s="157"/>
      <c r="H1389" s="157"/>
    </row>
    <row r="1390" spans="2:10" s="1" customFormat="1" ht="13.2" x14ac:dyDescent="0.25">
      <c r="C1390" s="157" t="s">
        <v>155</v>
      </c>
      <c r="D1390" s="157"/>
      <c r="E1390" s="157"/>
      <c r="F1390" s="157"/>
      <c r="G1390" s="157"/>
      <c r="H1390" s="157"/>
    </row>
    <row r="1391" spans="2:10" s="1" customFormat="1" ht="13.2" x14ac:dyDescent="0.25">
      <c r="C1391" s="158" t="s">
        <v>156</v>
      </c>
      <c r="D1391" s="158"/>
      <c r="E1391" s="158"/>
      <c r="F1391" s="158"/>
      <c r="G1391" s="158"/>
      <c r="H1391" s="158"/>
    </row>
    <row r="1392" spans="2:10" s="1" customFormat="1" ht="13.2" x14ac:dyDescent="0.25">
      <c r="C1392" s="138"/>
      <c r="D1392" s="138"/>
      <c r="E1392" s="138"/>
      <c r="F1392" s="138"/>
      <c r="G1392" s="138"/>
      <c r="H1392" s="138"/>
    </row>
    <row r="1393" spans="2:10" s="1" customFormat="1" ht="15.6" x14ac:dyDescent="0.25">
      <c r="B1393" s="159" t="s">
        <v>248</v>
      </c>
      <c r="C1393" s="160"/>
      <c r="D1393" s="160"/>
      <c r="E1393" s="160"/>
      <c r="F1393" s="160"/>
      <c r="G1393" s="160"/>
      <c r="H1393" s="160"/>
      <c r="I1393" s="160"/>
      <c r="J1393" s="161"/>
    </row>
    <row r="1394" spans="2:10" s="1" customFormat="1" ht="21" x14ac:dyDescent="0.25">
      <c r="B1394" s="169" t="s">
        <v>759</v>
      </c>
      <c r="C1394" s="170"/>
      <c r="D1394" s="170"/>
      <c r="E1394" s="170"/>
      <c r="F1394" s="170"/>
      <c r="G1394" s="170"/>
      <c r="H1394" s="170"/>
      <c r="I1394" s="170"/>
      <c r="J1394" s="171"/>
    </row>
    <row r="1395" spans="2:10" s="1" customFormat="1" ht="13.8" thickBot="1" x14ac:dyDescent="0.3">
      <c r="B1395" s="139"/>
      <c r="C1395" s="139"/>
      <c r="D1395" s="139"/>
      <c r="E1395" s="139"/>
      <c r="F1395" s="139"/>
      <c r="G1395" s="139"/>
      <c r="H1395" s="139"/>
      <c r="I1395" s="139"/>
      <c r="J1395" s="139"/>
    </row>
    <row r="1396" spans="2:10" s="1" customFormat="1" ht="33" customHeight="1" x14ac:dyDescent="0.25">
      <c r="B1396" s="152" t="s">
        <v>140</v>
      </c>
      <c r="C1396" s="153"/>
      <c r="D1396" s="153"/>
      <c r="E1396" s="153"/>
      <c r="F1396" s="153"/>
      <c r="G1396" s="153"/>
      <c r="H1396" s="153"/>
      <c r="I1396" s="153"/>
      <c r="J1396" s="154"/>
    </row>
    <row r="1397" spans="2:10" s="1" customFormat="1" ht="13.2" x14ac:dyDescent="0.25">
      <c r="B1397" s="4" t="s">
        <v>148</v>
      </c>
      <c r="C1397" s="5" t="s">
        <v>149</v>
      </c>
      <c r="D1397" s="5"/>
      <c r="E1397" s="6"/>
      <c r="F1397" s="7"/>
      <c r="G1397" s="8" t="s">
        <v>22</v>
      </c>
      <c r="H1397" s="155">
        <v>42879</v>
      </c>
      <c r="I1397" s="155"/>
      <c r="J1397" s="9"/>
    </row>
    <row r="1398" spans="2:10" s="1" customFormat="1" ht="13.2" x14ac:dyDescent="0.25">
      <c r="B1398" s="4" t="s">
        <v>146</v>
      </c>
      <c r="C1398" s="5" t="s">
        <v>142</v>
      </c>
      <c r="D1398" s="10"/>
      <c r="E1398" s="10"/>
      <c r="F1398" s="5"/>
      <c r="G1398" s="11" t="s">
        <v>145</v>
      </c>
      <c r="H1398" s="6" t="s">
        <v>142</v>
      </c>
      <c r="I1398" s="12"/>
      <c r="J1398" s="13"/>
    </row>
    <row r="1399" spans="2:10" s="1" customFormat="1" ht="13.2" x14ac:dyDescent="0.25">
      <c r="B1399" s="4" t="s">
        <v>147</v>
      </c>
      <c r="C1399" s="5" t="s">
        <v>142</v>
      </c>
      <c r="D1399" s="10"/>
      <c r="E1399" s="10"/>
      <c r="F1399" s="5"/>
      <c r="G1399" s="11" t="s">
        <v>143</v>
      </c>
      <c r="H1399" s="6" t="s">
        <v>144</v>
      </c>
      <c r="I1399" s="12"/>
      <c r="J1399" s="13"/>
    </row>
    <row r="1400" spans="2:10" s="1" customFormat="1" ht="13.8" thickBot="1" x14ac:dyDescent="0.3">
      <c r="B1400" s="14" t="s">
        <v>159</v>
      </c>
      <c r="C1400" s="15" t="s">
        <v>160</v>
      </c>
      <c r="D1400" s="16"/>
      <c r="E1400" s="16"/>
      <c r="F1400" s="15"/>
      <c r="G1400" s="17" t="s">
        <v>157</v>
      </c>
      <c r="H1400" s="18" t="s">
        <v>158</v>
      </c>
      <c r="I1400" s="19"/>
      <c r="J1400" s="20"/>
    </row>
    <row r="1401" spans="2:10" s="1" customFormat="1" ht="13.2" x14ac:dyDescent="0.25">
      <c r="B1401" s="139"/>
      <c r="C1401" s="139"/>
      <c r="D1401" s="139"/>
      <c r="E1401" s="139"/>
      <c r="F1401" s="139"/>
      <c r="G1401" s="139"/>
      <c r="H1401" s="139"/>
      <c r="I1401" s="139"/>
      <c r="J1401" s="139"/>
    </row>
    <row r="1402" spans="2:10" s="1" customFormat="1" ht="13.2" x14ac:dyDescent="0.25">
      <c r="B1402" s="23" t="s">
        <v>7</v>
      </c>
      <c r="C1402" s="24" t="s">
        <v>0</v>
      </c>
      <c r="D1402" s="24" t="s">
        <v>23</v>
      </c>
      <c r="E1402" s="24" t="s">
        <v>24</v>
      </c>
      <c r="F1402" s="24" t="s">
        <v>2</v>
      </c>
      <c r="G1402" s="24" t="s">
        <v>3</v>
      </c>
      <c r="H1402" s="24" t="s">
        <v>25</v>
      </c>
      <c r="I1402" s="24" t="s">
        <v>8</v>
      </c>
      <c r="J1402" s="24" t="s">
        <v>9</v>
      </c>
    </row>
    <row r="1403" spans="2:10" s="1" customFormat="1" ht="13.2" x14ac:dyDescent="0.25">
      <c r="B1403" s="96">
        <v>4.03</v>
      </c>
      <c r="C1403" s="97" t="s">
        <v>425</v>
      </c>
      <c r="D1403" s="103"/>
      <c r="E1403" s="45"/>
      <c r="F1403" s="45"/>
      <c r="G1403" s="45"/>
      <c r="H1403" s="45"/>
      <c r="I1403" s="45"/>
      <c r="J1403" s="46"/>
    </row>
    <row r="1404" spans="2:10" s="1" customFormat="1" ht="13.2" x14ac:dyDescent="0.25">
      <c r="B1404" s="100" t="s">
        <v>113</v>
      </c>
      <c r="C1404" s="101" t="s">
        <v>428</v>
      </c>
      <c r="D1404" s="103"/>
      <c r="E1404" s="45"/>
      <c r="F1404" s="45"/>
      <c r="G1404" s="45"/>
      <c r="H1404" s="45"/>
      <c r="I1404" s="45"/>
      <c r="J1404" s="46"/>
    </row>
    <row r="1405" spans="2:10" s="1" customFormat="1" ht="13.2" x14ac:dyDescent="0.25">
      <c r="B1405" s="48" t="s">
        <v>114</v>
      </c>
      <c r="C1405" s="48" t="s">
        <v>623</v>
      </c>
      <c r="D1405" s="103"/>
      <c r="E1405" s="45"/>
      <c r="F1405" s="45"/>
      <c r="G1405" s="45"/>
      <c r="H1405" s="45"/>
      <c r="I1405" s="62">
        <f>SUM(H1406:H1406)</f>
        <v>3.8</v>
      </c>
      <c r="J1405" s="63" t="str">
        <f>+J1406</f>
        <v>ml</v>
      </c>
    </row>
    <row r="1406" spans="2:10" s="1" customFormat="1" ht="13.2" x14ac:dyDescent="0.25">
      <c r="B1406" s="48"/>
      <c r="C1406" s="44" t="s">
        <v>722</v>
      </c>
      <c r="D1406" s="45">
        <v>1</v>
      </c>
      <c r="E1406" s="45">
        <v>3.8</v>
      </c>
      <c r="F1406" s="45"/>
      <c r="G1406" s="45"/>
      <c r="H1406" s="45">
        <f>IF(AND(F1406=0,G1406=0),D1406*E1406,IF(AND(E1406=0,G1406=0),D1406*F1406,IF(AND(E1406=0,F1406=0),D1406*G1406,IF(AND(E1406=0),D1406*F1406*G1406,IF(AND(F1406=0),D1406*E1406*G1406,IF(AND(G1406=0),D1406*E1406*F1406,D1406*E1406*F1406*G1406))))))</f>
        <v>3.8</v>
      </c>
      <c r="I1406" s="45"/>
      <c r="J1406" s="46" t="str">
        <f>IF(AND(E1406=0,F1406&lt;&gt;0,G1406&lt;&gt;0),"m2",IF(AND(F1406=0,E1406&lt;&gt;0,G1406&lt;&gt;0),"m2",IF(AND(G1406=0,E1406&lt;&gt;0,F1406&lt;&gt;0),"m2",IF(AND(F1406=0,G1406=0),"ml",IF(AND(E1406=0,G1406=0),"ml",IF(AND(E1406=0,F1406=0),"ml",IF(AND(E1406&lt;&gt;0,F1406&lt;&gt;0,G1406&lt;&gt;0),"m3",0)))))))</f>
        <v>ml</v>
      </c>
    </row>
    <row r="1407" spans="2:10" s="1" customFormat="1" ht="13.2" x14ac:dyDescent="0.25">
      <c r="B1407" s="48"/>
      <c r="C1407" s="44"/>
      <c r="D1407" s="45"/>
      <c r="E1407" s="45"/>
      <c r="F1407" s="45"/>
      <c r="G1407" s="45"/>
      <c r="H1407" s="45">
        <f>IF(AND(F1407=0,G1407=0),D1407*E1407,IF(AND(E1407=0,G1407=0),D1407*F1407,IF(AND(E1407=0,F1407=0),D1407*G1407,IF(AND(E1407=0),D1407*F1407*G1407,IF(AND(F1407=0),D1407*E1407*G1407,IF(AND(G1407=0),D1407*E1407*F1407,D1407*E1407*F1407*G1407))))))</f>
        <v>0</v>
      </c>
      <c r="I1407" s="45"/>
      <c r="J1407" s="46" t="str">
        <f>IF(AND(E1407=0,F1407&lt;&gt;0,G1407&lt;&gt;0),"m2",IF(AND(F1407=0,E1407&lt;&gt;0,G1407&lt;&gt;0),"m2",IF(AND(G1407=0,E1407&lt;&gt;0,F1407&lt;&gt;0),"m2",IF(AND(F1407=0,G1407=0),"ml",IF(AND(E1407=0,G1407=0),"ml",IF(AND(E1407=0,F1407=0),"ml",IF(AND(E1407&lt;&gt;0,F1407&lt;&gt;0,G1407&lt;&gt;0),"m3",0)))))))</f>
        <v>ml</v>
      </c>
    </row>
    <row r="1408" spans="2:10" s="1" customFormat="1" ht="13.2" x14ac:dyDescent="0.25">
      <c r="B1408" s="48" t="s">
        <v>435</v>
      </c>
      <c r="C1408" s="48" t="s">
        <v>438</v>
      </c>
      <c r="D1408" s="103"/>
      <c r="E1408" s="45"/>
      <c r="F1408" s="45"/>
      <c r="G1408" s="45"/>
      <c r="H1408" s="45"/>
      <c r="I1408" s="62">
        <f>SUM(H1409:H1409)</f>
        <v>58</v>
      </c>
      <c r="J1408" s="63" t="str">
        <f>+J1409</f>
        <v>ml</v>
      </c>
    </row>
    <row r="1409" spans="2:10" s="1" customFormat="1" ht="13.2" x14ac:dyDescent="0.25">
      <c r="B1409" s="100"/>
      <c r="C1409" s="44" t="s">
        <v>713</v>
      </c>
      <c r="D1409" s="45">
        <v>5</v>
      </c>
      <c r="E1409" s="45">
        <v>11.6</v>
      </c>
      <c r="F1409" s="45"/>
      <c r="G1409" s="45"/>
      <c r="H1409" s="45">
        <f>IF(AND(F1409=0,G1409=0),D1409*E1409,IF(AND(E1409=0,G1409=0),D1409*F1409,IF(AND(E1409=0,F1409=0),D1409*G1409,IF(AND(E1409=0),D1409*F1409*G1409,IF(AND(F1409=0),D1409*E1409*G1409,IF(AND(G1409=0),D1409*E1409*F1409,D1409*E1409*F1409*G1409))))))</f>
        <v>58</v>
      </c>
      <c r="I1409" s="45"/>
      <c r="J1409" s="46" t="str">
        <f>IF(AND(E1409=0,F1409&lt;&gt;0,G1409&lt;&gt;0),"m2",IF(AND(F1409=0,E1409&lt;&gt;0,G1409&lt;&gt;0),"m2",IF(AND(G1409=0,E1409&lt;&gt;0,F1409&lt;&gt;0),"m2",IF(AND(F1409=0,G1409=0),"ml",IF(AND(E1409=0,G1409=0),"ml",IF(AND(E1409=0,F1409=0),"ml",IF(AND(E1409&lt;&gt;0,F1409&lt;&gt;0,G1409&lt;&gt;0),"m3",0)))))))</f>
        <v>ml</v>
      </c>
    </row>
    <row r="1410" spans="2:10" s="1" customFormat="1" ht="13.2" x14ac:dyDescent="0.25">
      <c r="B1410" s="100"/>
      <c r="C1410" s="44" t="s">
        <v>714</v>
      </c>
      <c r="D1410" s="45">
        <v>1</v>
      </c>
      <c r="E1410" s="45">
        <v>19.3</v>
      </c>
      <c r="F1410" s="45"/>
      <c r="G1410" s="45"/>
      <c r="H1410" s="45">
        <f>IF(AND(F1410=0,G1410=0),D1410*E1410,IF(AND(E1410=0,G1410=0),D1410*F1410,IF(AND(E1410=0,F1410=0),D1410*G1410,IF(AND(E1410=0),D1410*F1410*G1410,IF(AND(F1410=0),D1410*E1410*G1410,IF(AND(G1410=0),D1410*E1410*F1410,D1410*E1410*F1410*G1410))))))</f>
        <v>19.3</v>
      </c>
      <c r="I1410" s="45"/>
      <c r="J1410" s="46" t="str">
        <f>IF(AND(E1410=0,F1410&lt;&gt;0,G1410&lt;&gt;0),"m2",IF(AND(F1410=0,E1410&lt;&gt;0,G1410&lt;&gt;0),"m2",IF(AND(G1410=0,E1410&lt;&gt;0,F1410&lt;&gt;0),"m2",IF(AND(F1410=0,G1410=0),"ml",IF(AND(E1410=0,G1410=0),"ml",IF(AND(E1410=0,F1410=0),"ml",IF(AND(E1410&lt;&gt;0,F1410&lt;&gt;0,G1410&lt;&gt;0),"m3",0)))))))</f>
        <v>ml</v>
      </c>
    </row>
    <row r="1411" spans="2:10" s="1" customFormat="1" ht="13.2" x14ac:dyDescent="0.25">
      <c r="B1411" s="48" t="s">
        <v>436</v>
      </c>
      <c r="C1411" s="48" t="s">
        <v>439</v>
      </c>
      <c r="D1411" s="103"/>
      <c r="E1411" s="45"/>
      <c r="F1411" s="45"/>
      <c r="G1411" s="45"/>
      <c r="H1411" s="45"/>
      <c r="I1411" s="62">
        <f>SUM(H1412:H1412)</f>
        <v>0</v>
      </c>
      <c r="J1411" s="63" t="str">
        <f>+J1412</f>
        <v>ml</v>
      </c>
    </row>
    <row r="1412" spans="2:10" s="1" customFormat="1" ht="13.2" x14ac:dyDescent="0.25">
      <c r="B1412" s="100"/>
      <c r="C1412" s="44" t="s">
        <v>713</v>
      </c>
      <c r="D1412" s="45"/>
      <c r="E1412" s="45"/>
      <c r="F1412" s="45"/>
      <c r="G1412" s="45"/>
      <c r="H1412" s="45">
        <f>IF(AND(F1412=0,G1412=0),D1412*E1412,IF(AND(E1412=0,G1412=0),D1412*F1412,IF(AND(E1412=0,F1412=0),D1412*G1412,IF(AND(E1412=0),D1412*F1412*G1412,IF(AND(F1412=0),D1412*E1412*G1412,IF(AND(G1412=0),D1412*E1412*F1412,D1412*E1412*F1412*G1412))))))</f>
        <v>0</v>
      </c>
      <c r="I1412" s="45"/>
      <c r="J1412" s="46" t="str">
        <f>IF(AND(E1412=0,F1412&lt;&gt;0,G1412&lt;&gt;0),"m2",IF(AND(F1412=0,E1412&lt;&gt;0,G1412&lt;&gt;0),"m2",IF(AND(G1412=0,E1412&lt;&gt;0,F1412&lt;&gt;0),"m2",IF(AND(F1412=0,G1412=0),"ml",IF(AND(E1412=0,G1412=0),"ml",IF(AND(E1412=0,F1412=0),"ml",IF(AND(E1412&lt;&gt;0,F1412&lt;&gt;0,G1412&lt;&gt;0),"m3",0)))))))</f>
        <v>ml</v>
      </c>
    </row>
    <row r="1413" spans="2:10" s="1" customFormat="1" ht="13.2" x14ac:dyDescent="0.25">
      <c r="B1413" s="100"/>
      <c r="C1413" s="44" t="s">
        <v>714</v>
      </c>
      <c r="D1413" s="45"/>
      <c r="E1413" s="45"/>
      <c r="F1413" s="45"/>
      <c r="G1413" s="45"/>
      <c r="H1413" s="45">
        <f>IF(AND(F1413=0,G1413=0),D1413*E1413,IF(AND(E1413=0,G1413=0),D1413*F1413,IF(AND(E1413=0,F1413=0),D1413*G1413,IF(AND(E1413=0),D1413*F1413*G1413,IF(AND(F1413=0),D1413*E1413*G1413,IF(AND(G1413=0),D1413*E1413*F1413,D1413*E1413*F1413*G1413))))))</f>
        <v>0</v>
      </c>
      <c r="I1413" s="45"/>
      <c r="J1413" s="46" t="str">
        <f>IF(AND(E1413=0,F1413&lt;&gt;0,G1413&lt;&gt;0),"m2",IF(AND(F1413=0,E1413&lt;&gt;0,G1413&lt;&gt;0),"m2",IF(AND(G1413=0,E1413&lt;&gt;0,F1413&lt;&gt;0),"m2",IF(AND(F1413=0,G1413=0),"ml",IF(AND(E1413=0,G1413=0),"ml",IF(AND(E1413=0,F1413=0),"ml",IF(AND(E1413&lt;&gt;0,F1413&lt;&gt;0,G1413&lt;&gt;0),"m3",0)))))))</f>
        <v>ml</v>
      </c>
    </row>
    <row r="1414" spans="2:10" s="1" customFormat="1" ht="13.2" x14ac:dyDescent="0.25">
      <c r="B1414" s="48" t="s">
        <v>437</v>
      </c>
      <c r="C1414" s="48" t="s">
        <v>470</v>
      </c>
      <c r="D1414" s="103"/>
      <c r="E1414" s="45"/>
      <c r="F1414" s="45"/>
      <c r="G1414" s="45"/>
      <c r="H1414" s="45"/>
      <c r="I1414" s="62">
        <f>SUM(H1416:H1421)</f>
        <v>63.75</v>
      </c>
      <c r="J1414" s="63" t="str">
        <f>+J1416</f>
        <v>ml</v>
      </c>
    </row>
    <row r="1415" spans="2:10" s="1" customFormat="1" ht="13.2" x14ac:dyDescent="0.25">
      <c r="B1415" s="48"/>
      <c r="C1415" s="132" t="s">
        <v>255</v>
      </c>
      <c r="D1415" s="103"/>
      <c r="E1415" s="45"/>
      <c r="F1415" s="45"/>
      <c r="G1415" s="45"/>
      <c r="H1415" s="45"/>
      <c r="I1415" s="62"/>
      <c r="J1415" s="63"/>
    </row>
    <row r="1416" spans="2:10" s="1" customFormat="1" ht="13.2" x14ac:dyDescent="0.25">
      <c r="B1416" s="48"/>
      <c r="C1416" s="44" t="s">
        <v>556</v>
      </c>
      <c r="D1416" s="45">
        <v>5</v>
      </c>
      <c r="E1416" s="45">
        <v>3.25</v>
      </c>
      <c r="F1416" s="45"/>
      <c r="G1416" s="45"/>
      <c r="H1416" s="45">
        <f t="shared" ref="H1416:H1421" si="62">IF(AND(F1416=0,G1416=0),D1416*E1416,IF(AND(E1416=0,G1416=0),D1416*F1416,IF(AND(E1416=0,F1416=0),D1416*G1416,IF(AND(E1416=0),D1416*F1416*G1416,IF(AND(F1416=0),D1416*E1416*G1416,IF(AND(G1416=0),D1416*E1416*F1416,D1416*E1416*F1416*G1416))))))</f>
        <v>16.25</v>
      </c>
      <c r="I1416" s="45"/>
      <c r="J1416" s="46" t="str">
        <f t="shared" ref="J1416:J1421" si="63">IF(AND(E1416=0,F1416&lt;&gt;0,G1416&lt;&gt;0),"m2",IF(AND(F1416=0,E1416&lt;&gt;0,G1416&lt;&gt;0),"m2",IF(AND(G1416=0,E1416&lt;&gt;0,F1416&lt;&gt;0),"m2",IF(AND(F1416=0,G1416=0),"ml",IF(AND(E1416=0,G1416=0),"ml",IF(AND(E1416=0,F1416=0),"ml",IF(AND(E1416&lt;&gt;0,F1416&lt;&gt;0,G1416&lt;&gt;0),"m3",0)))))))</f>
        <v>ml</v>
      </c>
    </row>
    <row r="1417" spans="2:10" s="1" customFormat="1" ht="13.2" x14ac:dyDescent="0.25">
      <c r="B1417" s="48"/>
      <c r="C1417" s="44" t="s">
        <v>704</v>
      </c>
      <c r="D1417" s="45">
        <v>5</v>
      </c>
      <c r="E1417" s="45">
        <v>3</v>
      </c>
      <c r="F1417" s="45"/>
      <c r="G1417" s="45"/>
      <c r="H1417" s="45">
        <f t="shared" si="62"/>
        <v>15</v>
      </c>
      <c r="I1417" s="45"/>
      <c r="J1417" s="46" t="str">
        <f t="shared" si="63"/>
        <v>ml</v>
      </c>
    </row>
    <row r="1418" spans="2:10" s="1" customFormat="1" ht="13.2" x14ac:dyDescent="0.25">
      <c r="B1418" s="48"/>
      <c r="C1418" s="132" t="s">
        <v>256</v>
      </c>
      <c r="D1418" s="45"/>
      <c r="E1418" s="45"/>
      <c r="F1418" s="45"/>
      <c r="G1418" s="45"/>
      <c r="H1418" s="45">
        <f t="shared" si="62"/>
        <v>0</v>
      </c>
      <c r="I1418" s="45"/>
      <c r="J1418" s="46" t="str">
        <f t="shared" si="63"/>
        <v>ml</v>
      </c>
    </row>
    <row r="1419" spans="2:10" s="1" customFormat="1" ht="13.2" x14ac:dyDescent="0.25">
      <c r="B1419" s="48"/>
      <c r="C1419" s="44" t="s">
        <v>556</v>
      </c>
      <c r="D1419" s="45">
        <v>5</v>
      </c>
      <c r="E1419" s="45">
        <v>3.25</v>
      </c>
      <c r="F1419" s="45"/>
      <c r="G1419" s="45"/>
      <c r="H1419" s="45">
        <f t="shared" si="62"/>
        <v>16.25</v>
      </c>
      <c r="I1419" s="45"/>
      <c r="J1419" s="46" t="str">
        <f t="shared" si="63"/>
        <v>ml</v>
      </c>
    </row>
    <row r="1420" spans="2:10" s="1" customFormat="1" ht="13.2" x14ac:dyDescent="0.25">
      <c r="B1420" s="48"/>
      <c r="C1420" s="132" t="s">
        <v>257</v>
      </c>
      <c r="D1420" s="45"/>
      <c r="E1420" s="45"/>
      <c r="F1420" s="45"/>
      <c r="G1420" s="45"/>
      <c r="H1420" s="45">
        <f t="shared" si="62"/>
        <v>0</v>
      </c>
      <c r="I1420" s="45"/>
      <c r="J1420" s="46" t="str">
        <f t="shared" si="63"/>
        <v>ml</v>
      </c>
    </row>
    <row r="1421" spans="2:10" s="1" customFormat="1" ht="13.2" x14ac:dyDescent="0.25">
      <c r="B1421" s="48"/>
      <c r="C1421" s="44" t="s">
        <v>556</v>
      </c>
      <c r="D1421" s="45">
        <v>5</v>
      </c>
      <c r="E1421" s="45">
        <v>3.25</v>
      </c>
      <c r="F1421" s="45"/>
      <c r="G1421" s="45"/>
      <c r="H1421" s="45">
        <f t="shared" si="62"/>
        <v>16.25</v>
      </c>
      <c r="I1421" s="45"/>
      <c r="J1421" s="46" t="str">
        <f t="shared" si="63"/>
        <v>ml</v>
      </c>
    </row>
    <row r="1422" spans="2:10" s="1" customFormat="1" ht="13.2" x14ac:dyDescent="0.25">
      <c r="B1422" s="48" t="s">
        <v>471</v>
      </c>
      <c r="C1422" s="48" t="s">
        <v>554</v>
      </c>
      <c r="D1422" s="103"/>
      <c r="E1422" s="45"/>
      <c r="F1422" s="45"/>
      <c r="G1422" s="45"/>
      <c r="H1422" s="45"/>
      <c r="I1422" s="62">
        <f>SUM(H1423:H1429)</f>
        <v>11.75</v>
      </c>
      <c r="J1422" s="63" t="str">
        <f>+J1423</f>
        <v>ml</v>
      </c>
    </row>
    <row r="1423" spans="2:10" s="1" customFormat="1" ht="13.2" x14ac:dyDescent="0.25">
      <c r="B1423" s="100"/>
      <c r="C1423" s="132" t="s">
        <v>255</v>
      </c>
      <c r="D1423" s="45"/>
      <c r="E1423" s="45"/>
      <c r="F1423" s="45"/>
      <c r="G1423" s="45"/>
      <c r="H1423" s="45">
        <f t="shared" ref="H1423:H1429" si="64">IF(AND(F1423=0,G1423=0),D1423*E1423,IF(AND(E1423=0,G1423=0),D1423*F1423,IF(AND(E1423=0,F1423=0),D1423*G1423,IF(AND(E1423=0),D1423*F1423*G1423,IF(AND(F1423=0),D1423*E1423*G1423,IF(AND(G1423=0),D1423*E1423*F1423,D1423*E1423*F1423*G1423))))))</f>
        <v>0</v>
      </c>
      <c r="I1423" s="45"/>
      <c r="J1423" s="46" t="str">
        <f t="shared" ref="J1423:J1429" si="65">IF(AND(E1423=0,F1423&lt;&gt;0,G1423&lt;&gt;0),"m2",IF(AND(F1423=0,E1423&lt;&gt;0,G1423&lt;&gt;0),"m2",IF(AND(G1423=0,E1423&lt;&gt;0,F1423&lt;&gt;0),"m2",IF(AND(F1423=0,G1423=0),"ml",IF(AND(E1423=0,G1423=0),"ml",IF(AND(E1423=0,F1423=0),"ml",IF(AND(E1423&lt;&gt;0,F1423&lt;&gt;0,G1423&lt;&gt;0),"m3",0)))))))</f>
        <v>ml</v>
      </c>
    </row>
    <row r="1424" spans="2:10" s="1" customFormat="1" ht="13.2" x14ac:dyDescent="0.25">
      <c r="B1424" s="100"/>
      <c r="C1424" s="44" t="s">
        <v>556</v>
      </c>
      <c r="D1424" s="45">
        <v>1</v>
      </c>
      <c r="E1424" s="45">
        <v>3.25</v>
      </c>
      <c r="F1424" s="45"/>
      <c r="G1424" s="45"/>
      <c r="H1424" s="45">
        <f t="shared" si="64"/>
        <v>3.25</v>
      </c>
      <c r="I1424" s="45"/>
      <c r="J1424" s="46" t="str">
        <f t="shared" si="65"/>
        <v>ml</v>
      </c>
    </row>
    <row r="1425" spans="2:10" s="1" customFormat="1" ht="13.2" x14ac:dyDescent="0.25">
      <c r="B1425" s="100"/>
      <c r="C1425" s="44" t="s">
        <v>704</v>
      </c>
      <c r="D1425" s="45">
        <v>1</v>
      </c>
      <c r="E1425" s="45">
        <v>2</v>
      </c>
      <c r="F1425" s="45"/>
      <c r="G1425" s="45"/>
      <c r="H1425" s="45">
        <f t="shared" si="64"/>
        <v>2</v>
      </c>
      <c r="I1425" s="45"/>
      <c r="J1425" s="46" t="str">
        <f t="shared" si="65"/>
        <v>ml</v>
      </c>
    </row>
    <row r="1426" spans="2:10" s="1" customFormat="1" ht="13.2" x14ac:dyDescent="0.25">
      <c r="B1426" s="100"/>
      <c r="C1426" s="132" t="s">
        <v>256</v>
      </c>
      <c r="D1426" s="45"/>
      <c r="E1426" s="45"/>
      <c r="F1426" s="45"/>
      <c r="G1426" s="45"/>
      <c r="H1426" s="45">
        <f t="shared" si="64"/>
        <v>0</v>
      </c>
      <c r="I1426" s="45"/>
      <c r="J1426" s="46" t="str">
        <f t="shared" si="65"/>
        <v>ml</v>
      </c>
    </row>
    <row r="1427" spans="2:10" s="1" customFormat="1" ht="13.2" x14ac:dyDescent="0.25">
      <c r="B1427" s="100"/>
      <c r="C1427" s="44" t="s">
        <v>556</v>
      </c>
      <c r="D1427" s="45">
        <v>1</v>
      </c>
      <c r="E1427" s="45">
        <v>3.25</v>
      </c>
      <c r="F1427" s="45"/>
      <c r="G1427" s="45"/>
      <c r="H1427" s="45">
        <f t="shared" si="64"/>
        <v>3.25</v>
      </c>
      <c r="I1427" s="45"/>
      <c r="J1427" s="46" t="str">
        <f t="shared" si="65"/>
        <v>ml</v>
      </c>
    </row>
    <row r="1428" spans="2:10" s="1" customFormat="1" ht="13.2" x14ac:dyDescent="0.25">
      <c r="B1428" s="100"/>
      <c r="C1428" s="132" t="s">
        <v>257</v>
      </c>
      <c r="D1428" s="45"/>
      <c r="E1428" s="45"/>
      <c r="F1428" s="45"/>
      <c r="G1428" s="45"/>
      <c r="H1428" s="45">
        <f t="shared" si="64"/>
        <v>0</v>
      </c>
      <c r="I1428" s="45"/>
      <c r="J1428" s="46" t="str">
        <f t="shared" si="65"/>
        <v>ml</v>
      </c>
    </row>
    <row r="1429" spans="2:10" s="1" customFormat="1" ht="13.2" x14ac:dyDescent="0.25">
      <c r="B1429" s="100"/>
      <c r="C1429" s="44" t="s">
        <v>556</v>
      </c>
      <c r="D1429" s="45">
        <v>1</v>
      </c>
      <c r="E1429" s="45">
        <v>3.25</v>
      </c>
      <c r="F1429" s="45"/>
      <c r="G1429" s="45"/>
      <c r="H1429" s="45">
        <f t="shared" si="64"/>
        <v>3.25</v>
      </c>
      <c r="I1429" s="45"/>
      <c r="J1429" s="46" t="str">
        <f t="shared" si="65"/>
        <v>ml</v>
      </c>
    </row>
    <row r="1430" spans="2:10" s="1" customFormat="1" ht="13.2" x14ac:dyDescent="0.25">
      <c r="B1430" s="48" t="s">
        <v>473</v>
      </c>
      <c r="C1430" s="48" t="s">
        <v>472</v>
      </c>
      <c r="D1430" s="103"/>
      <c r="E1430" s="45"/>
      <c r="F1430" s="45"/>
      <c r="G1430" s="45"/>
      <c r="H1430" s="45"/>
      <c r="I1430" s="62">
        <f>SUM(H1431:H1437)</f>
        <v>0</v>
      </c>
      <c r="J1430" s="63" t="str">
        <f>+J1431</f>
        <v>ml</v>
      </c>
    </row>
    <row r="1431" spans="2:10" s="1" customFormat="1" ht="13.2" x14ac:dyDescent="0.25">
      <c r="B1431" s="48"/>
      <c r="C1431" s="132" t="s">
        <v>255</v>
      </c>
      <c r="D1431" s="45"/>
      <c r="E1431" s="45"/>
      <c r="F1431" s="45"/>
      <c r="G1431" s="45"/>
      <c r="H1431" s="45">
        <f t="shared" ref="H1431:H1437" si="66">IF(AND(F1431=0,G1431=0),D1431*E1431,IF(AND(E1431=0,G1431=0),D1431*F1431,IF(AND(E1431=0,F1431=0),D1431*G1431,IF(AND(E1431=0),D1431*F1431*G1431,IF(AND(F1431=0),D1431*E1431*G1431,IF(AND(G1431=0),D1431*E1431*F1431,D1431*E1431*F1431*G1431))))))</f>
        <v>0</v>
      </c>
      <c r="I1431" s="45"/>
      <c r="J1431" s="46" t="str">
        <f t="shared" ref="J1431:J1437" si="67">IF(AND(E1431=0,F1431&lt;&gt;0,G1431&lt;&gt;0),"m2",IF(AND(F1431=0,E1431&lt;&gt;0,G1431&lt;&gt;0),"m2",IF(AND(G1431=0,E1431&lt;&gt;0,F1431&lt;&gt;0),"m2",IF(AND(F1431=0,G1431=0),"ml",IF(AND(E1431=0,G1431=0),"ml",IF(AND(E1431=0,F1431=0),"ml",IF(AND(E1431&lt;&gt;0,F1431&lt;&gt;0,G1431&lt;&gt;0),"m3",0)))))))</f>
        <v>ml</v>
      </c>
    </row>
    <row r="1432" spans="2:10" s="1" customFormat="1" ht="13.2" x14ac:dyDescent="0.25">
      <c r="B1432" s="48"/>
      <c r="C1432" s="44" t="s">
        <v>556</v>
      </c>
      <c r="D1432" s="45"/>
      <c r="E1432" s="45"/>
      <c r="F1432" s="45"/>
      <c r="G1432" s="45"/>
      <c r="H1432" s="45">
        <f t="shared" si="66"/>
        <v>0</v>
      </c>
      <c r="I1432" s="45"/>
      <c r="J1432" s="46" t="str">
        <f t="shared" si="67"/>
        <v>ml</v>
      </c>
    </row>
    <row r="1433" spans="2:10" s="1" customFormat="1" ht="13.2" x14ac:dyDescent="0.25">
      <c r="B1433" s="48"/>
      <c r="C1433" s="44" t="s">
        <v>704</v>
      </c>
      <c r="D1433" s="45"/>
      <c r="E1433" s="45"/>
      <c r="F1433" s="45"/>
      <c r="G1433" s="45"/>
      <c r="H1433" s="45">
        <f t="shared" si="66"/>
        <v>0</v>
      </c>
      <c r="I1433" s="45"/>
      <c r="J1433" s="46" t="str">
        <f t="shared" si="67"/>
        <v>ml</v>
      </c>
    </row>
    <row r="1434" spans="2:10" s="1" customFormat="1" ht="13.2" x14ac:dyDescent="0.25">
      <c r="B1434" s="48"/>
      <c r="C1434" s="132" t="s">
        <v>256</v>
      </c>
      <c r="D1434" s="45"/>
      <c r="E1434" s="45"/>
      <c r="F1434" s="45"/>
      <c r="G1434" s="45"/>
      <c r="H1434" s="45">
        <f t="shared" si="66"/>
        <v>0</v>
      </c>
      <c r="I1434" s="45"/>
      <c r="J1434" s="46" t="str">
        <f t="shared" si="67"/>
        <v>ml</v>
      </c>
    </row>
    <row r="1435" spans="2:10" s="1" customFormat="1" ht="13.2" x14ac:dyDescent="0.25">
      <c r="B1435" s="48"/>
      <c r="C1435" s="44" t="s">
        <v>556</v>
      </c>
      <c r="D1435" s="45"/>
      <c r="E1435" s="45"/>
      <c r="F1435" s="45"/>
      <c r="G1435" s="45"/>
      <c r="H1435" s="45">
        <f t="shared" si="66"/>
        <v>0</v>
      </c>
      <c r="I1435" s="45"/>
      <c r="J1435" s="46" t="str">
        <f t="shared" si="67"/>
        <v>ml</v>
      </c>
    </row>
    <row r="1436" spans="2:10" s="1" customFormat="1" ht="13.2" x14ac:dyDescent="0.25">
      <c r="B1436" s="48"/>
      <c r="C1436" s="132" t="s">
        <v>257</v>
      </c>
      <c r="D1436" s="45"/>
      <c r="E1436" s="45"/>
      <c r="F1436" s="45"/>
      <c r="G1436" s="45"/>
      <c r="H1436" s="45">
        <f t="shared" si="66"/>
        <v>0</v>
      </c>
      <c r="I1436" s="45"/>
      <c r="J1436" s="46" t="str">
        <f t="shared" si="67"/>
        <v>ml</v>
      </c>
    </row>
    <row r="1437" spans="2:10" s="1" customFormat="1" ht="13.2" x14ac:dyDescent="0.25">
      <c r="B1437" s="48"/>
      <c r="C1437" s="44" t="s">
        <v>556</v>
      </c>
      <c r="D1437" s="45"/>
      <c r="E1437" s="45"/>
      <c r="F1437" s="45"/>
      <c r="G1437" s="45"/>
      <c r="H1437" s="45">
        <f t="shared" si="66"/>
        <v>0</v>
      </c>
      <c r="I1437" s="45"/>
      <c r="J1437" s="46" t="str">
        <f t="shared" si="67"/>
        <v>ml</v>
      </c>
    </row>
    <row r="1438" spans="2:10" s="1" customFormat="1" ht="13.2" x14ac:dyDescent="0.25">
      <c r="B1438" s="48" t="s">
        <v>549</v>
      </c>
      <c r="C1438" s="48" t="s">
        <v>474</v>
      </c>
      <c r="D1438" s="103"/>
      <c r="E1438" s="45"/>
      <c r="F1438" s="45"/>
      <c r="G1438" s="45"/>
      <c r="H1438" s="45"/>
      <c r="I1438" s="62">
        <f>SUM(H1439:H1439)</f>
        <v>1</v>
      </c>
      <c r="J1438" s="63" t="str">
        <f>+J1439</f>
        <v>und</v>
      </c>
    </row>
    <row r="1439" spans="2:10" s="1" customFormat="1" ht="13.2" x14ac:dyDescent="0.25">
      <c r="B1439" s="100"/>
      <c r="C1439" s="44" t="s">
        <v>705</v>
      </c>
      <c r="D1439" s="45">
        <v>1</v>
      </c>
      <c r="E1439" s="45"/>
      <c r="F1439" s="45"/>
      <c r="G1439" s="45"/>
      <c r="H1439" s="45">
        <f>+D1439</f>
        <v>1</v>
      </c>
      <c r="I1439" s="45"/>
      <c r="J1439" s="46" t="s">
        <v>35</v>
      </c>
    </row>
    <row r="1440" spans="2:10" s="1" customFormat="1" ht="13.2" x14ac:dyDescent="0.25">
      <c r="B1440" s="48" t="s">
        <v>553</v>
      </c>
      <c r="C1440" s="48" t="s">
        <v>555</v>
      </c>
      <c r="D1440" s="103"/>
      <c r="E1440" s="45"/>
      <c r="F1440" s="45"/>
      <c r="G1440" s="45"/>
      <c r="H1440" s="45"/>
      <c r="I1440" s="62">
        <f>SUM(H1441:H1441)</f>
        <v>6</v>
      </c>
      <c r="J1440" s="63" t="str">
        <f>+J1441</f>
        <v>und</v>
      </c>
    </row>
    <row r="1441" spans="2:10" s="1" customFormat="1" ht="13.2" x14ac:dyDescent="0.25">
      <c r="B1441" s="100"/>
      <c r="C1441" s="44" t="s">
        <v>556</v>
      </c>
      <c r="D1441" s="45">
        <v>6</v>
      </c>
      <c r="E1441" s="45"/>
      <c r="F1441" s="45"/>
      <c r="G1441" s="45"/>
      <c r="H1441" s="45">
        <f>+D1441</f>
        <v>6</v>
      </c>
      <c r="I1441" s="45"/>
      <c r="J1441" s="46" t="s">
        <v>35</v>
      </c>
    </row>
    <row r="1442" spans="2:10" s="1" customFormat="1" ht="13.2" x14ac:dyDescent="0.25">
      <c r="B1442" s="100" t="s">
        <v>115</v>
      </c>
      <c r="C1442" s="101" t="s">
        <v>427</v>
      </c>
      <c r="D1442" s="103"/>
      <c r="E1442" s="45"/>
      <c r="F1442" s="45"/>
      <c r="G1442" s="45"/>
      <c r="H1442" s="45"/>
      <c r="I1442" s="45"/>
      <c r="J1442" s="46"/>
    </row>
    <row r="1443" spans="2:10" s="1" customFormat="1" ht="13.2" x14ac:dyDescent="0.25">
      <c r="B1443" s="48" t="s">
        <v>116</v>
      </c>
      <c r="C1443" s="48" t="s">
        <v>550</v>
      </c>
      <c r="D1443" s="103"/>
      <c r="E1443" s="45"/>
      <c r="F1443" s="45"/>
      <c r="G1443" s="45"/>
      <c r="H1443" s="45"/>
      <c r="I1443" s="62">
        <f>SUM(H1444:H1445)</f>
        <v>61</v>
      </c>
      <c r="J1443" s="63" t="str">
        <f>+J1444</f>
        <v>ml</v>
      </c>
    </row>
    <row r="1444" spans="2:10" s="1" customFormat="1" ht="13.2" x14ac:dyDescent="0.25">
      <c r="B1444" s="100"/>
      <c r="C1444" s="44" t="s">
        <v>760</v>
      </c>
      <c r="D1444" s="45">
        <v>1</v>
      </c>
      <c r="E1444" s="45">
        <v>30.5</v>
      </c>
      <c r="F1444" s="45"/>
      <c r="G1444" s="45"/>
      <c r="H1444" s="45">
        <f>IF(AND(F1444=0,G1444=0),D1444*E1444,IF(AND(E1444=0,G1444=0),D1444*F1444,IF(AND(E1444=0,F1444=0),D1444*G1444,IF(AND(E1444=0),D1444*F1444*G1444,IF(AND(F1444=0),D1444*E1444*G1444,IF(AND(G1444=0),D1444*E1444*F1444,D1444*E1444*F1444*G1444))))))</f>
        <v>30.5</v>
      </c>
      <c r="I1444" s="45"/>
      <c r="J1444" s="46" t="str">
        <f>IF(AND(E1444=0,F1444&lt;&gt;0,G1444&lt;&gt;0),"m2",IF(AND(F1444=0,E1444&lt;&gt;0,G1444&lt;&gt;0),"m2",IF(AND(G1444=0,E1444&lt;&gt;0,F1444&lt;&gt;0),"m2",IF(AND(F1444=0,G1444=0),"ml",IF(AND(E1444=0,G1444=0),"ml",IF(AND(E1444=0,F1444=0),"ml",IF(AND(E1444&lt;&gt;0,F1444&lt;&gt;0,G1444&lt;&gt;0),"m3",0)))))))</f>
        <v>ml</v>
      </c>
    </row>
    <row r="1445" spans="2:10" s="1" customFormat="1" ht="13.2" x14ac:dyDescent="0.25">
      <c r="B1445" s="100"/>
      <c r="C1445" s="44" t="s">
        <v>760</v>
      </c>
      <c r="D1445" s="45">
        <v>1</v>
      </c>
      <c r="E1445" s="45">
        <v>30.5</v>
      </c>
      <c r="F1445" s="45"/>
      <c r="G1445" s="45"/>
      <c r="H1445" s="45">
        <f>IF(AND(F1445=0,G1445=0),D1445*E1445,IF(AND(E1445=0,G1445=0),D1445*F1445,IF(AND(E1445=0,F1445=0),D1445*G1445,IF(AND(E1445=0),D1445*F1445*G1445,IF(AND(F1445=0),D1445*E1445*G1445,IF(AND(G1445=0),D1445*E1445*F1445,D1445*E1445*F1445*G1445))))))</f>
        <v>30.5</v>
      </c>
      <c r="I1445" s="45"/>
      <c r="J1445" s="46"/>
    </row>
    <row r="1446" spans="2:10" s="1" customFormat="1" ht="13.2" x14ac:dyDescent="0.25">
      <c r="B1446" s="48" t="s">
        <v>443</v>
      </c>
      <c r="C1446" s="48" t="s">
        <v>440</v>
      </c>
      <c r="D1446" s="103"/>
      <c r="E1446" s="45"/>
      <c r="F1446" s="45"/>
      <c r="G1446" s="45"/>
      <c r="H1446" s="45"/>
      <c r="I1446" s="62">
        <f>SUM(H1447:H1447)</f>
        <v>48.5</v>
      </c>
      <c r="J1446" s="63" t="str">
        <f>+J1447</f>
        <v>ml</v>
      </c>
    </row>
    <row r="1447" spans="2:10" s="1" customFormat="1" ht="13.2" x14ac:dyDescent="0.25">
      <c r="B1447" s="100"/>
      <c r="C1447" s="44" t="s">
        <v>761</v>
      </c>
      <c r="D1447" s="45">
        <v>1</v>
      </c>
      <c r="E1447" s="45">
        <v>48.5</v>
      </c>
      <c r="F1447" s="45"/>
      <c r="G1447" s="45"/>
      <c r="H1447" s="45">
        <f>IF(AND(F1447=0,G1447=0),D1447*E1447,IF(AND(E1447=0,G1447=0),D1447*F1447,IF(AND(E1447=0,F1447=0),D1447*G1447,IF(AND(E1447=0),D1447*F1447*G1447,IF(AND(F1447=0),D1447*E1447*G1447,IF(AND(G1447=0),D1447*E1447*F1447,D1447*E1447*F1447*G1447))))))</f>
        <v>48.5</v>
      </c>
      <c r="I1447" s="45"/>
      <c r="J1447" s="46" t="str">
        <f>IF(AND(E1447=0,F1447&lt;&gt;0,G1447&lt;&gt;0),"m2",IF(AND(F1447=0,E1447&lt;&gt;0,G1447&lt;&gt;0),"m2",IF(AND(G1447=0,E1447&lt;&gt;0,F1447&lt;&gt;0),"m2",IF(AND(F1447=0,G1447=0),"ml",IF(AND(E1447=0,G1447=0),"ml",IF(AND(E1447=0,F1447=0),"ml",IF(AND(E1447&lt;&gt;0,F1447&lt;&gt;0,G1447&lt;&gt;0),"m3",0)))))))</f>
        <v>ml</v>
      </c>
    </row>
    <row r="1448" spans="2:10" s="1" customFormat="1" ht="13.2" x14ac:dyDescent="0.25">
      <c r="B1448" s="48" t="s">
        <v>444</v>
      </c>
      <c r="C1448" s="48" t="s">
        <v>442</v>
      </c>
      <c r="D1448" s="103"/>
      <c r="E1448" s="45"/>
      <c r="F1448" s="45"/>
      <c r="G1448" s="45"/>
      <c r="H1448" s="45"/>
      <c r="I1448" s="62">
        <f>SUM(H1449:H1449)</f>
        <v>0</v>
      </c>
      <c r="J1448" s="63" t="str">
        <f>+J1449</f>
        <v>ml</v>
      </c>
    </row>
    <row r="1449" spans="2:10" s="1" customFormat="1" ht="13.2" x14ac:dyDescent="0.25">
      <c r="B1449" s="100"/>
      <c r="C1449" s="44" t="s">
        <v>735</v>
      </c>
      <c r="D1449" s="45"/>
      <c r="E1449" s="45"/>
      <c r="F1449" s="45"/>
      <c r="G1449" s="45"/>
      <c r="H1449" s="45">
        <f>IF(AND(F1449=0,G1449=0),D1449*E1449,IF(AND(E1449=0,G1449=0),D1449*F1449,IF(AND(E1449=0,F1449=0),D1449*G1449,IF(AND(E1449=0),D1449*F1449*G1449,IF(AND(F1449=0),D1449*E1449*G1449,IF(AND(G1449=0),D1449*E1449*F1449,D1449*E1449*F1449*G1449))))))</f>
        <v>0</v>
      </c>
      <c r="I1449" s="45"/>
      <c r="J1449" s="46" t="str">
        <f>IF(AND(E1449=0,F1449&lt;&gt;0,G1449&lt;&gt;0),"m2",IF(AND(F1449=0,E1449&lt;&gt;0,G1449&lt;&gt;0),"m2",IF(AND(G1449=0,E1449&lt;&gt;0,F1449&lt;&gt;0),"m2",IF(AND(F1449=0,G1449=0),"ml",IF(AND(E1449=0,G1449=0),"ml",IF(AND(E1449=0,F1449=0),"ml",IF(AND(E1449&lt;&gt;0,F1449&lt;&gt;0,G1449&lt;&gt;0),"m3",0)))))))</f>
        <v>ml</v>
      </c>
    </row>
    <row r="1450" spans="2:10" s="1" customFormat="1" ht="13.2" x14ac:dyDescent="0.25">
      <c r="B1450" s="48" t="s">
        <v>446</v>
      </c>
      <c r="C1450" s="48" t="s">
        <v>445</v>
      </c>
      <c r="D1450" s="103"/>
      <c r="E1450" s="45"/>
      <c r="F1450" s="45"/>
      <c r="G1450" s="45"/>
      <c r="H1450" s="45"/>
      <c r="I1450" s="62">
        <f>SUM(H1451:H1451)</f>
        <v>0</v>
      </c>
      <c r="J1450" s="63" t="str">
        <f>+J1451</f>
        <v>ml</v>
      </c>
    </row>
    <row r="1451" spans="2:10" s="1" customFormat="1" ht="13.2" x14ac:dyDescent="0.25">
      <c r="B1451" s="100"/>
      <c r="C1451" s="44" t="s">
        <v>736</v>
      </c>
      <c r="D1451" s="45"/>
      <c r="E1451" s="45"/>
      <c r="F1451" s="45"/>
      <c r="G1451" s="45"/>
      <c r="H1451" s="45">
        <f>IF(AND(F1451=0,G1451=0),D1451*E1451,IF(AND(E1451=0,G1451=0),D1451*F1451,IF(AND(E1451=0,F1451=0),D1451*G1451,IF(AND(E1451=0),D1451*F1451*G1451,IF(AND(F1451=0),D1451*E1451*G1451,IF(AND(G1451=0),D1451*E1451*F1451,D1451*E1451*F1451*G1451))))))</f>
        <v>0</v>
      </c>
      <c r="I1451" s="45"/>
      <c r="J1451" s="46" t="str">
        <f>IF(AND(E1451=0,F1451&lt;&gt;0,G1451&lt;&gt;0),"m2",IF(AND(F1451=0,E1451&lt;&gt;0,G1451&lt;&gt;0),"m2",IF(AND(G1451=0,E1451&lt;&gt;0,F1451&lt;&gt;0),"m2",IF(AND(F1451=0,G1451=0),"ml",IF(AND(E1451=0,G1451=0),"ml",IF(AND(E1451=0,F1451=0),"ml",IF(AND(E1451&lt;&gt;0,F1451&lt;&gt;0,G1451&lt;&gt;0),"m3",0)))))))</f>
        <v>ml</v>
      </c>
    </row>
    <row r="1452" spans="2:10" s="1" customFormat="1" ht="13.2" x14ac:dyDescent="0.25">
      <c r="B1452" s="48" t="s">
        <v>447</v>
      </c>
      <c r="C1452" s="48" t="s">
        <v>448</v>
      </c>
      <c r="D1452" s="103"/>
      <c r="E1452" s="45"/>
      <c r="F1452" s="45"/>
      <c r="G1452" s="45"/>
      <c r="H1452" s="45"/>
      <c r="I1452" s="62">
        <f>SUM(H1453:H1453)</f>
        <v>48.5</v>
      </c>
      <c r="J1452" s="63" t="str">
        <f>+J1453</f>
        <v>ml</v>
      </c>
    </row>
    <row r="1453" spans="2:10" s="1" customFormat="1" ht="13.2" x14ac:dyDescent="0.25">
      <c r="B1453" s="100"/>
      <c r="C1453" s="44" t="s">
        <v>761</v>
      </c>
      <c r="D1453" s="45">
        <v>1</v>
      </c>
      <c r="E1453" s="45">
        <v>48.5</v>
      </c>
      <c r="F1453" s="45"/>
      <c r="G1453" s="45"/>
      <c r="H1453" s="45">
        <f>IF(AND(F1453=0,G1453=0),D1453*E1453,IF(AND(E1453=0,G1453=0),D1453*F1453,IF(AND(E1453=0,F1453=0),D1453*G1453,IF(AND(E1453=0),D1453*F1453*G1453,IF(AND(F1453=0),D1453*E1453*G1453,IF(AND(G1453=0),D1453*E1453*F1453,D1453*E1453*F1453*G1453))))))</f>
        <v>48.5</v>
      </c>
      <c r="I1453" s="45"/>
      <c r="J1453" s="46" t="str">
        <f>IF(AND(E1453=0,F1453&lt;&gt;0,G1453&lt;&gt;0),"m2",IF(AND(F1453=0,E1453&lt;&gt;0,G1453&lt;&gt;0),"m2",IF(AND(G1453=0,E1453&lt;&gt;0,F1453&lt;&gt;0),"m2",IF(AND(F1453=0,G1453=0),"ml",IF(AND(E1453=0,G1453=0),"ml",IF(AND(E1453=0,F1453=0),"ml",IF(AND(E1453&lt;&gt;0,F1453&lt;&gt;0,G1453&lt;&gt;0),"m3",0)))))))</f>
        <v>ml</v>
      </c>
    </row>
    <row r="1454" spans="2:10" s="1" customFormat="1" ht="13.2" x14ac:dyDescent="0.25">
      <c r="B1454" s="48" t="s">
        <v>451</v>
      </c>
      <c r="C1454" s="48" t="s">
        <v>449</v>
      </c>
      <c r="D1454" s="103"/>
      <c r="E1454" s="45"/>
      <c r="F1454" s="45"/>
      <c r="G1454" s="45"/>
      <c r="H1454" s="45"/>
      <c r="I1454" s="62">
        <f>SUM(H1455:H1455)</f>
        <v>0</v>
      </c>
      <c r="J1454" s="63" t="str">
        <f>+J1455</f>
        <v>ml</v>
      </c>
    </row>
    <row r="1455" spans="2:10" s="1" customFormat="1" ht="13.2" x14ac:dyDescent="0.25">
      <c r="B1455" s="100"/>
      <c r="C1455" s="44" t="s">
        <v>441</v>
      </c>
      <c r="D1455" s="45"/>
      <c r="E1455" s="45"/>
      <c r="F1455" s="45"/>
      <c r="G1455" s="45"/>
      <c r="H1455" s="45">
        <f>IF(AND(F1455=0,G1455=0),D1455*E1455,IF(AND(E1455=0,G1455=0),D1455*F1455,IF(AND(E1455=0,F1455=0),D1455*G1455,IF(AND(E1455=0),D1455*F1455*G1455,IF(AND(F1455=0),D1455*E1455*G1455,IF(AND(G1455=0),D1455*E1455*F1455,D1455*E1455*F1455*G1455))))))</f>
        <v>0</v>
      </c>
      <c r="I1455" s="45"/>
      <c r="J1455" s="46" t="str">
        <f>IF(AND(E1455=0,F1455&lt;&gt;0,G1455&lt;&gt;0),"m2",IF(AND(F1455=0,E1455&lt;&gt;0,G1455&lt;&gt;0),"m2",IF(AND(G1455=0,E1455&lt;&gt;0,F1455&lt;&gt;0),"m2",IF(AND(F1455=0,G1455=0),"ml",IF(AND(E1455=0,G1455=0),"ml",IF(AND(E1455=0,F1455=0),"ml",IF(AND(E1455&lt;&gt;0,F1455&lt;&gt;0,G1455&lt;&gt;0),"m3",0)))))))</f>
        <v>ml</v>
      </c>
    </row>
    <row r="1456" spans="2:10" s="1" customFormat="1" ht="13.2" x14ac:dyDescent="0.25">
      <c r="B1456" s="48" t="s">
        <v>452</v>
      </c>
      <c r="C1456" s="48" t="s">
        <v>450</v>
      </c>
      <c r="D1456" s="103"/>
      <c r="E1456" s="45"/>
      <c r="F1456" s="45"/>
      <c r="G1456" s="45"/>
      <c r="H1456" s="45"/>
      <c r="I1456" s="62">
        <f>SUM(H1457:H1457)</f>
        <v>0</v>
      </c>
      <c r="J1456" s="63" t="str">
        <f>+J1457</f>
        <v>ml</v>
      </c>
    </row>
    <row r="1457" spans="2:10" s="1" customFormat="1" ht="13.2" x14ac:dyDescent="0.25">
      <c r="B1457" s="100"/>
      <c r="C1457" s="44" t="s">
        <v>731</v>
      </c>
      <c r="D1457" s="45"/>
      <c r="E1457" s="45"/>
      <c r="F1457" s="45"/>
      <c r="G1457" s="45"/>
      <c r="H1457" s="45">
        <f>IF(AND(F1457=0,G1457=0),D1457*E1457,IF(AND(E1457=0,G1457=0),D1457*F1457,IF(AND(E1457=0,F1457=0),D1457*G1457,IF(AND(E1457=0),D1457*F1457*G1457,IF(AND(F1457=0),D1457*E1457*G1457,IF(AND(G1457=0),D1457*E1457*F1457,D1457*E1457*F1457*G1457))))))</f>
        <v>0</v>
      </c>
      <c r="I1457" s="45"/>
      <c r="J1457" s="46" t="str">
        <f>IF(AND(E1457=0,F1457&lt;&gt;0,G1457&lt;&gt;0),"m2",IF(AND(F1457=0,E1457&lt;&gt;0,G1457&lt;&gt;0),"m2",IF(AND(G1457=0,E1457&lt;&gt;0,F1457&lt;&gt;0),"m2",IF(AND(F1457=0,G1457=0),"ml",IF(AND(E1457=0,G1457=0),"ml",IF(AND(E1457=0,F1457=0),"ml",IF(AND(E1457&lt;&gt;0,F1457&lt;&gt;0,G1457&lt;&gt;0),"m3",0)))))))</f>
        <v>ml</v>
      </c>
    </row>
    <row r="1458" spans="2:10" s="1" customFormat="1" ht="13.2" x14ac:dyDescent="0.25">
      <c r="B1458" s="48" t="s">
        <v>459</v>
      </c>
      <c r="C1458" s="48" t="s">
        <v>429</v>
      </c>
      <c r="D1458" s="103"/>
      <c r="E1458" s="45"/>
      <c r="F1458" s="45"/>
      <c r="G1458" s="45"/>
      <c r="H1458" s="45"/>
      <c r="I1458" s="62">
        <f>SUM(H1459:H1460)</f>
        <v>0</v>
      </c>
      <c r="J1458" s="63" t="str">
        <f>+J1460</f>
        <v>ml</v>
      </c>
    </row>
    <row r="1459" spans="2:10" s="1" customFormat="1" ht="13.2" x14ac:dyDescent="0.25">
      <c r="B1459" s="48"/>
      <c r="C1459" s="44" t="s">
        <v>706</v>
      </c>
      <c r="D1459" s="45"/>
      <c r="E1459" s="45"/>
      <c r="F1459" s="45"/>
      <c r="G1459" s="45"/>
      <c r="H1459" s="45">
        <f t="shared" ref="H1459:H1460" si="68">IF(AND(F1459=0,G1459=0),D1459*E1459,IF(AND(E1459=0,G1459=0),D1459*F1459,IF(AND(E1459=0,F1459=0),D1459*G1459,IF(AND(E1459=0),D1459*F1459*G1459,IF(AND(F1459=0),D1459*E1459*G1459,IF(AND(G1459=0),D1459*E1459*F1459,D1459*E1459*F1459*G1459))))))</f>
        <v>0</v>
      </c>
      <c r="I1459" s="45"/>
      <c r="J1459" s="46" t="str">
        <f t="shared" ref="J1459:J1460" si="69">IF(AND(E1459=0,F1459&lt;&gt;0,G1459&lt;&gt;0),"m2",IF(AND(F1459=0,E1459&lt;&gt;0,G1459&lt;&gt;0),"m2",IF(AND(G1459=0,E1459&lt;&gt;0,F1459&lt;&gt;0),"m2",IF(AND(F1459=0,G1459=0),"ml",IF(AND(E1459=0,G1459=0),"ml",IF(AND(E1459=0,F1459=0),"ml",IF(AND(E1459&lt;&gt;0,F1459&lt;&gt;0,G1459&lt;&gt;0),"m3",0)))))))</f>
        <v>ml</v>
      </c>
    </row>
    <row r="1460" spans="2:10" s="1" customFormat="1" ht="13.2" x14ac:dyDescent="0.25">
      <c r="B1460" s="100"/>
      <c r="C1460" s="44" t="s">
        <v>706</v>
      </c>
      <c r="D1460" s="45"/>
      <c r="E1460" s="45"/>
      <c r="F1460" s="45"/>
      <c r="G1460" s="45"/>
      <c r="H1460" s="45">
        <f t="shared" si="68"/>
        <v>0</v>
      </c>
      <c r="I1460" s="45"/>
      <c r="J1460" s="46" t="str">
        <f t="shared" si="69"/>
        <v>ml</v>
      </c>
    </row>
    <row r="1461" spans="2:10" s="1" customFormat="1" ht="13.2" x14ac:dyDescent="0.25">
      <c r="B1461" s="48" t="s">
        <v>460</v>
      </c>
      <c r="C1461" s="48" t="s">
        <v>431</v>
      </c>
      <c r="D1461" s="103"/>
      <c r="E1461" s="45"/>
      <c r="F1461" s="45"/>
      <c r="G1461" s="45"/>
      <c r="H1461" s="45"/>
      <c r="I1461" s="62">
        <f>SUM(H1462:H1462)</f>
        <v>0</v>
      </c>
      <c r="J1461" s="63" t="str">
        <f>+J1462</f>
        <v>ml</v>
      </c>
    </row>
    <row r="1462" spans="2:10" s="1" customFormat="1" ht="13.2" x14ac:dyDescent="0.25">
      <c r="B1462" s="100"/>
      <c r="C1462" s="44" t="s">
        <v>734</v>
      </c>
      <c r="D1462" s="45"/>
      <c r="E1462" s="45"/>
      <c r="F1462" s="45"/>
      <c r="G1462" s="45"/>
      <c r="H1462" s="45">
        <f>IF(AND(F1462=0,G1462=0),D1462*E1462,IF(AND(E1462=0,G1462=0),D1462*F1462,IF(AND(E1462=0,F1462=0),D1462*G1462,IF(AND(E1462=0),D1462*F1462*G1462,IF(AND(F1462=0),D1462*E1462*G1462,IF(AND(G1462=0),D1462*E1462*F1462,D1462*E1462*F1462*G1462))))))</f>
        <v>0</v>
      </c>
      <c r="I1462" s="45"/>
      <c r="J1462" s="46" t="str">
        <f>IF(AND(E1462=0,F1462&lt;&gt;0,G1462&lt;&gt;0),"m2",IF(AND(F1462=0,E1462&lt;&gt;0,G1462&lt;&gt;0),"m2",IF(AND(G1462=0,E1462&lt;&gt;0,F1462&lt;&gt;0),"m2",IF(AND(F1462=0,G1462=0),"ml",IF(AND(E1462=0,G1462=0),"ml",IF(AND(E1462=0,F1462=0),"ml",IF(AND(E1462&lt;&gt;0,F1462&lt;&gt;0,G1462&lt;&gt;0),"m3",0)))))))</f>
        <v>ml</v>
      </c>
    </row>
    <row r="1463" spans="2:10" s="1" customFormat="1" ht="13.2" x14ac:dyDescent="0.25">
      <c r="B1463" s="48" t="s">
        <v>461</v>
      </c>
      <c r="C1463" s="48" t="s">
        <v>453</v>
      </c>
      <c r="D1463" s="103"/>
      <c r="E1463" s="45"/>
      <c r="F1463" s="45"/>
      <c r="G1463" s="45"/>
      <c r="H1463" s="45"/>
      <c r="I1463" s="62">
        <f>SUM(H1464:H1464)</f>
        <v>0</v>
      </c>
      <c r="J1463" s="63" t="str">
        <f>+J1464</f>
        <v>ml</v>
      </c>
    </row>
    <row r="1464" spans="2:10" s="1" customFormat="1" ht="13.2" x14ac:dyDescent="0.25">
      <c r="B1464" s="100"/>
      <c r="C1464" s="44" t="s">
        <v>723</v>
      </c>
      <c r="D1464" s="45"/>
      <c r="E1464" s="45"/>
      <c r="F1464" s="45"/>
      <c r="G1464" s="45"/>
      <c r="H1464" s="45">
        <f>IF(AND(F1464=0,G1464=0),D1464*E1464,IF(AND(E1464=0,G1464=0),D1464*F1464,IF(AND(E1464=0,F1464=0),D1464*G1464,IF(AND(E1464=0),D1464*F1464*G1464,IF(AND(F1464=0),D1464*E1464*G1464,IF(AND(G1464=0),D1464*E1464*F1464,D1464*E1464*F1464*G1464))))))</f>
        <v>0</v>
      </c>
      <c r="I1464" s="45"/>
      <c r="J1464" s="46" t="str">
        <f>IF(AND(E1464=0,F1464&lt;&gt;0,G1464&lt;&gt;0),"m2",IF(AND(F1464=0,E1464&lt;&gt;0,G1464&lt;&gt;0),"m2",IF(AND(G1464=0,E1464&lt;&gt;0,F1464&lt;&gt;0),"m2",IF(AND(F1464=0,G1464=0),"ml",IF(AND(E1464=0,G1464=0),"ml",IF(AND(E1464=0,F1464=0),"ml",IF(AND(E1464&lt;&gt;0,F1464&lt;&gt;0,G1464&lt;&gt;0),"m3",0)))))))</f>
        <v>ml</v>
      </c>
    </row>
    <row r="1465" spans="2:10" s="1" customFormat="1" ht="13.2" x14ac:dyDescent="0.25">
      <c r="B1465" s="48" t="s">
        <v>462</v>
      </c>
      <c r="C1465" s="48" t="s">
        <v>454</v>
      </c>
      <c r="D1465" s="103"/>
      <c r="E1465" s="45"/>
      <c r="F1465" s="45"/>
      <c r="G1465" s="45"/>
      <c r="H1465" s="45"/>
      <c r="I1465" s="62">
        <f>SUM(H1466:H1466)</f>
        <v>0</v>
      </c>
      <c r="J1465" s="63" t="str">
        <f>+J1466</f>
        <v>ml</v>
      </c>
    </row>
    <row r="1466" spans="2:10" s="1" customFormat="1" ht="13.2" x14ac:dyDescent="0.25">
      <c r="B1466" s="100"/>
      <c r="C1466" s="44" t="s">
        <v>724</v>
      </c>
      <c r="D1466" s="45"/>
      <c r="E1466" s="45"/>
      <c r="F1466" s="45"/>
      <c r="G1466" s="45"/>
      <c r="H1466" s="45">
        <f>IF(AND(F1466=0,G1466=0),D1466*E1466,IF(AND(E1466=0,G1466=0),D1466*F1466,IF(AND(E1466=0,F1466=0),D1466*G1466,IF(AND(E1466=0),D1466*F1466*G1466,IF(AND(F1466=0),D1466*E1466*G1466,IF(AND(G1466=0),D1466*E1466*F1466,D1466*E1466*F1466*G1466))))))</f>
        <v>0</v>
      </c>
      <c r="I1466" s="45"/>
      <c r="J1466" s="46" t="str">
        <f>IF(AND(E1466=0,F1466&lt;&gt;0,G1466&lt;&gt;0),"m2",IF(AND(F1466=0,E1466&lt;&gt;0,G1466&lt;&gt;0),"m2",IF(AND(G1466=0,E1466&lt;&gt;0,F1466&lt;&gt;0),"m2",IF(AND(F1466=0,G1466=0),"ml",IF(AND(E1466=0,G1466=0),"ml",IF(AND(E1466=0,F1466=0),"ml",IF(AND(E1466&lt;&gt;0,F1466&lt;&gt;0,G1466&lt;&gt;0),"m3",0)))))))</f>
        <v>ml</v>
      </c>
    </row>
    <row r="1467" spans="2:10" s="1" customFormat="1" ht="13.2" x14ac:dyDescent="0.25">
      <c r="B1467" s="48" t="s">
        <v>463</v>
      </c>
      <c r="C1467" s="48" t="s">
        <v>455</v>
      </c>
      <c r="D1467" s="103"/>
      <c r="E1467" s="45"/>
      <c r="F1467" s="45"/>
      <c r="G1467" s="45"/>
      <c r="H1467" s="45"/>
      <c r="I1467" s="62">
        <f>SUM(H1468:H1468)</f>
        <v>0</v>
      </c>
      <c r="J1467" s="63" t="str">
        <f>+J1468</f>
        <v>ml</v>
      </c>
    </row>
    <row r="1468" spans="2:10" s="1" customFormat="1" ht="13.2" x14ac:dyDescent="0.25">
      <c r="B1468" s="100"/>
      <c r="C1468" s="44" t="s">
        <v>732</v>
      </c>
      <c r="D1468" s="45"/>
      <c r="E1468" s="45"/>
      <c r="F1468" s="45"/>
      <c r="G1468" s="45"/>
      <c r="H1468" s="45">
        <f>IF(AND(F1468=0,G1468=0),D1468*E1468,IF(AND(E1468=0,G1468=0),D1468*F1468,IF(AND(E1468=0,F1468=0),D1468*G1468,IF(AND(E1468=0),D1468*F1468*G1468,IF(AND(F1468=0),D1468*E1468*G1468,IF(AND(G1468=0),D1468*E1468*F1468,D1468*E1468*F1468*G1468))))))</f>
        <v>0</v>
      </c>
      <c r="I1468" s="45"/>
      <c r="J1468" s="46" t="str">
        <f>IF(AND(E1468=0,F1468&lt;&gt;0,G1468&lt;&gt;0),"m2",IF(AND(F1468=0,E1468&lt;&gt;0,G1468&lt;&gt;0),"m2",IF(AND(G1468=0,E1468&lt;&gt;0,F1468&lt;&gt;0),"m2",IF(AND(F1468=0,G1468=0),"ml",IF(AND(E1468=0,G1468=0),"ml",IF(AND(E1468=0,F1468=0),"ml",IF(AND(E1468&lt;&gt;0,F1468&lt;&gt;0,G1468&lt;&gt;0),"m3",0)))))))</f>
        <v>ml</v>
      </c>
    </row>
    <row r="1469" spans="2:10" s="1" customFormat="1" ht="13.2" x14ac:dyDescent="0.25">
      <c r="B1469" s="48" t="s">
        <v>464</v>
      </c>
      <c r="C1469" s="48" t="s">
        <v>456</v>
      </c>
      <c r="D1469" s="103"/>
      <c r="E1469" s="45"/>
      <c r="F1469" s="45"/>
      <c r="G1469" s="45"/>
      <c r="H1469" s="45"/>
      <c r="I1469" s="62">
        <f>SUM(H1470:H1470)</f>
        <v>0</v>
      </c>
      <c r="J1469" s="63" t="str">
        <f>+J1470</f>
        <v>und</v>
      </c>
    </row>
    <row r="1470" spans="2:10" s="1" customFormat="1" ht="13.2" x14ac:dyDescent="0.25">
      <c r="B1470" s="48"/>
      <c r="C1470" s="44" t="s">
        <v>737</v>
      </c>
      <c r="D1470" s="45"/>
      <c r="E1470" s="45"/>
      <c r="F1470" s="45"/>
      <c r="G1470" s="45"/>
      <c r="H1470" s="45">
        <f t="shared" ref="H1470" si="70">+D1470</f>
        <v>0</v>
      </c>
      <c r="I1470" s="45"/>
      <c r="J1470" s="46" t="s">
        <v>35</v>
      </c>
    </row>
    <row r="1471" spans="2:10" s="1" customFormat="1" ht="13.2" x14ac:dyDescent="0.25">
      <c r="B1471" s="48" t="s">
        <v>465</v>
      </c>
      <c r="C1471" s="48" t="s">
        <v>457</v>
      </c>
      <c r="D1471" s="103"/>
      <c r="E1471" s="45"/>
      <c r="F1471" s="45"/>
      <c r="G1471" s="45"/>
      <c r="H1471" s="45"/>
      <c r="I1471" s="62">
        <f>SUM(H1472:H1472)</f>
        <v>0</v>
      </c>
      <c r="J1471" s="63" t="str">
        <f>+J1472</f>
        <v>und</v>
      </c>
    </row>
    <row r="1472" spans="2:10" s="1" customFormat="1" ht="13.2" x14ac:dyDescent="0.25">
      <c r="B1472" s="100"/>
      <c r="C1472" s="44" t="s">
        <v>441</v>
      </c>
      <c r="D1472" s="45"/>
      <c r="E1472" s="45"/>
      <c r="F1472" s="45"/>
      <c r="G1472" s="45"/>
      <c r="H1472" s="45">
        <f>+D1472</f>
        <v>0</v>
      </c>
      <c r="I1472" s="45"/>
      <c r="J1472" s="46" t="s">
        <v>35</v>
      </c>
    </row>
    <row r="1473" spans="2:10" s="1" customFormat="1" ht="13.2" x14ac:dyDescent="0.25">
      <c r="B1473" s="48" t="s">
        <v>557</v>
      </c>
      <c r="C1473" s="48" t="s">
        <v>458</v>
      </c>
      <c r="D1473" s="103"/>
      <c r="E1473" s="45"/>
      <c r="F1473" s="45"/>
      <c r="G1473" s="45"/>
      <c r="H1473" s="45"/>
      <c r="I1473" s="62">
        <f>SUM(H1474:H1474)</f>
        <v>0</v>
      </c>
      <c r="J1473" s="63" t="str">
        <f>+J1474</f>
        <v>und</v>
      </c>
    </row>
    <row r="1474" spans="2:10" s="1" customFormat="1" ht="13.2" x14ac:dyDescent="0.25">
      <c r="B1474" s="100"/>
      <c r="C1474" s="44" t="s">
        <v>730</v>
      </c>
      <c r="D1474" s="45"/>
      <c r="E1474" s="45"/>
      <c r="F1474" s="45"/>
      <c r="G1474" s="45"/>
      <c r="H1474" s="45">
        <f>+D1474</f>
        <v>0</v>
      </c>
      <c r="I1474" s="45"/>
      <c r="J1474" s="46" t="s">
        <v>35</v>
      </c>
    </row>
    <row r="1475" spans="2:10" s="1" customFormat="1" ht="13.2" x14ac:dyDescent="0.25">
      <c r="B1475" s="100" t="s">
        <v>117</v>
      </c>
      <c r="C1475" s="101" t="s">
        <v>426</v>
      </c>
      <c r="D1475" s="103"/>
      <c r="E1475" s="45"/>
      <c r="F1475" s="45"/>
      <c r="G1475" s="45"/>
      <c r="H1475" s="45"/>
      <c r="I1475" s="45"/>
      <c r="J1475" s="46"/>
    </row>
    <row r="1476" spans="2:10" s="1" customFormat="1" ht="13.2" x14ac:dyDescent="0.25">
      <c r="B1476" s="48" t="s">
        <v>118</v>
      </c>
      <c r="C1476" s="48" t="s">
        <v>468</v>
      </c>
      <c r="D1476" s="103"/>
      <c r="E1476" s="45"/>
      <c r="F1476" s="45"/>
      <c r="G1476" s="45"/>
      <c r="H1476" s="45"/>
      <c r="I1476" s="62">
        <f>SUM(H1477:H1478)</f>
        <v>5</v>
      </c>
      <c r="J1476" s="63" t="str">
        <f>+J1477</f>
        <v>und</v>
      </c>
    </row>
    <row r="1477" spans="2:10" s="1" customFormat="1" ht="13.2" x14ac:dyDescent="0.25">
      <c r="B1477" s="75"/>
      <c r="C1477" s="44" t="s">
        <v>646</v>
      </c>
      <c r="D1477" s="45"/>
      <c r="E1477" s="45"/>
      <c r="F1477" s="45"/>
      <c r="G1477" s="45"/>
      <c r="H1477" s="45">
        <f>+D1477</f>
        <v>0</v>
      </c>
      <c r="I1477" s="45"/>
      <c r="J1477" s="46" t="s">
        <v>35</v>
      </c>
    </row>
    <row r="1478" spans="2:10" s="1" customFormat="1" ht="13.2" x14ac:dyDescent="0.25">
      <c r="B1478" s="75"/>
      <c r="C1478" s="44" t="s">
        <v>434</v>
      </c>
      <c r="D1478" s="45">
        <v>5</v>
      </c>
      <c r="E1478" s="45"/>
      <c r="F1478" s="45"/>
      <c r="G1478" s="45"/>
      <c r="H1478" s="45">
        <f>+D1478</f>
        <v>5</v>
      </c>
      <c r="I1478" s="45"/>
      <c r="J1478" s="46" t="s">
        <v>35</v>
      </c>
    </row>
    <row r="1479" spans="2:10" s="1" customFormat="1" ht="13.2" x14ac:dyDescent="0.25">
      <c r="B1479" s="48" t="s">
        <v>119</v>
      </c>
      <c r="C1479" s="48" t="s">
        <v>475</v>
      </c>
      <c r="D1479" s="103"/>
      <c r="E1479" s="45"/>
      <c r="F1479" s="45"/>
      <c r="G1479" s="45"/>
      <c r="H1479" s="45"/>
      <c r="I1479" s="62">
        <f>SUM(H1480:H1485)</f>
        <v>9</v>
      </c>
      <c r="J1479" s="63" t="str">
        <f>+J1480</f>
        <v>und</v>
      </c>
    </row>
    <row r="1480" spans="2:10" s="1" customFormat="1" ht="13.2" x14ac:dyDescent="0.25">
      <c r="B1480" s="75"/>
      <c r="C1480" s="132" t="s">
        <v>255</v>
      </c>
      <c r="D1480" s="45"/>
      <c r="E1480" s="45"/>
      <c r="F1480" s="45"/>
      <c r="G1480" s="45"/>
      <c r="H1480" s="45"/>
      <c r="I1480" s="45"/>
      <c r="J1480" s="46" t="s">
        <v>35</v>
      </c>
    </row>
    <row r="1481" spans="2:10" s="1" customFormat="1" ht="13.2" x14ac:dyDescent="0.25">
      <c r="B1481" s="75"/>
      <c r="C1481" s="44" t="s">
        <v>556</v>
      </c>
      <c r="D1481" s="45">
        <v>3</v>
      </c>
      <c r="E1481" s="45"/>
      <c r="F1481" s="45"/>
      <c r="G1481" s="45"/>
      <c r="H1481" s="45">
        <f>+D1481</f>
        <v>3</v>
      </c>
      <c r="I1481" s="45"/>
      <c r="J1481" s="46" t="s">
        <v>35</v>
      </c>
    </row>
    <row r="1482" spans="2:10" s="1" customFormat="1" ht="13.2" x14ac:dyDescent="0.25">
      <c r="B1482" s="75"/>
      <c r="C1482" s="132" t="s">
        <v>256</v>
      </c>
      <c r="D1482" s="45"/>
      <c r="E1482" s="45"/>
      <c r="F1482" s="45"/>
      <c r="G1482" s="45"/>
      <c r="H1482" s="45"/>
      <c r="I1482" s="45"/>
      <c r="J1482" s="46" t="s">
        <v>35</v>
      </c>
    </row>
    <row r="1483" spans="2:10" s="1" customFormat="1" ht="13.2" x14ac:dyDescent="0.25">
      <c r="B1483" s="75"/>
      <c r="C1483" s="44" t="s">
        <v>556</v>
      </c>
      <c r="D1483" s="45">
        <v>3</v>
      </c>
      <c r="E1483" s="45"/>
      <c r="F1483" s="45"/>
      <c r="G1483" s="45"/>
      <c r="H1483" s="45">
        <f>+D1483</f>
        <v>3</v>
      </c>
      <c r="I1483" s="45"/>
      <c r="J1483" s="46" t="s">
        <v>35</v>
      </c>
    </row>
    <row r="1484" spans="2:10" s="1" customFormat="1" ht="13.2" x14ac:dyDescent="0.25">
      <c r="B1484" s="75"/>
      <c r="C1484" s="132" t="s">
        <v>257</v>
      </c>
      <c r="D1484" s="45"/>
      <c r="E1484" s="45"/>
      <c r="F1484" s="45"/>
      <c r="G1484" s="45"/>
      <c r="H1484" s="45"/>
      <c r="I1484" s="45"/>
      <c r="J1484" s="46" t="s">
        <v>35</v>
      </c>
    </row>
    <row r="1485" spans="2:10" s="1" customFormat="1" ht="13.2" x14ac:dyDescent="0.25">
      <c r="B1485" s="75"/>
      <c r="C1485" s="44" t="s">
        <v>556</v>
      </c>
      <c r="D1485" s="45">
        <v>3</v>
      </c>
      <c r="E1485" s="45"/>
      <c r="F1485" s="45"/>
      <c r="G1485" s="45"/>
      <c r="H1485" s="45">
        <f>+D1485</f>
        <v>3</v>
      </c>
      <c r="I1485" s="45"/>
      <c r="J1485" s="46" t="s">
        <v>35</v>
      </c>
    </row>
    <row r="1486" spans="2:10" s="1" customFormat="1" ht="13.2" x14ac:dyDescent="0.25">
      <c r="B1486" s="48" t="s">
        <v>120</v>
      </c>
      <c r="C1486" s="48" t="s">
        <v>469</v>
      </c>
      <c r="D1486" s="103"/>
      <c r="E1486" s="45"/>
      <c r="F1486" s="45"/>
      <c r="G1486" s="45"/>
      <c r="H1486" s="45"/>
      <c r="I1486" s="62">
        <f>SUM(H1487:H1489)</f>
        <v>0</v>
      </c>
      <c r="J1486" s="63" t="str">
        <f>+J1487</f>
        <v>und</v>
      </c>
    </row>
    <row r="1487" spans="2:10" s="1" customFormat="1" ht="13.2" x14ac:dyDescent="0.25">
      <c r="B1487" s="48"/>
      <c r="C1487" s="44" t="s">
        <v>255</v>
      </c>
      <c r="D1487" s="45"/>
      <c r="E1487" s="45"/>
      <c r="F1487" s="45"/>
      <c r="G1487" s="45"/>
      <c r="H1487" s="45">
        <f t="shared" ref="H1487:H1489" si="71">+D1487</f>
        <v>0</v>
      </c>
      <c r="I1487" s="45"/>
      <c r="J1487" s="46" t="s">
        <v>35</v>
      </c>
    </row>
    <row r="1488" spans="2:10" s="1" customFormat="1" ht="13.2" x14ac:dyDescent="0.25">
      <c r="B1488" s="48"/>
      <c r="C1488" s="44" t="s">
        <v>256</v>
      </c>
      <c r="D1488" s="45"/>
      <c r="E1488" s="45"/>
      <c r="F1488" s="45"/>
      <c r="G1488" s="45"/>
      <c r="H1488" s="45">
        <f t="shared" si="71"/>
        <v>0</v>
      </c>
      <c r="I1488" s="45"/>
      <c r="J1488" s="46" t="s">
        <v>35</v>
      </c>
    </row>
    <row r="1489" spans="2:10" s="1" customFormat="1" ht="13.2" x14ac:dyDescent="0.25">
      <c r="B1489" s="48"/>
      <c r="C1489" s="44" t="s">
        <v>257</v>
      </c>
      <c r="D1489" s="45"/>
      <c r="E1489" s="45"/>
      <c r="F1489" s="45"/>
      <c r="G1489" s="45"/>
      <c r="H1489" s="45">
        <f t="shared" si="71"/>
        <v>0</v>
      </c>
      <c r="I1489" s="45"/>
      <c r="J1489" s="46" t="s">
        <v>35</v>
      </c>
    </row>
    <row r="1490" spans="2:10" s="1" customFormat="1" ht="13.2" x14ac:dyDescent="0.25">
      <c r="B1490" s="48" t="s">
        <v>476</v>
      </c>
      <c r="C1490" s="48" t="s">
        <v>561</v>
      </c>
      <c r="D1490" s="103"/>
      <c r="E1490" s="45"/>
      <c r="F1490" s="45"/>
      <c r="G1490" s="45"/>
      <c r="H1490" s="45"/>
      <c r="I1490" s="62">
        <f>SUM(H1491:H1491)</f>
        <v>4</v>
      </c>
      <c r="J1490" s="63" t="str">
        <f>+J1491</f>
        <v>und</v>
      </c>
    </row>
    <row r="1491" spans="2:10" s="1" customFormat="1" ht="13.2" x14ac:dyDescent="0.25">
      <c r="B1491" s="48"/>
      <c r="C1491" s="44" t="s">
        <v>710</v>
      </c>
      <c r="D1491" s="45">
        <v>1</v>
      </c>
      <c r="E1491" s="45">
        <v>4</v>
      </c>
      <c r="F1491" s="45"/>
      <c r="G1491" s="45"/>
      <c r="H1491" s="45">
        <f>IF(AND(F1491=0,G1491=0),D1491*E1491,IF(AND(E1491=0,G1491=0),D1491*F1491,IF(AND(E1491=0,F1491=0),D1491*G1491,IF(AND(E1491=0),D1491*F1491*G1491,IF(AND(F1491=0),D1491*E1491*G1491,IF(AND(G1491=0),D1491*E1491*F1491,D1491*E1491*F1491*G1491))))))</f>
        <v>4</v>
      </c>
      <c r="I1491" s="45"/>
      <c r="J1491" s="46" t="s">
        <v>35</v>
      </c>
    </row>
    <row r="1492" spans="2:10" s="1" customFormat="1" ht="13.2" x14ac:dyDescent="0.25">
      <c r="B1492" s="48" t="s">
        <v>477</v>
      </c>
      <c r="C1492" s="48" t="s">
        <v>564</v>
      </c>
      <c r="D1492" s="103"/>
      <c r="E1492" s="45"/>
      <c r="F1492" s="45"/>
      <c r="G1492" s="45"/>
      <c r="H1492" s="45"/>
      <c r="I1492" s="62">
        <f>SUM(H1493:H1493)</f>
        <v>1</v>
      </c>
      <c r="J1492" s="63" t="str">
        <f>+J1493</f>
        <v>und</v>
      </c>
    </row>
    <row r="1493" spans="2:10" s="1" customFormat="1" ht="13.2" x14ac:dyDescent="0.25">
      <c r="B1493" s="48"/>
      <c r="C1493" s="44" t="s">
        <v>710</v>
      </c>
      <c r="D1493" s="45">
        <v>1</v>
      </c>
      <c r="E1493" s="45"/>
      <c r="F1493" s="45"/>
      <c r="G1493" s="45"/>
      <c r="H1493" s="45">
        <f t="shared" ref="H1493" si="72">+D1493</f>
        <v>1</v>
      </c>
      <c r="I1493" s="45"/>
      <c r="J1493" s="46" t="s">
        <v>35</v>
      </c>
    </row>
    <row r="1494" spans="2:10" s="1" customFormat="1" ht="13.2" x14ac:dyDescent="0.25">
      <c r="B1494" s="48" t="s">
        <v>562</v>
      </c>
      <c r="C1494" s="48" t="s">
        <v>466</v>
      </c>
      <c r="D1494" s="103"/>
      <c r="E1494" s="45"/>
      <c r="F1494" s="45"/>
      <c r="G1494" s="45"/>
      <c r="H1494" s="45"/>
      <c r="I1494" s="62">
        <f>SUM(H1495:H1495)</f>
        <v>0</v>
      </c>
      <c r="J1494" s="63" t="str">
        <f>+J1495</f>
        <v>und</v>
      </c>
    </row>
    <row r="1495" spans="2:10" s="1" customFormat="1" ht="13.2" x14ac:dyDescent="0.25">
      <c r="B1495" s="75"/>
      <c r="C1495" s="44" t="s">
        <v>755</v>
      </c>
      <c r="D1495" s="45"/>
      <c r="E1495" s="45"/>
      <c r="F1495" s="45"/>
      <c r="G1495" s="45"/>
      <c r="H1495" s="45">
        <f>+D1495</f>
        <v>0</v>
      </c>
      <c r="I1495" s="45"/>
      <c r="J1495" s="46" t="s">
        <v>35</v>
      </c>
    </row>
    <row r="1496" spans="2:10" s="1" customFormat="1" ht="13.2" x14ac:dyDescent="0.25">
      <c r="B1496" s="48" t="s">
        <v>563</v>
      </c>
      <c r="C1496" s="48" t="s">
        <v>467</v>
      </c>
      <c r="D1496" s="103"/>
      <c r="E1496" s="45"/>
      <c r="F1496" s="45"/>
      <c r="G1496" s="45"/>
      <c r="H1496" s="45"/>
      <c r="I1496" s="62">
        <f>SUM(H1497:H1497)</f>
        <v>0</v>
      </c>
      <c r="J1496" s="63" t="str">
        <f>+J1497</f>
        <v>und</v>
      </c>
    </row>
    <row r="1497" spans="2:10" s="1" customFormat="1" ht="13.2" x14ac:dyDescent="0.25">
      <c r="B1497" s="75"/>
      <c r="C1497" s="44" t="s">
        <v>755</v>
      </c>
      <c r="D1497" s="45"/>
      <c r="E1497" s="45"/>
      <c r="F1497" s="45"/>
      <c r="G1497" s="45"/>
      <c r="H1497" s="45">
        <f>+D1497</f>
        <v>0</v>
      </c>
      <c r="I1497" s="45"/>
      <c r="J1497" s="46" t="s">
        <v>35</v>
      </c>
    </row>
    <row r="1498" spans="2:10" s="1" customFormat="1" ht="13.2" x14ac:dyDescent="0.25">
      <c r="B1498" s="75"/>
      <c r="C1498" s="102"/>
      <c r="D1498" s="103"/>
      <c r="E1498" s="45"/>
      <c r="F1498" s="45"/>
      <c r="G1498" s="45"/>
      <c r="H1498" s="45"/>
      <c r="I1498" s="45"/>
      <c r="J1498" s="46"/>
    </row>
    <row r="1499" spans="2:10" s="1" customFormat="1" ht="13.2" x14ac:dyDescent="0.25">
      <c r="B1499" s="75"/>
      <c r="C1499" s="102"/>
      <c r="D1499" s="103"/>
      <c r="E1499" s="45"/>
      <c r="F1499" s="45"/>
      <c r="G1499" s="45"/>
      <c r="H1499" s="45"/>
      <c r="I1499" s="45"/>
      <c r="J1499" s="46"/>
    </row>
    <row r="1500" spans="2:10" s="1" customFormat="1" ht="13.2" x14ac:dyDescent="0.25">
      <c r="B1500" s="75"/>
      <c r="C1500" s="102"/>
      <c r="D1500" s="103"/>
      <c r="E1500" s="45"/>
      <c r="F1500" s="45"/>
      <c r="G1500" s="45"/>
      <c r="H1500" s="45"/>
      <c r="I1500" s="45"/>
      <c r="J1500" s="46"/>
    </row>
    <row r="1501" spans="2:10" s="1" customFormat="1" ht="13.2" x14ac:dyDescent="0.25">
      <c r="B1501" s="75"/>
      <c r="C1501" s="102"/>
      <c r="D1501" s="103"/>
      <c r="E1501" s="45"/>
      <c r="F1501" s="45"/>
      <c r="G1501" s="45"/>
      <c r="H1501" s="45"/>
      <c r="I1501" s="45"/>
      <c r="J1501" s="46"/>
    </row>
    <row r="1502" spans="2:10" s="1" customFormat="1" ht="13.2" x14ac:dyDescent="0.25">
      <c r="B1502" s="75"/>
      <c r="C1502" s="102"/>
      <c r="D1502" s="103"/>
      <c r="E1502" s="45"/>
      <c r="F1502" s="45"/>
      <c r="G1502" s="45"/>
      <c r="H1502" s="45"/>
      <c r="I1502" s="45"/>
      <c r="J1502" s="46"/>
    </row>
    <row r="1503" spans="2:10" s="1" customFormat="1" ht="13.2" x14ac:dyDescent="0.25">
      <c r="B1503" s="75"/>
      <c r="C1503" s="102"/>
      <c r="D1503" s="103"/>
      <c r="E1503" s="45"/>
      <c r="F1503" s="45"/>
      <c r="G1503" s="45"/>
      <c r="H1503" s="45"/>
      <c r="I1503" s="45"/>
      <c r="J1503" s="46"/>
    </row>
    <row r="1504" spans="2:10" s="1" customFormat="1" ht="13.2" x14ac:dyDescent="0.25">
      <c r="B1504" s="75"/>
      <c r="C1504" s="102"/>
      <c r="D1504" s="103"/>
      <c r="E1504" s="45"/>
      <c r="F1504" s="45"/>
      <c r="G1504" s="45"/>
      <c r="H1504" s="45"/>
      <c r="I1504" s="45"/>
      <c r="J1504" s="46"/>
    </row>
    <row r="1505" spans="2:10" s="1" customFormat="1" ht="13.2" x14ac:dyDescent="0.25">
      <c r="B1505" s="75"/>
      <c r="C1505" s="102"/>
      <c r="D1505" s="103"/>
      <c r="E1505" s="45"/>
      <c r="F1505" s="45"/>
      <c r="G1505" s="45"/>
      <c r="H1505" s="45"/>
      <c r="I1505" s="45"/>
      <c r="J1505" s="46"/>
    </row>
    <row r="1506" spans="2:10" s="1" customFormat="1" ht="13.2" x14ac:dyDescent="0.25">
      <c r="B1506" s="75"/>
      <c r="C1506" s="102"/>
      <c r="D1506" s="103"/>
      <c r="E1506" s="45"/>
      <c r="F1506" s="45"/>
      <c r="G1506" s="45"/>
      <c r="H1506" s="45"/>
      <c r="I1506" s="45"/>
      <c r="J1506" s="46"/>
    </row>
    <row r="1507" spans="2:10" s="1" customFormat="1" ht="13.2" x14ac:dyDescent="0.25">
      <c r="B1507" s="75"/>
      <c r="C1507" s="102"/>
      <c r="D1507" s="103"/>
      <c r="E1507" s="45"/>
      <c r="F1507" s="45"/>
      <c r="G1507" s="45"/>
      <c r="H1507" s="45"/>
      <c r="I1507" s="45"/>
      <c r="J1507" s="46"/>
    </row>
    <row r="1508" spans="2:10" s="1" customFormat="1" ht="13.2" x14ac:dyDescent="0.25">
      <c r="B1508" s="75"/>
      <c r="C1508" s="102"/>
      <c r="D1508" s="103"/>
      <c r="E1508" s="45"/>
      <c r="F1508" s="45"/>
      <c r="G1508" s="45"/>
      <c r="H1508" s="45"/>
      <c r="I1508" s="45"/>
      <c r="J1508" s="46"/>
    </row>
    <row r="1509" spans="2:10" s="1" customFormat="1" ht="13.2" x14ac:dyDescent="0.25">
      <c r="B1509" s="75"/>
      <c r="C1509" s="102"/>
      <c r="D1509" s="103"/>
      <c r="E1509" s="45"/>
      <c r="F1509" s="45"/>
      <c r="G1509" s="45"/>
      <c r="H1509" s="45"/>
      <c r="I1509" s="45"/>
      <c r="J1509" s="46"/>
    </row>
    <row r="1510" spans="2:10" s="1" customFormat="1" ht="13.2" x14ac:dyDescent="0.25">
      <c r="B1510" s="75"/>
      <c r="C1510" s="102"/>
      <c r="D1510" s="103"/>
      <c r="E1510" s="45"/>
      <c r="F1510" s="45"/>
      <c r="G1510" s="45"/>
      <c r="H1510" s="45"/>
      <c r="I1510" s="45"/>
      <c r="J1510" s="46"/>
    </row>
    <row r="1511" spans="2:10" s="1" customFormat="1" ht="13.2" x14ac:dyDescent="0.25">
      <c r="B1511" s="75"/>
      <c r="C1511" s="102"/>
      <c r="D1511" s="103"/>
      <c r="E1511" s="45"/>
      <c r="F1511" s="45"/>
      <c r="G1511" s="45"/>
      <c r="H1511" s="45"/>
      <c r="I1511" s="45"/>
      <c r="J1511" s="46"/>
    </row>
    <row r="1512" spans="2:10" s="1" customFormat="1" ht="13.2" x14ac:dyDescent="0.25">
      <c r="B1512" s="75"/>
      <c r="C1512" s="102"/>
      <c r="D1512" s="103"/>
      <c r="E1512" s="45"/>
      <c r="F1512" s="45"/>
      <c r="G1512" s="45"/>
      <c r="H1512" s="45"/>
      <c r="I1512" s="45"/>
      <c r="J1512" s="46"/>
    </row>
    <row r="1513" spans="2:10" s="1" customFormat="1" ht="13.2" x14ac:dyDescent="0.25">
      <c r="B1513" s="75"/>
      <c r="C1513" s="102"/>
      <c r="D1513" s="103"/>
      <c r="E1513" s="45"/>
      <c r="F1513" s="45"/>
      <c r="G1513" s="45"/>
      <c r="H1513" s="45"/>
      <c r="I1513" s="45"/>
      <c r="J1513" s="46"/>
    </row>
    <row r="1514" spans="2:10" s="1" customFormat="1" ht="13.2" x14ac:dyDescent="0.25">
      <c r="B1514" s="75"/>
      <c r="C1514" s="102"/>
      <c r="D1514" s="103"/>
      <c r="E1514" s="45"/>
      <c r="F1514" s="45"/>
      <c r="G1514" s="45"/>
      <c r="H1514" s="45"/>
      <c r="I1514" s="45"/>
      <c r="J1514" s="46"/>
    </row>
    <row r="1515" spans="2:10" s="1" customFormat="1" ht="13.2" x14ac:dyDescent="0.25">
      <c r="B1515" s="75"/>
      <c r="C1515" s="102"/>
      <c r="D1515" s="103"/>
      <c r="E1515" s="45"/>
      <c r="F1515" s="45"/>
      <c r="G1515" s="45"/>
      <c r="H1515" s="45"/>
      <c r="I1515" s="45"/>
      <c r="J1515" s="46"/>
    </row>
    <row r="1516" spans="2:10" s="1" customFormat="1" ht="13.2" x14ac:dyDescent="0.25">
      <c r="B1516" s="75"/>
      <c r="C1516" s="102"/>
      <c r="D1516" s="103"/>
      <c r="E1516" s="45"/>
      <c r="F1516" s="45"/>
      <c r="G1516" s="45"/>
      <c r="H1516" s="45"/>
      <c r="I1516" s="45"/>
      <c r="J1516" s="46"/>
    </row>
    <row r="1517" spans="2:10" s="1" customFormat="1" ht="13.2" x14ac:dyDescent="0.25">
      <c r="B1517" s="75"/>
      <c r="C1517" s="102"/>
      <c r="D1517" s="103"/>
      <c r="E1517" s="45"/>
      <c r="F1517" s="45"/>
      <c r="G1517" s="45"/>
      <c r="H1517" s="45"/>
      <c r="I1517" s="45"/>
      <c r="J1517" s="46"/>
    </row>
    <row r="1518" spans="2:10" s="1" customFormat="1" ht="13.2" x14ac:dyDescent="0.25">
      <c r="B1518" s="75"/>
      <c r="C1518" s="102"/>
      <c r="D1518" s="103"/>
      <c r="E1518" s="45"/>
      <c r="F1518" s="45"/>
      <c r="G1518" s="45"/>
      <c r="H1518" s="45"/>
      <c r="I1518" s="45"/>
      <c r="J1518" s="46"/>
    </row>
    <row r="1519" spans="2:10" s="1" customFormat="1" ht="13.2" x14ac:dyDescent="0.25">
      <c r="B1519" s="75"/>
      <c r="C1519" s="102"/>
      <c r="D1519" s="103"/>
      <c r="E1519" s="45"/>
      <c r="F1519" s="45"/>
      <c r="G1519" s="45"/>
      <c r="H1519" s="45"/>
      <c r="I1519" s="45"/>
      <c r="J1519" s="46"/>
    </row>
    <row r="1520" spans="2:10" s="1" customFormat="1" ht="13.2" x14ac:dyDescent="0.25">
      <c r="B1520" s="75"/>
      <c r="C1520" s="102"/>
      <c r="D1520" s="103"/>
      <c r="E1520" s="45"/>
      <c r="F1520" s="45"/>
      <c r="G1520" s="45"/>
      <c r="H1520" s="45"/>
      <c r="I1520" s="45"/>
      <c r="J1520" s="46"/>
    </row>
    <row r="1521" spans="2:10" s="1" customFormat="1" ht="13.2" x14ac:dyDescent="0.25">
      <c r="B1521" s="75"/>
      <c r="C1521" s="102"/>
      <c r="D1521" s="103"/>
      <c r="E1521" s="45"/>
      <c r="F1521" s="45"/>
      <c r="G1521" s="45"/>
      <c r="H1521" s="45"/>
      <c r="I1521" s="45"/>
      <c r="J1521" s="46"/>
    </row>
    <row r="1522" spans="2:10" s="1" customFormat="1" ht="13.2" x14ac:dyDescent="0.25">
      <c r="B1522" s="75"/>
      <c r="C1522" s="102"/>
      <c r="D1522" s="103"/>
      <c r="E1522" s="45"/>
      <c r="F1522" s="45"/>
      <c r="G1522" s="45"/>
      <c r="H1522" s="45"/>
      <c r="I1522" s="45"/>
      <c r="J1522" s="46"/>
    </row>
    <row r="1523" spans="2:10" s="1" customFormat="1" ht="13.2" x14ac:dyDescent="0.25">
      <c r="B1523" s="75"/>
      <c r="C1523" s="102"/>
      <c r="D1523" s="103"/>
      <c r="E1523" s="45"/>
      <c r="F1523" s="45"/>
      <c r="G1523" s="45"/>
      <c r="H1523" s="45"/>
      <c r="I1523" s="45"/>
      <c r="J1523" s="46"/>
    </row>
    <row r="1524" spans="2:10" s="1" customFormat="1" ht="13.2" x14ac:dyDescent="0.25">
      <c r="B1524" s="75"/>
      <c r="C1524" s="102"/>
      <c r="D1524" s="103"/>
      <c r="E1524" s="45"/>
      <c r="F1524" s="45"/>
      <c r="G1524" s="45"/>
      <c r="H1524" s="45"/>
      <c r="I1524" s="45"/>
      <c r="J1524" s="46"/>
    </row>
    <row r="1525" spans="2:10" s="1" customFormat="1" ht="13.2" x14ac:dyDescent="0.25">
      <c r="B1525" s="75"/>
      <c r="C1525" s="102"/>
      <c r="D1525" s="103"/>
      <c r="E1525" s="45"/>
      <c r="F1525" s="45"/>
      <c r="G1525" s="45"/>
      <c r="H1525" s="45"/>
      <c r="I1525" s="45"/>
      <c r="J1525" s="46"/>
    </row>
    <row r="1526" spans="2:10" s="1" customFormat="1" ht="13.2" x14ac:dyDescent="0.25">
      <c r="B1526" s="75"/>
      <c r="C1526" s="102"/>
      <c r="D1526" s="103"/>
      <c r="E1526" s="45"/>
      <c r="F1526" s="45"/>
      <c r="G1526" s="45"/>
      <c r="H1526" s="45"/>
      <c r="I1526" s="45"/>
      <c r="J1526" s="46"/>
    </row>
    <row r="1527" spans="2:10" s="1" customFormat="1" ht="13.2" x14ac:dyDescent="0.25">
      <c r="B1527" s="75"/>
      <c r="C1527" s="102"/>
      <c r="D1527" s="103"/>
      <c r="E1527" s="45"/>
      <c r="F1527" s="45"/>
      <c r="G1527" s="45"/>
      <c r="H1527" s="45"/>
      <c r="I1527" s="45"/>
      <c r="J1527" s="46"/>
    </row>
    <row r="1528" spans="2:10" s="1" customFormat="1" ht="13.2" x14ac:dyDescent="0.25">
      <c r="B1528" s="75"/>
      <c r="C1528" s="102"/>
      <c r="D1528" s="103"/>
      <c r="E1528" s="45"/>
      <c r="F1528" s="45"/>
      <c r="G1528" s="45"/>
      <c r="H1528" s="45"/>
      <c r="I1528" s="45"/>
      <c r="J1528" s="46"/>
    </row>
    <row r="1529" spans="2:10" s="1" customFormat="1" ht="13.2" x14ac:dyDescent="0.25">
      <c r="B1529" s="75"/>
      <c r="C1529" s="102"/>
      <c r="D1529" s="103"/>
      <c r="E1529" s="45"/>
      <c r="F1529" s="45"/>
      <c r="G1529" s="45"/>
      <c r="H1529" s="45"/>
      <c r="I1529" s="45"/>
      <c r="J1529" s="46"/>
    </row>
    <row r="1530" spans="2:10" s="1" customFormat="1" ht="13.2" x14ac:dyDescent="0.25">
      <c r="B1530" s="75"/>
      <c r="C1530" s="102"/>
      <c r="D1530" s="103"/>
      <c r="E1530" s="45"/>
      <c r="F1530" s="45"/>
      <c r="G1530" s="45"/>
      <c r="H1530" s="45"/>
      <c r="I1530" s="45"/>
      <c r="J1530" s="46"/>
    </row>
    <row r="1531" spans="2:10" s="1" customFormat="1" ht="13.2" x14ac:dyDescent="0.25">
      <c r="B1531" s="75"/>
      <c r="C1531" s="102"/>
      <c r="D1531" s="103"/>
      <c r="E1531" s="45"/>
      <c r="F1531" s="45"/>
      <c r="G1531" s="45"/>
      <c r="H1531" s="45"/>
      <c r="I1531" s="45"/>
      <c r="J1531" s="46"/>
    </row>
    <row r="1532" spans="2:10" s="1" customFormat="1" ht="13.2" x14ac:dyDescent="0.25">
      <c r="B1532" s="75"/>
      <c r="C1532" s="102"/>
      <c r="D1532" s="103"/>
      <c r="E1532" s="45"/>
      <c r="F1532" s="45"/>
      <c r="G1532" s="45"/>
      <c r="H1532" s="45"/>
      <c r="I1532" s="45"/>
      <c r="J1532" s="46"/>
    </row>
    <row r="1533" spans="2:10" s="1" customFormat="1" ht="13.2" x14ac:dyDescent="0.25">
      <c r="B1533" s="75"/>
      <c r="C1533" s="102"/>
      <c r="D1533" s="103"/>
      <c r="E1533" s="45"/>
      <c r="F1533" s="45"/>
      <c r="G1533" s="45"/>
      <c r="H1533" s="45"/>
      <c r="I1533" s="45"/>
      <c r="J1533" s="46"/>
    </row>
    <row r="1534" spans="2:10" s="1" customFormat="1" ht="13.2" x14ac:dyDescent="0.25">
      <c r="B1534" s="75"/>
      <c r="C1534" s="102"/>
      <c r="D1534" s="103"/>
      <c r="E1534" s="45"/>
      <c r="F1534" s="45"/>
      <c r="G1534" s="45"/>
      <c r="H1534" s="45"/>
      <c r="I1534" s="45"/>
      <c r="J1534" s="46"/>
    </row>
    <row r="1535" spans="2:10" s="1" customFormat="1" ht="13.2" x14ac:dyDescent="0.25">
      <c r="B1535" s="75"/>
      <c r="C1535" s="102"/>
      <c r="D1535" s="103"/>
      <c r="E1535" s="45"/>
      <c r="F1535" s="45"/>
      <c r="G1535" s="45"/>
      <c r="H1535" s="45"/>
      <c r="I1535" s="45"/>
      <c r="J1535" s="46"/>
    </row>
    <row r="1536" spans="2:10" s="1" customFormat="1" ht="13.2" x14ac:dyDescent="0.25">
      <c r="B1536" s="75"/>
      <c r="C1536" s="102"/>
      <c r="D1536" s="103"/>
      <c r="E1536" s="45"/>
      <c r="F1536" s="45"/>
      <c r="G1536" s="45"/>
      <c r="H1536" s="45"/>
      <c r="I1536" s="45"/>
      <c r="J1536" s="46"/>
    </row>
    <row r="1537" spans="2:10" s="1" customFormat="1" ht="13.2" x14ac:dyDescent="0.25">
      <c r="B1537" s="75"/>
      <c r="C1537" s="102"/>
      <c r="D1537" s="103"/>
      <c r="E1537" s="45"/>
      <c r="F1537" s="45"/>
      <c r="G1537" s="45"/>
      <c r="H1537" s="45"/>
      <c r="I1537" s="45"/>
      <c r="J1537" s="46"/>
    </row>
    <row r="1538" spans="2:10" s="1" customFormat="1" ht="13.2" x14ac:dyDescent="0.25">
      <c r="B1538" s="75"/>
      <c r="C1538" s="102"/>
      <c r="D1538" s="103"/>
      <c r="E1538" s="45"/>
      <c r="F1538" s="45"/>
      <c r="G1538" s="45"/>
      <c r="H1538" s="45"/>
      <c r="I1538" s="45"/>
      <c r="J1538" s="46"/>
    </row>
    <row r="1539" spans="2:10" s="1" customFormat="1" ht="13.2" x14ac:dyDescent="0.25">
      <c r="B1539" s="75"/>
      <c r="C1539" s="102"/>
      <c r="D1539" s="103"/>
      <c r="E1539" s="45"/>
      <c r="F1539" s="45"/>
      <c r="G1539" s="45"/>
      <c r="H1539" s="45"/>
      <c r="I1539" s="45"/>
      <c r="J1539" s="46"/>
    </row>
    <row r="1540" spans="2:10" s="1" customFormat="1" ht="13.2" x14ac:dyDescent="0.25">
      <c r="B1540" s="75"/>
      <c r="C1540" s="102"/>
      <c r="D1540" s="103"/>
      <c r="E1540" s="45"/>
      <c r="F1540" s="45"/>
      <c r="G1540" s="45"/>
      <c r="H1540" s="45"/>
      <c r="I1540" s="45"/>
      <c r="J1540" s="46"/>
    </row>
    <row r="1541" spans="2:10" s="1" customFormat="1" ht="13.2" x14ac:dyDescent="0.25">
      <c r="B1541" s="75"/>
      <c r="C1541" s="102"/>
      <c r="D1541" s="103"/>
      <c r="E1541" s="45"/>
      <c r="F1541" s="45"/>
      <c r="G1541" s="45"/>
      <c r="H1541" s="45"/>
      <c r="I1541" s="45"/>
      <c r="J1541" s="46"/>
    </row>
    <row r="1542" spans="2:10" s="1" customFormat="1" ht="13.2" x14ac:dyDescent="0.25">
      <c r="B1542" s="75"/>
      <c r="C1542" s="102"/>
      <c r="D1542" s="103"/>
      <c r="E1542" s="45"/>
      <c r="F1542" s="45"/>
      <c r="G1542" s="45"/>
      <c r="H1542" s="45"/>
      <c r="I1542" s="45"/>
      <c r="J1542" s="46"/>
    </row>
    <row r="1543" spans="2:10" s="1" customFormat="1" ht="13.2" x14ac:dyDescent="0.25">
      <c r="B1543" s="75"/>
      <c r="C1543" s="102"/>
      <c r="D1543" s="103"/>
      <c r="E1543" s="45"/>
      <c r="F1543" s="45"/>
      <c r="G1543" s="45"/>
      <c r="H1543" s="45"/>
      <c r="I1543" s="45"/>
      <c r="J1543" s="46"/>
    </row>
    <row r="1544" spans="2:10" s="1" customFormat="1" ht="13.2" x14ac:dyDescent="0.25">
      <c r="B1544" s="75"/>
      <c r="C1544" s="102"/>
      <c r="D1544" s="103"/>
      <c r="E1544" s="45"/>
      <c r="F1544" s="45"/>
      <c r="G1544" s="45"/>
      <c r="H1544" s="45"/>
      <c r="I1544" s="45"/>
      <c r="J1544" s="46"/>
    </row>
    <row r="1545" spans="2:10" s="1" customFormat="1" ht="13.2" x14ac:dyDescent="0.25">
      <c r="B1545" s="75"/>
      <c r="C1545" s="102"/>
      <c r="D1545" s="103"/>
      <c r="E1545" s="45"/>
      <c r="F1545" s="45"/>
      <c r="G1545" s="45"/>
      <c r="H1545" s="45"/>
      <c r="I1545" s="45"/>
      <c r="J1545" s="46"/>
    </row>
    <row r="1546" spans="2:10" s="1" customFormat="1" ht="13.2" x14ac:dyDescent="0.25">
      <c r="B1546" s="75"/>
      <c r="C1546" s="102"/>
      <c r="D1546" s="103"/>
      <c r="E1546" s="45"/>
      <c r="F1546" s="45"/>
      <c r="G1546" s="45"/>
      <c r="H1546" s="45"/>
      <c r="I1546" s="45"/>
      <c r="J1546" s="46"/>
    </row>
    <row r="1547" spans="2:10" s="1" customFormat="1" ht="13.2" x14ac:dyDescent="0.25">
      <c r="B1547" s="75"/>
      <c r="C1547" s="102"/>
      <c r="D1547" s="103"/>
      <c r="E1547" s="45"/>
      <c r="F1547" s="45"/>
      <c r="G1547" s="45"/>
      <c r="H1547" s="45"/>
      <c r="I1547" s="45"/>
      <c r="J1547" s="46"/>
    </row>
    <row r="1548" spans="2:10" s="1" customFormat="1" ht="13.2" x14ac:dyDescent="0.25">
      <c r="B1548" s="75"/>
      <c r="C1548" s="102"/>
      <c r="D1548" s="103"/>
      <c r="E1548" s="45"/>
      <c r="F1548" s="45"/>
      <c r="G1548" s="45"/>
      <c r="H1548" s="45"/>
      <c r="I1548" s="45"/>
      <c r="J1548" s="46"/>
    </row>
    <row r="1549" spans="2:10" s="1" customFormat="1" ht="13.2" x14ac:dyDescent="0.25">
      <c r="B1549" s="75"/>
      <c r="C1549" s="102"/>
      <c r="D1549" s="103"/>
      <c r="E1549" s="45"/>
      <c r="F1549" s="45"/>
      <c r="G1549" s="45"/>
      <c r="H1549" s="45"/>
      <c r="I1549" s="45"/>
      <c r="J1549" s="46"/>
    </row>
    <row r="1550" spans="2:10" s="1" customFormat="1" ht="13.2" x14ac:dyDescent="0.25">
      <c r="B1550" s="75"/>
      <c r="C1550" s="102"/>
      <c r="D1550" s="103"/>
      <c r="E1550" s="45"/>
      <c r="F1550" s="45"/>
      <c r="G1550" s="45"/>
      <c r="H1550" s="45"/>
      <c r="I1550" s="45"/>
      <c r="J1550" s="46"/>
    </row>
    <row r="1551" spans="2:10" s="1" customFormat="1" ht="13.2" x14ac:dyDescent="0.25">
      <c r="B1551" s="75"/>
      <c r="C1551" s="102"/>
      <c r="D1551" s="103"/>
      <c r="E1551" s="45"/>
      <c r="F1551" s="45"/>
      <c r="G1551" s="45"/>
      <c r="H1551" s="45"/>
      <c r="I1551" s="45"/>
      <c r="J1551" s="46"/>
    </row>
    <row r="1552" spans="2:10" s="1" customFormat="1" ht="13.2" x14ac:dyDescent="0.25">
      <c r="B1552" s="75"/>
      <c r="C1552" s="102"/>
      <c r="D1552" s="103"/>
      <c r="E1552" s="45"/>
      <c r="F1552" s="45"/>
      <c r="G1552" s="45"/>
      <c r="H1552" s="45"/>
      <c r="I1552" s="45"/>
      <c r="J1552" s="46"/>
    </row>
    <row r="1553" spans="2:10" s="1" customFormat="1" ht="13.2" x14ac:dyDescent="0.25">
      <c r="B1553" s="75"/>
      <c r="C1553" s="102"/>
      <c r="D1553" s="103"/>
      <c r="E1553" s="45"/>
      <c r="F1553" s="45"/>
      <c r="G1553" s="45"/>
      <c r="H1553" s="45"/>
      <c r="I1553" s="45"/>
      <c r="J1553" s="46"/>
    </row>
    <row r="1554" spans="2:10" s="1" customFormat="1" ht="13.2" x14ac:dyDescent="0.25">
      <c r="B1554" s="75"/>
      <c r="C1554" s="102"/>
      <c r="D1554" s="103"/>
      <c r="E1554" s="45"/>
      <c r="F1554" s="45"/>
      <c r="G1554" s="45"/>
      <c r="H1554" s="45"/>
      <c r="I1554" s="45"/>
      <c r="J1554" s="46"/>
    </row>
    <row r="1555" spans="2:10" s="1" customFormat="1" ht="13.2" x14ac:dyDescent="0.25">
      <c r="B1555" s="75"/>
      <c r="C1555" s="102"/>
      <c r="D1555" s="103"/>
      <c r="E1555" s="45"/>
      <c r="F1555" s="45"/>
      <c r="G1555" s="45"/>
      <c r="H1555" s="45"/>
      <c r="I1555" s="45"/>
      <c r="J1555" s="46"/>
    </row>
    <row r="1556" spans="2:10" s="1" customFormat="1" ht="13.2" x14ac:dyDescent="0.25">
      <c r="B1556" s="75"/>
      <c r="C1556" s="102"/>
      <c r="D1556" s="103"/>
      <c r="E1556" s="45"/>
      <c r="F1556" s="45"/>
      <c r="G1556" s="45"/>
      <c r="H1556" s="45"/>
      <c r="I1556" s="45"/>
      <c r="J1556" s="46"/>
    </row>
    <row r="1557" spans="2:10" s="1" customFormat="1" ht="13.2" x14ac:dyDescent="0.25">
      <c r="B1557" s="75"/>
      <c r="C1557" s="102"/>
      <c r="D1557" s="103"/>
      <c r="E1557" s="45"/>
      <c r="F1557" s="45"/>
      <c r="G1557" s="45"/>
      <c r="H1557" s="45"/>
      <c r="I1557" s="45"/>
      <c r="J1557" s="46"/>
    </row>
    <row r="1558" spans="2:10" s="1" customFormat="1" ht="13.2" x14ac:dyDescent="0.25">
      <c r="B1558" s="75"/>
      <c r="C1558" s="102"/>
      <c r="D1558" s="103"/>
      <c r="E1558" s="45"/>
      <c r="F1558" s="45"/>
      <c r="G1558" s="45"/>
      <c r="H1558" s="45"/>
      <c r="I1558" s="45"/>
      <c r="J1558" s="46"/>
    </row>
    <row r="1559" spans="2:10" s="1" customFormat="1" ht="13.2" x14ac:dyDescent="0.25">
      <c r="B1559" s="75"/>
      <c r="C1559" s="102"/>
      <c r="D1559" s="103"/>
      <c r="E1559" s="45"/>
      <c r="F1559" s="45"/>
      <c r="G1559" s="45"/>
      <c r="H1559" s="45"/>
      <c r="I1559" s="45"/>
      <c r="J1559" s="46"/>
    </row>
    <row r="1560" spans="2:10" s="1" customFormat="1" ht="13.2" x14ac:dyDescent="0.25">
      <c r="B1560" s="75"/>
      <c r="C1560" s="102"/>
      <c r="D1560" s="103"/>
      <c r="E1560" s="45"/>
      <c r="F1560" s="45"/>
      <c r="G1560" s="45"/>
      <c r="H1560" s="45"/>
      <c r="I1560" s="45"/>
      <c r="J1560" s="46"/>
    </row>
    <row r="1561" spans="2:10" s="1" customFormat="1" ht="13.2" x14ac:dyDescent="0.25">
      <c r="B1561" s="75"/>
      <c r="C1561" s="102"/>
      <c r="D1561" s="103"/>
      <c r="E1561" s="45"/>
      <c r="F1561" s="45"/>
      <c r="G1561" s="45"/>
      <c r="H1561" s="45"/>
      <c r="I1561" s="45"/>
      <c r="J1561" s="46"/>
    </row>
    <row r="1562" spans="2:10" s="1" customFormat="1" ht="13.2" x14ac:dyDescent="0.25">
      <c r="B1562" s="75"/>
      <c r="C1562" s="102"/>
      <c r="D1562" s="103"/>
      <c r="E1562" s="45"/>
      <c r="F1562" s="45"/>
      <c r="G1562" s="45"/>
      <c r="H1562" s="45"/>
      <c r="I1562" s="45"/>
      <c r="J1562" s="46"/>
    </row>
    <row r="1563" spans="2:10" s="1" customFormat="1" ht="13.2" x14ac:dyDescent="0.25">
      <c r="B1563" s="75"/>
      <c r="C1563" s="102"/>
      <c r="D1563" s="103"/>
      <c r="E1563" s="45"/>
      <c r="F1563" s="45"/>
      <c r="G1563" s="45"/>
      <c r="H1563" s="45"/>
      <c r="I1563" s="45"/>
      <c r="J1563" s="46"/>
    </row>
    <row r="1564" spans="2:10" s="1" customFormat="1" ht="13.2" x14ac:dyDescent="0.25">
      <c r="B1564" s="75"/>
      <c r="C1564" s="102"/>
      <c r="D1564" s="103"/>
      <c r="E1564" s="45"/>
      <c r="F1564" s="45"/>
      <c r="G1564" s="45"/>
      <c r="H1564" s="45"/>
      <c r="I1564" s="45"/>
      <c r="J1564" s="46"/>
    </row>
    <row r="1565" spans="2:10" s="1" customFormat="1" ht="13.2" x14ac:dyDescent="0.25">
      <c r="B1565" s="75"/>
      <c r="C1565" s="102"/>
      <c r="D1565" s="103"/>
      <c r="E1565" s="45"/>
      <c r="F1565" s="45"/>
      <c r="G1565" s="45"/>
      <c r="H1565" s="45"/>
      <c r="I1565" s="45"/>
      <c r="J1565" s="46"/>
    </row>
    <row r="1566" spans="2:10" s="1" customFormat="1" ht="13.2" x14ac:dyDescent="0.25">
      <c r="B1566" s="75"/>
      <c r="C1566" s="102"/>
      <c r="D1566" s="103"/>
      <c r="E1566" s="45"/>
      <c r="F1566" s="45"/>
      <c r="G1566" s="45"/>
      <c r="H1566" s="45"/>
      <c r="I1566" s="45"/>
      <c r="J1566" s="46"/>
    </row>
    <row r="1567" spans="2:10" s="1" customFormat="1" ht="13.2" x14ac:dyDescent="0.25">
      <c r="B1567" s="75"/>
      <c r="C1567" s="102"/>
      <c r="D1567" s="103"/>
      <c r="E1567" s="45"/>
      <c r="F1567" s="45"/>
      <c r="G1567" s="45"/>
      <c r="H1567" s="45"/>
      <c r="I1567" s="45"/>
      <c r="J1567" s="46"/>
    </row>
    <row r="1568" spans="2:10" s="1" customFormat="1" ht="13.2" x14ac:dyDescent="0.25">
      <c r="B1568" s="75"/>
      <c r="C1568" s="102"/>
      <c r="D1568" s="103"/>
      <c r="E1568" s="45"/>
      <c r="F1568" s="45"/>
      <c r="G1568" s="45"/>
      <c r="H1568" s="45"/>
      <c r="I1568" s="45"/>
      <c r="J1568" s="46"/>
    </row>
    <row r="1569" spans="2:10" s="1" customFormat="1" ht="13.2" x14ac:dyDescent="0.25">
      <c r="B1569" s="75"/>
      <c r="C1569" s="102"/>
      <c r="D1569" s="103"/>
      <c r="E1569" s="45"/>
      <c r="F1569" s="45"/>
      <c r="G1569" s="45"/>
      <c r="H1569" s="45"/>
      <c r="I1569" s="45"/>
      <c r="J1569" s="46"/>
    </row>
    <row r="1570" spans="2:10" s="1" customFormat="1" ht="13.2" x14ac:dyDescent="0.25">
      <c r="B1570" s="75"/>
      <c r="C1570" s="102"/>
      <c r="D1570" s="103"/>
      <c r="E1570" s="45"/>
      <c r="F1570" s="45"/>
      <c r="G1570" s="45"/>
      <c r="H1570" s="45"/>
      <c r="I1570" s="45"/>
      <c r="J1570" s="46"/>
    </row>
    <row r="1571" spans="2:10" s="1" customFormat="1" ht="13.2" x14ac:dyDescent="0.25">
      <c r="B1571" s="75"/>
      <c r="C1571" s="102"/>
      <c r="D1571" s="103"/>
      <c r="E1571" s="45"/>
      <c r="F1571" s="45"/>
      <c r="G1571" s="45"/>
      <c r="H1571" s="45"/>
      <c r="I1571" s="45"/>
      <c r="J1571" s="46"/>
    </row>
    <row r="1572" spans="2:10" s="1" customFormat="1" ht="13.2" x14ac:dyDescent="0.25">
      <c r="B1572" s="75"/>
      <c r="C1572" s="102"/>
      <c r="D1572" s="103"/>
      <c r="E1572" s="45"/>
      <c r="F1572" s="45"/>
      <c r="G1572" s="45"/>
      <c r="H1572" s="45"/>
      <c r="I1572" s="45"/>
      <c r="J1572" s="46"/>
    </row>
    <row r="1573" spans="2:10" s="1" customFormat="1" ht="13.2" x14ac:dyDescent="0.25">
      <c r="B1573" s="75"/>
      <c r="C1573" s="102"/>
      <c r="D1573" s="103"/>
      <c r="E1573" s="45"/>
      <c r="F1573" s="45"/>
      <c r="G1573" s="45"/>
      <c r="H1573" s="45"/>
      <c r="I1573" s="45"/>
      <c r="J1573" s="46"/>
    </row>
    <row r="1574" spans="2:10" s="1" customFormat="1" ht="13.2" x14ac:dyDescent="0.25">
      <c r="B1574" s="75"/>
      <c r="C1574" s="102"/>
      <c r="D1574" s="103"/>
      <c r="E1574" s="45"/>
      <c r="F1574" s="45"/>
      <c r="G1574" s="45"/>
      <c r="H1574" s="45"/>
      <c r="I1574" s="45"/>
      <c r="J1574" s="46"/>
    </row>
    <row r="1575" spans="2:10" s="1" customFormat="1" ht="13.2" x14ac:dyDescent="0.25">
      <c r="B1575" s="75"/>
      <c r="C1575" s="102"/>
      <c r="D1575" s="103"/>
      <c r="E1575" s="45"/>
      <c r="F1575" s="45"/>
      <c r="G1575" s="45"/>
      <c r="H1575" s="45"/>
      <c r="I1575" s="45"/>
      <c r="J1575" s="46"/>
    </row>
    <row r="1576" spans="2:10" s="1" customFormat="1" ht="13.2" x14ac:dyDescent="0.25">
      <c r="B1576" s="75"/>
      <c r="C1576" s="102"/>
      <c r="D1576" s="103"/>
      <c r="E1576" s="45"/>
      <c r="F1576" s="45"/>
      <c r="G1576" s="45"/>
      <c r="H1576" s="45"/>
      <c r="I1576" s="45"/>
      <c r="J1576" s="46"/>
    </row>
    <row r="1577" spans="2:10" s="1" customFormat="1" ht="13.2" x14ac:dyDescent="0.25">
      <c r="B1577" s="75"/>
      <c r="C1577" s="102"/>
      <c r="D1577" s="103"/>
      <c r="E1577" s="45"/>
      <c r="F1577" s="45"/>
      <c r="G1577" s="45"/>
      <c r="H1577" s="45"/>
      <c r="I1577" s="45"/>
      <c r="J1577" s="46"/>
    </row>
    <row r="1578" spans="2:10" s="1" customFormat="1" ht="13.2" x14ac:dyDescent="0.25">
      <c r="C1578" s="157" t="s">
        <v>153</v>
      </c>
      <c r="D1578" s="157"/>
      <c r="E1578" s="157"/>
      <c r="F1578" s="157"/>
      <c r="G1578" s="157"/>
      <c r="H1578" s="157"/>
    </row>
    <row r="1579" spans="2:10" s="1" customFormat="1" ht="13.2" x14ac:dyDescent="0.25">
      <c r="C1579" s="157" t="s">
        <v>154</v>
      </c>
      <c r="D1579" s="157"/>
      <c r="E1579" s="157"/>
      <c r="F1579" s="157"/>
      <c r="G1579" s="157"/>
      <c r="H1579" s="157"/>
    </row>
    <row r="1580" spans="2:10" s="1" customFormat="1" ht="13.2" x14ac:dyDescent="0.25">
      <c r="C1580" s="157" t="s">
        <v>155</v>
      </c>
      <c r="D1580" s="157"/>
      <c r="E1580" s="157"/>
      <c r="F1580" s="157"/>
      <c r="G1580" s="157"/>
      <c r="H1580" s="157"/>
    </row>
    <row r="1581" spans="2:10" s="1" customFormat="1" ht="13.2" x14ac:dyDescent="0.25">
      <c r="C1581" s="158" t="s">
        <v>156</v>
      </c>
      <c r="D1581" s="158"/>
      <c r="E1581" s="158"/>
      <c r="F1581" s="158"/>
      <c r="G1581" s="158"/>
      <c r="H1581" s="158"/>
    </row>
    <row r="1582" spans="2:10" s="1" customFormat="1" ht="13.2" x14ac:dyDescent="0.25">
      <c r="C1582" s="138"/>
      <c r="D1582" s="138"/>
      <c r="E1582" s="138"/>
      <c r="F1582" s="138"/>
      <c r="G1582" s="138"/>
      <c r="H1582" s="138"/>
    </row>
    <row r="1583" spans="2:10" s="1" customFormat="1" ht="15.6" x14ac:dyDescent="0.25">
      <c r="B1583" s="159" t="s">
        <v>248</v>
      </c>
      <c r="C1583" s="160"/>
      <c r="D1583" s="160"/>
      <c r="E1583" s="160"/>
      <c r="F1583" s="160"/>
      <c r="G1583" s="160"/>
      <c r="H1583" s="160"/>
      <c r="I1583" s="160"/>
      <c r="J1583" s="161"/>
    </row>
    <row r="1584" spans="2:10" s="1" customFormat="1" ht="21" x14ac:dyDescent="0.25">
      <c r="B1584" s="169" t="s">
        <v>695</v>
      </c>
      <c r="C1584" s="170"/>
      <c r="D1584" s="170"/>
      <c r="E1584" s="170"/>
      <c r="F1584" s="170"/>
      <c r="G1584" s="170"/>
      <c r="H1584" s="170"/>
      <c r="I1584" s="170"/>
      <c r="J1584" s="171"/>
    </row>
    <row r="1585" spans="2:10" s="1" customFormat="1" ht="13.8" thickBot="1" x14ac:dyDescent="0.3">
      <c r="B1585" s="139"/>
      <c r="C1585" s="139"/>
      <c r="D1585" s="139"/>
      <c r="E1585" s="139"/>
      <c r="F1585" s="139"/>
      <c r="G1585" s="139"/>
      <c r="H1585" s="139"/>
      <c r="I1585" s="139"/>
      <c r="J1585" s="139"/>
    </row>
    <row r="1586" spans="2:10" s="1" customFormat="1" ht="33" customHeight="1" x14ac:dyDescent="0.25">
      <c r="B1586" s="152" t="s">
        <v>140</v>
      </c>
      <c r="C1586" s="153"/>
      <c r="D1586" s="153"/>
      <c r="E1586" s="153"/>
      <c r="F1586" s="153"/>
      <c r="G1586" s="153"/>
      <c r="H1586" s="153"/>
      <c r="I1586" s="153"/>
      <c r="J1586" s="154"/>
    </row>
    <row r="1587" spans="2:10" s="1" customFormat="1" ht="13.2" x14ac:dyDescent="0.25">
      <c r="B1587" s="4" t="s">
        <v>148</v>
      </c>
      <c r="C1587" s="5" t="s">
        <v>149</v>
      </c>
      <c r="D1587" s="5"/>
      <c r="E1587" s="6"/>
      <c r="F1587" s="7"/>
      <c r="G1587" s="8" t="s">
        <v>22</v>
      </c>
      <c r="H1587" s="155">
        <v>42879</v>
      </c>
      <c r="I1587" s="155"/>
      <c r="J1587" s="9"/>
    </row>
    <row r="1588" spans="2:10" s="1" customFormat="1" ht="13.2" x14ac:dyDescent="0.25">
      <c r="B1588" s="4" t="s">
        <v>146</v>
      </c>
      <c r="C1588" s="5" t="s">
        <v>142</v>
      </c>
      <c r="D1588" s="10"/>
      <c r="E1588" s="10"/>
      <c r="F1588" s="5"/>
      <c r="G1588" s="11" t="s">
        <v>145</v>
      </c>
      <c r="H1588" s="6" t="s">
        <v>142</v>
      </c>
      <c r="I1588" s="12"/>
      <c r="J1588" s="13"/>
    </row>
    <row r="1589" spans="2:10" s="1" customFormat="1" ht="13.2" x14ac:dyDescent="0.25">
      <c r="B1589" s="4" t="s">
        <v>147</v>
      </c>
      <c r="C1589" s="5" t="s">
        <v>142</v>
      </c>
      <c r="D1589" s="10"/>
      <c r="E1589" s="10"/>
      <c r="F1589" s="5"/>
      <c r="G1589" s="11" t="s">
        <v>143</v>
      </c>
      <c r="H1589" s="6" t="s">
        <v>144</v>
      </c>
      <c r="I1589" s="12"/>
      <c r="J1589" s="13"/>
    </row>
    <row r="1590" spans="2:10" s="1" customFormat="1" ht="13.8" thickBot="1" x14ac:dyDescent="0.3">
      <c r="B1590" s="14" t="s">
        <v>159</v>
      </c>
      <c r="C1590" s="15" t="s">
        <v>160</v>
      </c>
      <c r="D1590" s="16"/>
      <c r="E1590" s="16"/>
      <c r="F1590" s="15"/>
      <c r="G1590" s="17" t="s">
        <v>157</v>
      </c>
      <c r="H1590" s="18" t="s">
        <v>158</v>
      </c>
      <c r="I1590" s="19"/>
      <c r="J1590" s="20"/>
    </row>
    <row r="1591" spans="2:10" s="1" customFormat="1" ht="13.2" x14ac:dyDescent="0.25">
      <c r="B1591" s="139"/>
      <c r="C1591" s="139"/>
      <c r="D1591" s="139"/>
      <c r="E1591" s="139"/>
      <c r="F1591" s="139"/>
      <c r="G1591" s="139"/>
      <c r="H1591" s="139"/>
      <c r="I1591" s="139"/>
      <c r="J1591" s="139"/>
    </row>
    <row r="1592" spans="2:10" s="1" customFormat="1" ht="13.2" x14ac:dyDescent="0.25">
      <c r="B1592" s="23" t="s">
        <v>7</v>
      </c>
      <c r="C1592" s="24" t="s">
        <v>0</v>
      </c>
      <c r="D1592" s="24" t="s">
        <v>23</v>
      </c>
      <c r="E1592" s="24" t="s">
        <v>24</v>
      </c>
      <c r="F1592" s="24" t="s">
        <v>2</v>
      </c>
      <c r="G1592" s="24" t="s">
        <v>3</v>
      </c>
      <c r="H1592" s="24" t="s">
        <v>25</v>
      </c>
      <c r="I1592" s="24" t="s">
        <v>8</v>
      </c>
      <c r="J1592" s="24" t="s">
        <v>9</v>
      </c>
    </row>
    <row r="1593" spans="2:10" s="1" customFormat="1" ht="13.2" x14ac:dyDescent="0.25">
      <c r="B1593" s="96">
        <v>4.03</v>
      </c>
      <c r="C1593" s="97" t="s">
        <v>425</v>
      </c>
      <c r="D1593" s="103"/>
      <c r="E1593" s="45"/>
      <c r="F1593" s="45"/>
      <c r="G1593" s="45"/>
      <c r="H1593" s="45"/>
      <c r="I1593" s="45"/>
      <c r="J1593" s="46"/>
    </row>
    <row r="1594" spans="2:10" s="1" customFormat="1" ht="13.2" x14ac:dyDescent="0.25">
      <c r="B1594" s="100" t="s">
        <v>113</v>
      </c>
      <c r="C1594" s="101" t="s">
        <v>428</v>
      </c>
      <c r="D1594" s="103"/>
      <c r="E1594" s="45"/>
      <c r="F1594" s="45"/>
      <c r="G1594" s="45"/>
      <c r="H1594" s="45"/>
      <c r="I1594" s="45"/>
      <c r="J1594" s="46"/>
    </row>
    <row r="1595" spans="2:10" s="1" customFormat="1" ht="13.2" x14ac:dyDescent="0.25">
      <c r="B1595" s="48" t="s">
        <v>114</v>
      </c>
      <c r="C1595" s="48" t="s">
        <v>623</v>
      </c>
      <c r="D1595" s="103"/>
      <c r="E1595" s="45"/>
      <c r="F1595" s="45"/>
      <c r="G1595" s="45"/>
      <c r="H1595" s="45"/>
      <c r="I1595" s="62">
        <f>SUM(H1596:H1596)</f>
        <v>1.65</v>
      </c>
      <c r="J1595" s="63" t="str">
        <f>+J1596</f>
        <v>ml</v>
      </c>
    </row>
    <row r="1596" spans="2:10" s="1" customFormat="1" ht="13.2" x14ac:dyDescent="0.25">
      <c r="B1596" s="48"/>
      <c r="C1596" s="44" t="s">
        <v>722</v>
      </c>
      <c r="D1596" s="45">
        <v>1</v>
      </c>
      <c r="E1596" s="45">
        <v>1.65</v>
      </c>
      <c r="F1596" s="45"/>
      <c r="G1596" s="45"/>
      <c r="H1596" s="45">
        <f>IF(AND(F1596=0,G1596=0),D1596*E1596,IF(AND(E1596=0,G1596=0),D1596*F1596,IF(AND(E1596=0,F1596=0),D1596*G1596,IF(AND(E1596=0),D1596*F1596*G1596,IF(AND(F1596=0),D1596*E1596*G1596,IF(AND(G1596=0),D1596*E1596*F1596,D1596*E1596*F1596*G1596))))))</f>
        <v>1.65</v>
      </c>
      <c r="I1596" s="45"/>
      <c r="J1596" s="46" t="str">
        <f>IF(AND(E1596=0,F1596&lt;&gt;0,G1596&lt;&gt;0),"m2",IF(AND(F1596=0,E1596&lt;&gt;0,G1596&lt;&gt;0),"m2",IF(AND(G1596=0,E1596&lt;&gt;0,F1596&lt;&gt;0),"m2",IF(AND(F1596=0,G1596=0),"ml",IF(AND(E1596=0,G1596=0),"ml",IF(AND(E1596=0,F1596=0),"ml",IF(AND(E1596&lt;&gt;0,F1596&lt;&gt;0,G1596&lt;&gt;0),"m3",0)))))))</f>
        <v>ml</v>
      </c>
    </row>
    <row r="1597" spans="2:10" s="1" customFormat="1" ht="13.2" x14ac:dyDescent="0.25">
      <c r="B1597" s="48"/>
      <c r="C1597" s="44"/>
      <c r="D1597" s="45"/>
      <c r="E1597" s="45"/>
      <c r="F1597" s="45"/>
      <c r="G1597" s="45"/>
      <c r="H1597" s="45">
        <f>IF(AND(F1597=0,G1597=0),D1597*E1597,IF(AND(E1597=0,G1597=0),D1597*F1597,IF(AND(E1597=0,F1597=0),D1597*G1597,IF(AND(E1597=0),D1597*F1597*G1597,IF(AND(F1597=0),D1597*E1597*G1597,IF(AND(G1597=0),D1597*E1597*F1597,D1597*E1597*F1597*G1597))))))</f>
        <v>0</v>
      </c>
      <c r="I1597" s="45"/>
      <c r="J1597" s="46" t="str">
        <f>IF(AND(E1597=0,F1597&lt;&gt;0,G1597&lt;&gt;0),"m2",IF(AND(F1597=0,E1597&lt;&gt;0,G1597&lt;&gt;0),"m2",IF(AND(G1597=0,E1597&lt;&gt;0,F1597&lt;&gt;0),"m2",IF(AND(F1597=0,G1597=0),"ml",IF(AND(E1597=0,G1597=0),"ml",IF(AND(E1597=0,F1597=0),"ml",IF(AND(E1597&lt;&gt;0,F1597&lt;&gt;0,G1597&lt;&gt;0),"m3",0)))))))</f>
        <v>ml</v>
      </c>
    </row>
    <row r="1598" spans="2:10" s="1" customFormat="1" ht="13.2" x14ac:dyDescent="0.25">
      <c r="B1598" s="48" t="s">
        <v>435</v>
      </c>
      <c r="C1598" s="48" t="s">
        <v>438</v>
      </c>
      <c r="D1598" s="103"/>
      <c r="E1598" s="45"/>
      <c r="F1598" s="45"/>
      <c r="G1598" s="45"/>
      <c r="H1598" s="45"/>
      <c r="I1598" s="62">
        <f>SUM(H1599:H1599)</f>
        <v>0</v>
      </c>
      <c r="J1598" s="63" t="str">
        <f>+J1599</f>
        <v>ml</v>
      </c>
    </row>
    <row r="1599" spans="2:10" s="1" customFormat="1" ht="13.2" x14ac:dyDescent="0.25">
      <c r="B1599" s="100"/>
      <c r="C1599" s="44" t="s">
        <v>713</v>
      </c>
      <c r="D1599" s="45"/>
      <c r="E1599" s="45"/>
      <c r="F1599" s="45"/>
      <c r="G1599" s="45"/>
      <c r="H1599" s="45">
        <f>IF(AND(F1599=0,G1599=0),D1599*E1599,IF(AND(E1599=0,G1599=0),D1599*F1599,IF(AND(E1599=0,F1599=0),D1599*G1599,IF(AND(E1599=0),D1599*F1599*G1599,IF(AND(F1599=0),D1599*E1599*G1599,IF(AND(G1599=0),D1599*E1599*F1599,D1599*E1599*F1599*G1599))))))</f>
        <v>0</v>
      </c>
      <c r="I1599" s="45"/>
      <c r="J1599" s="46" t="str">
        <f>IF(AND(E1599=0,F1599&lt;&gt;0,G1599&lt;&gt;0),"m2",IF(AND(F1599=0,E1599&lt;&gt;0,G1599&lt;&gt;0),"m2",IF(AND(G1599=0,E1599&lt;&gt;0,F1599&lt;&gt;0),"m2",IF(AND(F1599=0,G1599=0),"ml",IF(AND(E1599=0,G1599=0),"ml",IF(AND(E1599=0,F1599=0),"ml",IF(AND(E1599&lt;&gt;0,F1599&lt;&gt;0,G1599&lt;&gt;0),"m3",0)))))))</f>
        <v>ml</v>
      </c>
    </row>
    <row r="1600" spans="2:10" s="1" customFormat="1" ht="13.2" x14ac:dyDescent="0.25">
      <c r="B1600" s="100"/>
      <c r="C1600" s="44" t="s">
        <v>714</v>
      </c>
      <c r="D1600" s="45"/>
      <c r="E1600" s="45"/>
      <c r="F1600" s="45"/>
      <c r="G1600" s="45"/>
      <c r="H1600" s="45">
        <f>IF(AND(F1600=0,G1600=0),D1600*E1600,IF(AND(E1600=0,G1600=0),D1600*F1600,IF(AND(E1600=0,F1600=0),D1600*G1600,IF(AND(E1600=0),D1600*F1600*G1600,IF(AND(F1600=0),D1600*E1600*G1600,IF(AND(G1600=0),D1600*E1600*F1600,D1600*E1600*F1600*G1600))))))</f>
        <v>0</v>
      </c>
      <c r="I1600" s="45"/>
      <c r="J1600" s="46" t="str">
        <f>IF(AND(E1600=0,F1600&lt;&gt;0,G1600&lt;&gt;0),"m2",IF(AND(F1600=0,E1600&lt;&gt;0,G1600&lt;&gt;0),"m2",IF(AND(G1600=0,E1600&lt;&gt;0,F1600&lt;&gt;0),"m2",IF(AND(F1600=0,G1600=0),"ml",IF(AND(E1600=0,G1600=0),"ml",IF(AND(E1600=0,F1600=0),"ml",IF(AND(E1600&lt;&gt;0,F1600&lt;&gt;0,G1600&lt;&gt;0),"m3",0)))))))</f>
        <v>ml</v>
      </c>
    </row>
    <row r="1601" spans="2:10" s="1" customFormat="1" ht="13.2" x14ac:dyDescent="0.25">
      <c r="B1601" s="48" t="s">
        <v>436</v>
      </c>
      <c r="C1601" s="48" t="s">
        <v>439</v>
      </c>
      <c r="D1601" s="103"/>
      <c r="E1601" s="45"/>
      <c r="F1601" s="45"/>
      <c r="G1601" s="45"/>
      <c r="H1601" s="45"/>
      <c r="I1601" s="62">
        <f>SUM(H1602:H1602)</f>
        <v>0</v>
      </c>
      <c r="J1601" s="63" t="str">
        <f>+J1602</f>
        <v>ml</v>
      </c>
    </row>
    <row r="1602" spans="2:10" s="1" customFormat="1" ht="13.2" x14ac:dyDescent="0.25">
      <c r="B1602" s="100"/>
      <c r="C1602" s="44" t="s">
        <v>713</v>
      </c>
      <c r="D1602" s="45"/>
      <c r="E1602" s="45"/>
      <c r="F1602" s="45"/>
      <c r="G1602" s="45"/>
      <c r="H1602" s="45">
        <f>IF(AND(F1602=0,G1602=0),D1602*E1602,IF(AND(E1602=0,G1602=0),D1602*F1602,IF(AND(E1602=0,F1602=0),D1602*G1602,IF(AND(E1602=0),D1602*F1602*G1602,IF(AND(F1602=0),D1602*E1602*G1602,IF(AND(G1602=0),D1602*E1602*F1602,D1602*E1602*F1602*G1602))))))</f>
        <v>0</v>
      </c>
      <c r="I1602" s="45"/>
      <c r="J1602" s="46" t="str">
        <f>IF(AND(E1602=0,F1602&lt;&gt;0,G1602&lt;&gt;0),"m2",IF(AND(F1602=0,E1602&lt;&gt;0,G1602&lt;&gt;0),"m2",IF(AND(G1602=0,E1602&lt;&gt;0,F1602&lt;&gt;0),"m2",IF(AND(F1602=0,G1602=0),"ml",IF(AND(E1602=0,G1602=0),"ml",IF(AND(E1602=0,F1602=0),"ml",IF(AND(E1602&lt;&gt;0,F1602&lt;&gt;0,G1602&lt;&gt;0),"m3",0)))))))</f>
        <v>ml</v>
      </c>
    </row>
    <row r="1603" spans="2:10" s="1" customFormat="1" ht="13.2" x14ac:dyDescent="0.25">
      <c r="B1603" s="100"/>
      <c r="C1603" s="44" t="s">
        <v>714</v>
      </c>
      <c r="D1603" s="45"/>
      <c r="E1603" s="45"/>
      <c r="F1603" s="45"/>
      <c r="G1603" s="45"/>
      <c r="H1603" s="45">
        <f>IF(AND(F1603=0,G1603=0),D1603*E1603,IF(AND(E1603=0,G1603=0),D1603*F1603,IF(AND(E1603=0,F1603=0),D1603*G1603,IF(AND(E1603=0),D1603*F1603*G1603,IF(AND(F1603=0),D1603*E1603*G1603,IF(AND(G1603=0),D1603*E1603*F1603,D1603*E1603*F1603*G1603))))))</f>
        <v>0</v>
      </c>
      <c r="I1603" s="45"/>
      <c r="J1603" s="46" t="str">
        <f>IF(AND(E1603=0,F1603&lt;&gt;0,G1603&lt;&gt;0),"m2",IF(AND(F1603=0,E1603&lt;&gt;0,G1603&lt;&gt;0),"m2",IF(AND(G1603=0,E1603&lt;&gt;0,F1603&lt;&gt;0),"m2",IF(AND(F1603=0,G1603=0),"ml",IF(AND(E1603=0,G1603=0),"ml",IF(AND(E1603=0,F1603=0),"ml",IF(AND(E1603&lt;&gt;0,F1603&lt;&gt;0,G1603&lt;&gt;0),"m3",0)))))))</f>
        <v>ml</v>
      </c>
    </row>
    <row r="1604" spans="2:10" s="1" customFormat="1" ht="13.2" x14ac:dyDescent="0.25">
      <c r="B1604" s="48" t="s">
        <v>437</v>
      </c>
      <c r="C1604" s="48" t="s">
        <v>470</v>
      </c>
      <c r="D1604" s="103"/>
      <c r="E1604" s="45"/>
      <c r="F1604" s="45"/>
      <c r="G1604" s="45"/>
      <c r="H1604" s="45"/>
      <c r="I1604" s="62">
        <f>SUM(H1606:H1611)</f>
        <v>0</v>
      </c>
      <c r="J1604" s="63" t="str">
        <f>+J1606</f>
        <v>ml</v>
      </c>
    </row>
    <row r="1605" spans="2:10" s="1" customFormat="1" ht="13.2" x14ac:dyDescent="0.25">
      <c r="B1605" s="48"/>
      <c r="C1605" s="132" t="s">
        <v>255</v>
      </c>
      <c r="D1605" s="103"/>
      <c r="E1605" s="45"/>
      <c r="F1605" s="45"/>
      <c r="G1605" s="45"/>
      <c r="H1605" s="45"/>
      <c r="I1605" s="62"/>
      <c r="J1605" s="63"/>
    </row>
    <row r="1606" spans="2:10" s="1" customFormat="1" ht="13.2" x14ac:dyDescent="0.25">
      <c r="B1606" s="48"/>
      <c r="C1606" s="44" t="s">
        <v>556</v>
      </c>
      <c r="D1606" s="45"/>
      <c r="E1606" s="45"/>
      <c r="F1606" s="45"/>
      <c r="G1606" s="45"/>
      <c r="H1606" s="45">
        <f t="shared" ref="H1606:H1611" si="73">IF(AND(F1606=0,G1606=0),D1606*E1606,IF(AND(E1606=0,G1606=0),D1606*F1606,IF(AND(E1606=0,F1606=0),D1606*G1606,IF(AND(E1606=0),D1606*F1606*G1606,IF(AND(F1606=0),D1606*E1606*G1606,IF(AND(G1606=0),D1606*E1606*F1606,D1606*E1606*F1606*G1606))))))</f>
        <v>0</v>
      </c>
      <c r="I1606" s="45"/>
      <c r="J1606" s="46" t="str">
        <f t="shared" ref="J1606:J1611" si="74">IF(AND(E1606=0,F1606&lt;&gt;0,G1606&lt;&gt;0),"m2",IF(AND(F1606=0,E1606&lt;&gt;0,G1606&lt;&gt;0),"m2",IF(AND(G1606=0,E1606&lt;&gt;0,F1606&lt;&gt;0),"m2",IF(AND(F1606=0,G1606=0),"ml",IF(AND(E1606=0,G1606=0),"ml",IF(AND(E1606=0,F1606=0),"ml",IF(AND(E1606&lt;&gt;0,F1606&lt;&gt;0,G1606&lt;&gt;0),"m3",0)))))))</f>
        <v>ml</v>
      </c>
    </row>
    <row r="1607" spans="2:10" s="1" customFormat="1" ht="13.2" x14ac:dyDescent="0.25">
      <c r="B1607" s="48"/>
      <c r="C1607" s="44" t="s">
        <v>704</v>
      </c>
      <c r="D1607" s="45"/>
      <c r="E1607" s="45"/>
      <c r="F1607" s="45"/>
      <c r="G1607" s="45"/>
      <c r="H1607" s="45">
        <f t="shared" si="73"/>
        <v>0</v>
      </c>
      <c r="I1607" s="45"/>
      <c r="J1607" s="46" t="str">
        <f t="shared" si="74"/>
        <v>ml</v>
      </c>
    </row>
    <row r="1608" spans="2:10" s="1" customFormat="1" ht="13.2" x14ac:dyDescent="0.25">
      <c r="B1608" s="48"/>
      <c r="C1608" s="132" t="s">
        <v>256</v>
      </c>
      <c r="D1608" s="45"/>
      <c r="E1608" s="45"/>
      <c r="F1608" s="45"/>
      <c r="G1608" s="45"/>
      <c r="H1608" s="45">
        <f t="shared" si="73"/>
        <v>0</v>
      </c>
      <c r="I1608" s="45"/>
      <c r="J1608" s="46" t="str">
        <f t="shared" si="74"/>
        <v>ml</v>
      </c>
    </row>
    <row r="1609" spans="2:10" s="1" customFormat="1" ht="13.2" x14ac:dyDescent="0.25">
      <c r="B1609" s="48"/>
      <c r="C1609" s="44" t="s">
        <v>556</v>
      </c>
      <c r="D1609" s="45"/>
      <c r="E1609" s="45"/>
      <c r="F1609" s="45"/>
      <c r="G1609" s="45"/>
      <c r="H1609" s="45">
        <f t="shared" si="73"/>
        <v>0</v>
      </c>
      <c r="I1609" s="45"/>
      <c r="J1609" s="46" t="str">
        <f t="shared" si="74"/>
        <v>ml</v>
      </c>
    </row>
    <row r="1610" spans="2:10" s="1" customFormat="1" ht="13.2" x14ac:dyDescent="0.25">
      <c r="B1610" s="48"/>
      <c r="C1610" s="132" t="s">
        <v>257</v>
      </c>
      <c r="D1610" s="45"/>
      <c r="E1610" s="45"/>
      <c r="F1610" s="45"/>
      <c r="G1610" s="45"/>
      <c r="H1610" s="45">
        <f t="shared" si="73"/>
        <v>0</v>
      </c>
      <c r="I1610" s="45"/>
      <c r="J1610" s="46" t="str">
        <f t="shared" si="74"/>
        <v>ml</v>
      </c>
    </row>
    <row r="1611" spans="2:10" s="1" customFormat="1" ht="13.2" x14ac:dyDescent="0.25">
      <c r="B1611" s="48"/>
      <c r="C1611" s="44" t="s">
        <v>556</v>
      </c>
      <c r="D1611" s="45"/>
      <c r="E1611" s="45"/>
      <c r="F1611" s="45"/>
      <c r="G1611" s="45"/>
      <c r="H1611" s="45">
        <f t="shared" si="73"/>
        <v>0</v>
      </c>
      <c r="I1611" s="45"/>
      <c r="J1611" s="46" t="str">
        <f t="shared" si="74"/>
        <v>ml</v>
      </c>
    </row>
    <row r="1612" spans="2:10" s="1" customFormat="1" ht="13.2" x14ac:dyDescent="0.25">
      <c r="B1612" s="48" t="s">
        <v>471</v>
      </c>
      <c r="C1612" s="48" t="s">
        <v>554</v>
      </c>
      <c r="D1612" s="103"/>
      <c r="E1612" s="45"/>
      <c r="F1612" s="45"/>
      <c r="G1612" s="45"/>
      <c r="H1612" s="45"/>
      <c r="I1612" s="62">
        <f>SUM(H1613:H1619)</f>
        <v>11.75</v>
      </c>
      <c r="J1612" s="63" t="str">
        <f>+J1613</f>
        <v>ml</v>
      </c>
    </row>
    <row r="1613" spans="2:10" s="1" customFormat="1" ht="13.2" x14ac:dyDescent="0.25">
      <c r="B1613" s="100"/>
      <c r="C1613" s="132" t="s">
        <v>255</v>
      </c>
      <c r="D1613" s="45"/>
      <c r="E1613" s="45"/>
      <c r="F1613" s="45"/>
      <c r="G1613" s="45"/>
      <c r="H1613" s="45">
        <f t="shared" ref="H1613:H1619" si="75">IF(AND(F1613=0,G1613=0),D1613*E1613,IF(AND(E1613=0,G1613=0),D1613*F1613,IF(AND(E1613=0,F1613=0),D1613*G1613,IF(AND(E1613=0),D1613*F1613*G1613,IF(AND(F1613=0),D1613*E1613*G1613,IF(AND(G1613=0),D1613*E1613*F1613,D1613*E1613*F1613*G1613))))))</f>
        <v>0</v>
      </c>
      <c r="I1613" s="45"/>
      <c r="J1613" s="46" t="str">
        <f t="shared" ref="J1613:J1619" si="76">IF(AND(E1613=0,F1613&lt;&gt;0,G1613&lt;&gt;0),"m2",IF(AND(F1613=0,E1613&lt;&gt;0,G1613&lt;&gt;0),"m2",IF(AND(G1613=0,E1613&lt;&gt;0,F1613&lt;&gt;0),"m2",IF(AND(F1613=0,G1613=0),"ml",IF(AND(E1613=0,G1613=0),"ml",IF(AND(E1613=0,F1613=0),"ml",IF(AND(E1613&lt;&gt;0,F1613&lt;&gt;0,G1613&lt;&gt;0),"m3",0)))))))</f>
        <v>ml</v>
      </c>
    </row>
    <row r="1614" spans="2:10" s="1" customFormat="1" ht="13.2" x14ac:dyDescent="0.25">
      <c r="B1614" s="100"/>
      <c r="C1614" s="44" t="s">
        <v>556</v>
      </c>
      <c r="D1614" s="45">
        <v>1</v>
      </c>
      <c r="E1614" s="45">
        <v>3.25</v>
      </c>
      <c r="F1614" s="45"/>
      <c r="G1614" s="45"/>
      <c r="H1614" s="45">
        <f t="shared" si="75"/>
        <v>3.25</v>
      </c>
      <c r="I1614" s="45"/>
      <c r="J1614" s="46" t="str">
        <f t="shared" si="76"/>
        <v>ml</v>
      </c>
    </row>
    <row r="1615" spans="2:10" s="1" customFormat="1" ht="13.2" x14ac:dyDescent="0.25">
      <c r="B1615" s="100"/>
      <c r="C1615" s="44" t="s">
        <v>704</v>
      </c>
      <c r="D1615" s="45">
        <v>1</v>
      </c>
      <c r="E1615" s="45">
        <v>2</v>
      </c>
      <c r="F1615" s="45"/>
      <c r="G1615" s="45"/>
      <c r="H1615" s="45">
        <f t="shared" si="75"/>
        <v>2</v>
      </c>
      <c r="I1615" s="45"/>
      <c r="J1615" s="46" t="str">
        <f t="shared" si="76"/>
        <v>ml</v>
      </c>
    </row>
    <row r="1616" spans="2:10" s="1" customFormat="1" ht="13.2" x14ac:dyDescent="0.25">
      <c r="B1616" s="100"/>
      <c r="C1616" s="132" t="s">
        <v>256</v>
      </c>
      <c r="D1616" s="45"/>
      <c r="E1616" s="45"/>
      <c r="F1616" s="45"/>
      <c r="G1616" s="45"/>
      <c r="H1616" s="45">
        <f t="shared" si="75"/>
        <v>0</v>
      </c>
      <c r="I1616" s="45"/>
      <c r="J1616" s="46" t="str">
        <f t="shared" si="76"/>
        <v>ml</v>
      </c>
    </row>
    <row r="1617" spans="2:10" s="1" customFormat="1" ht="13.2" x14ac:dyDescent="0.25">
      <c r="B1617" s="100"/>
      <c r="C1617" s="44" t="s">
        <v>556</v>
      </c>
      <c r="D1617" s="45">
        <v>1</v>
      </c>
      <c r="E1617" s="45">
        <v>3.25</v>
      </c>
      <c r="F1617" s="45"/>
      <c r="G1617" s="45"/>
      <c r="H1617" s="45">
        <f t="shared" si="75"/>
        <v>3.25</v>
      </c>
      <c r="I1617" s="45"/>
      <c r="J1617" s="46" t="str">
        <f t="shared" si="76"/>
        <v>ml</v>
      </c>
    </row>
    <row r="1618" spans="2:10" s="1" customFormat="1" ht="13.2" x14ac:dyDescent="0.25">
      <c r="B1618" s="100"/>
      <c r="C1618" s="132" t="s">
        <v>257</v>
      </c>
      <c r="D1618" s="45"/>
      <c r="E1618" s="45"/>
      <c r="F1618" s="45"/>
      <c r="G1618" s="45"/>
      <c r="H1618" s="45">
        <f t="shared" si="75"/>
        <v>0</v>
      </c>
      <c r="I1618" s="45"/>
      <c r="J1618" s="46" t="str">
        <f t="shared" si="76"/>
        <v>ml</v>
      </c>
    </row>
    <row r="1619" spans="2:10" s="1" customFormat="1" ht="13.2" x14ac:dyDescent="0.25">
      <c r="B1619" s="100"/>
      <c r="C1619" s="44" t="s">
        <v>556</v>
      </c>
      <c r="D1619" s="45">
        <v>1</v>
      </c>
      <c r="E1619" s="45">
        <v>3.25</v>
      </c>
      <c r="F1619" s="45"/>
      <c r="G1619" s="45"/>
      <c r="H1619" s="45">
        <f t="shared" si="75"/>
        <v>3.25</v>
      </c>
      <c r="I1619" s="45"/>
      <c r="J1619" s="46" t="str">
        <f t="shared" si="76"/>
        <v>ml</v>
      </c>
    </row>
    <row r="1620" spans="2:10" s="1" customFormat="1" ht="13.2" x14ac:dyDescent="0.25">
      <c r="B1620" s="48" t="s">
        <v>473</v>
      </c>
      <c r="C1620" s="48" t="s">
        <v>472</v>
      </c>
      <c r="D1620" s="103"/>
      <c r="E1620" s="45"/>
      <c r="F1620" s="45"/>
      <c r="G1620" s="45"/>
      <c r="H1620" s="45"/>
      <c r="I1620" s="62">
        <f>SUM(H1621:H1627)</f>
        <v>0</v>
      </c>
      <c r="J1620" s="63" t="str">
        <f>+J1621</f>
        <v>ml</v>
      </c>
    </row>
    <row r="1621" spans="2:10" s="1" customFormat="1" ht="13.2" x14ac:dyDescent="0.25">
      <c r="B1621" s="48"/>
      <c r="C1621" s="132" t="s">
        <v>255</v>
      </c>
      <c r="D1621" s="45"/>
      <c r="E1621" s="45"/>
      <c r="F1621" s="45"/>
      <c r="G1621" s="45"/>
      <c r="H1621" s="45">
        <f t="shared" ref="H1621:H1627" si="77">IF(AND(F1621=0,G1621=0),D1621*E1621,IF(AND(E1621=0,G1621=0),D1621*F1621,IF(AND(E1621=0,F1621=0),D1621*G1621,IF(AND(E1621=0),D1621*F1621*G1621,IF(AND(F1621=0),D1621*E1621*G1621,IF(AND(G1621=0),D1621*E1621*F1621,D1621*E1621*F1621*G1621))))))</f>
        <v>0</v>
      </c>
      <c r="I1621" s="45"/>
      <c r="J1621" s="46" t="str">
        <f t="shared" ref="J1621:J1627" si="78">IF(AND(E1621=0,F1621&lt;&gt;0,G1621&lt;&gt;0),"m2",IF(AND(F1621=0,E1621&lt;&gt;0,G1621&lt;&gt;0),"m2",IF(AND(G1621=0,E1621&lt;&gt;0,F1621&lt;&gt;0),"m2",IF(AND(F1621=0,G1621=0),"ml",IF(AND(E1621=0,G1621=0),"ml",IF(AND(E1621=0,F1621=0),"ml",IF(AND(E1621&lt;&gt;0,F1621&lt;&gt;0,G1621&lt;&gt;0),"m3",0)))))))</f>
        <v>ml</v>
      </c>
    </row>
    <row r="1622" spans="2:10" s="1" customFormat="1" ht="13.2" x14ac:dyDescent="0.25">
      <c r="B1622" s="48"/>
      <c r="C1622" s="44" t="s">
        <v>556</v>
      </c>
      <c r="D1622" s="45"/>
      <c r="E1622" s="45"/>
      <c r="F1622" s="45"/>
      <c r="G1622" s="45"/>
      <c r="H1622" s="45">
        <f t="shared" si="77"/>
        <v>0</v>
      </c>
      <c r="I1622" s="45"/>
      <c r="J1622" s="46" t="str">
        <f t="shared" si="78"/>
        <v>ml</v>
      </c>
    </row>
    <row r="1623" spans="2:10" s="1" customFormat="1" ht="13.2" x14ac:dyDescent="0.25">
      <c r="B1623" s="48"/>
      <c r="C1623" s="44" t="s">
        <v>704</v>
      </c>
      <c r="D1623" s="45"/>
      <c r="E1623" s="45"/>
      <c r="F1623" s="45"/>
      <c r="G1623" s="45"/>
      <c r="H1623" s="45">
        <f t="shared" si="77"/>
        <v>0</v>
      </c>
      <c r="I1623" s="45"/>
      <c r="J1623" s="46" t="str">
        <f t="shared" si="78"/>
        <v>ml</v>
      </c>
    </row>
    <row r="1624" spans="2:10" s="1" customFormat="1" ht="13.2" x14ac:dyDescent="0.25">
      <c r="B1624" s="48"/>
      <c r="C1624" s="132" t="s">
        <v>256</v>
      </c>
      <c r="D1624" s="45"/>
      <c r="E1624" s="45"/>
      <c r="F1624" s="45"/>
      <c r="G1624" s="45"/>
      <c r="H1624" s="45">
        <f t="shared" si="77"/>
        <v>0</v>
      </c>
      <c r="I1624" s="45"/>
      <c r="J1624" s="46" t="str">
        <f t="shared" si="78"/>
        <v>ml</v>
      </c>
    </row>
    <row r="1625" spans="2:10" s="1" customFormat="1" ht="13.2" x14ac:dyDescent="0.25">
      <c r="B1625" s="48"/>
      <c r="C1625" s="44" t="s">
        <v>556</v>
      </c>
      <c r="D1625" s="45"/>
      <c r="E1625" s="45"/>
      <c r="F1625" s="45"/>
      <c r="G1625" s="45"/>
      <c r="H1625" s="45">
        <f t="shared" si="77"/>
        <v>0</v>
      </c>
      <c r="I1625" s="45"/>
      <c r="J1625" s="46" t="str">
        <f t="shared" si="78"/>
        <v>ml</v>
      </c>
    </row>
    <row r="1626" spans="2:10" s="1" customFormat="1" ht="13.2" x14ac:dyDescent="0.25">
      <c r="B1626" s="48"/>
      <c r="C1626" s="132" t="s">
        <v>257</v>
      </c>
      <c r="D1626" s="45"/>
      <c r="E1626" s="45"/>
      <c r="F1626" s="45"/>
      <c r="G1626" s="45"/>
      <c r="H1626" s="45">
        <f t="shared" si="77"/>
        <v>0</v>
      </c>
      <c r="I1626" s="45"/>
      <c r="J1626" s="46" t="str">
        <f t="shared" si="78"/>
        <v>ml</v>
      </c>
    </row>
    <row r="1627" spans="2:10" s="1" customFormat="1" ht="13.2" x14ac:dyDescent="0.25">
      <c r="B1627" s="48"/>
      <c r="C1627" s="44" t="s">
        <v>556</v>
      </c>
      <c r="D1627" s="45"/>
      <c r="E1627" s="45"/>
      <c r="F1627" s="45"/>
      <c r="G1627" s="45"/>
      <c r="H1627" s="45">
        <f t="shared" si="77"/>
        <v>0</v>
      </c>
      <c r="I1627" s="45"/>
      <c r="J1627" s="46" t="str">
        <f t="shared" si="78"/>
        <v>ml</v>
      </c>
    </row>
    <row r="1628" spans="2:10" s="1" customFormat="1" ht="13.2" x14ac:dyDescent="0.25">
      <c r="B1628" s="48" t="s">
        <v>549</v>
      </c>
      <c r="C1628" s="48" t="s">
        <v>474</v>
      </c>
      <c r="D1628" s="103"/>
      <c r="E1628" s="45"/>
      <c r="F1628" s="45"/>
      <c r="G1628" s="45"/>
      <c r="H1628" s="45"/>
      <c r="I1628" s="62">
        <f>SUM(H1629:H1629)</f>
        <v>1</v>
      </c>
      <c r="J1628" s="63" t="str">
        <f>+J1629</f>
        <v>und</v>
      </c>
    </row>
    <row r="1629" spans="2:10" s="1" customFormat="1" ht="13.2" x14ac:dyDescent="0.25">
      <c r="B1629" s="100"/>
      <c r="C1629" s="44" t="s">
        <v>705</v>
      </c>
      <c r="D1629" s="45">
        <v>1</v>
      </c>
      <c r="E1629" s="45"/>
      <c r="F1629" s="45"/>
      <c r="G1629" s="45"/>
      <c r="H1629" s="45">
        <f>+D1629</f>
        <v>1</v>
      </c>
      <c r="I1629" s="45"/>
      <c r="J1629" s="46" t="s">
        <v>35</v>
      </c>
    </row>
    <row r="1630" spans="2:10" s="1" customFormat="1" ht="13.2" x14ac:dyDescent="0.25">
      <c r="B1630" s="48" t="s">
        <v>553</v>
      </c>
      <c r="C1630" s="48" t="s">
        <v>555</v>
      </c>
      <c r="D1630" s="103"/>
      <c r="E1630" s="45"/>
      <c r="F1630" s="45"/>
      <c r="G1630" s="45"/>
      <c r="H1630" s="45"/>
      <c r="I1630" s="62">
        <f>SUM(H1631:H1631)</f>
        <v>1</v>
      </c>
      <c r="J1630" s="63" t="str">
        <f>+J1631</f>
        <v>und</v>
      </c>
    </row>
    <row r="1631" spans="2:10" s="1" customFormat="1" ht="13.2" x14ac:dyDescent="0.25">
      <c r="B1631" s="100"/>
      <c r="C1631" s="44" t="s">
        <v>556</v>
      </c>
      <c r="D1631" s="45">
        <v>1</v>
      </c>
      <c r="E1631" s="45"/>
      <c r="F1631" s="45"/>
      <c r="G1631" s="45"/>
      <c r="H1631" s="45">
        <f>+D1631</f>
        <v>1</v>
      </c>
      <c r="I1631" s="45"/>
      <c r="J1631" s="46" t="s">
        <v>35</v>
      </c>
    </row>
    <row r="1632" spans="2:10" s="1" customFormat="1" ht="13.2" x14ac:dyDescent="0.25">
      <c r="B1632" s="100" t="s">
        <v>115</v>
      </c>
      <c r="C1632" s="101" t="s">
        <v>427</v>
      </c>
      <c r="D1632" s="103"/>
      <c r="E1632" s="45"/>
      <c r="F1632" s="45"/>
      <c r="G1632" s="45"/>
      <c r="H1632" s="45"/>
      <c r="I1632" s="45"/>
      <c r="J1632" s="46"/>
    </row>
    <row r="1633" spans="2:10" s="1" customFormat="1" ht="13.2" x14ac:dyDescent="0.25">
      <c r="B1633" s="48" t="s">
        <v>116</v>
      </c>
      <c r="C1633" s="48" t="s">
        <v>550</v>
      </c>
      <c r="D1633" s="103"/>
      <c r="E1633" s="45"/>
      <c r="F1633" s="45"/>
      <c r="G1633" s="45"/>
      <c r="H1633" s="45"/>
      <c r="I1633" s="62">
        <f>SUM(H1634:H1635)</f>
        <v>0</v>
      </c>
      <c r="J1633" s="63" t="str">
        <f>+J1634</f>
        <v>ml</v>
      </c>
    </row>
    <row r="1634" spans="2:10" s="1" customFormat="1" ht="13.2" x14ac:dyDescent="0.25">
      <c r="B1634" s="100"/>
      <c r="C1634" s="44" t="s">
        <v>760</v>
      </c>
      <c r="D1634" s="45"/>
      <c r="E1634" s="45"/>
      <c r="F1634" s="45"/>
      <c r="G1634" s="45"/>
      <c r="H1634" s="45">
        <f>IF(AND(F1634=0,G1634=0),D1634*E1634,IF(AND(E1634=0,G1634=0),D1634*F1634,IF(AND(E1634=0,F1634=0),D1634*G1634,IF(AND(E1634=0),D1634*F1634*G1634,IF(AND(F1634=0),D1634*E1634*G1634,IF(AND(G1634=0),D1634*E1634*F1634,D1634*E1634*F1634*G1634))))))</f>
        <v>0</v>
      </c>
      <c r="I1634" s="45"/>
      <c r="J1634" s="46" t="str">
        <f>IF(AND(E1634=0,F1634&lt;&gt;0,G1634&lt;&gt;0),"m2",IF(AND(F1634=0,E1634&lt;&gt;0,G1634&lt;&gt;0),"m2",IF(AND(G1634=0,E1634&lt;&gt;0,F1634&lt;&gt;0),"m2",IF(AND(F1634=0,G1634=0),"ml",IF(AND(E1634=0,G1634=0),"ml",IF(AND(E1634=0,F1634=0),"ml",IF(AND(E1634&lt;&gt;0,F1634&lt;&gt;0,G1634&lt;&gt;0),"m3",0)))))))</f>
        <v>ml</v>
      </c>
    </row>
    <row r="1635" spans="2:10" s="1" customFormat="1" ht="13.2" x14ac:dyDescent="0.25">
      <c r="B1635" s="100"/>
      <c r="C1635" s="44" t="s">
        <v>760</v>
      </c>
      <c r="D1635" s="45"/>
      <c r="E1635" s="45"/>
      <c r="F1635" s="45"/>
      <c r="G1635" s="45"/>
      <c r="H1635" s="45">
        <f>IF(AND(F1635=0,G1635=0),D1635*E1635,IF(AND(E1635=0,G1635=0),D1635*F1635,IF(AND(E1635=0,F1635=0),D1635*G1635,IF(AND(E1635=0),D1635*F1635*G1635,IF(AND(F1635=0),D1635*E1635*G1635,IF(AND(G1635=0),D1635*E1635*F1635,D1635*E1635*F1635*G1635))))))</f>
        <v>0</v>
      </c>
      <c r="I1635" s="45"/>
      <c r="J1635" s="46"/>
    </row>
    <row r="1636" spans="2:10" s="1" customFormat="1" ht="13.2" x14ac:dyDescent="0.25">
      <c r="B1636" s="48" t="s">
        <v>443</v>
      </c>
      <c r="C1636" s="48" t="s">
        <v>440</v>
      </c>
      <c r="D1636" s="103"/>
      <c r="E1636" s="45"/>
      <c r="F1636" s="45"/>
      <c r="G1636" s="45"/>
      <c r="H1636" s="45"/>
      <c r="I1636" s="62">
        <f>SUM(H1637:H1637)</f>
        <v>7.7</v>
      </c>
      <c r="J1636" s="63" t="str">
        <f>+J1637</f>
        <v>ml</v>
      </c>
    </row>
    <row r="1637" spans="2:10" s="1" customFormat="1" ht="13.2" x14ac:dyDescent="0.25">
      <c r="B1637" s="100"/>
      <c r="C1637" s="44" t="s">
        <v>761</v>
      </c>
      <c r="D1637" s="45">
        <v>1</v>
      </c>
      <c r="E1637" s="45">
        <v>7.7</v>
      </c>
      <c r="F1637" s="45"/>
      <c r="G1637" s="45"/>
      <c r="H1637" s="45">
        <f>IF(AND(F1637=0,G1637=0),D1637*E1637,IF(AND(E1637=0,G1637=0),D1637*F1637,IF(AND(E1637=0,F1637=0),D1637*G1637,IF(AND(E1637=0),D1637*F1637*G1637,IF(AND(F1637=0),D1637*E1637*G1637,IF(AND(G1637=0),D1637*E1637*F1637,D1637*E1637*F1637*G1637))))))</f>
        <v>7.7</v>
      </c>
      <c r="I1637" s="45"/>
      <c r="J1637" s="46" t="str">
        <f>IF(AND(E1637=0,F1637&lt;&gt;0,G1637&lt;&gt;0),"m2",IF(AND(F1637=0,E1637&lt;&gt;0,G1637&lt;&gt;0),"m2",IF(AND(G1637=0,E1637&lt;&gt;0,F1637&lt;&gt;0),"m2",IF(AND(F1637=0,G1637=0),"ml",IF(AND(E1637=0,G1637=0),"ml",IF(AND(E1637=0,F1637=0),"ml",IF(AND(E1637&lt;&gt;0,F1637&lt;&gt;0,G1637&lt;&gt;0),"m3",0)))))))</f>
        <v>ml</v>
      </c>
    </row>
    <row r="1638" spans="2:10" s="1" customFormat="1" ht="13.2" x14ac:dyDescent="0.25">
      <c r="B1638" s="48" t="s">
        <v>444</v>
      </c>
      <c r="C1638" s="48" t="s">
        <v>442</v>
      </c>
      <c r="D1638" s="103"/>
      <c r="E1638" s="45"/>
      <c r="F1638" s="45"/>
      <c r="G1638" s="45"/>
      <c r="H1638" s="45"/>
      <c r="I1638" s="62">
        <f>SUM(H1639:H1639)</f>
        <v>0</v>
      </c>
      <c r="J1638" s="63" t="str">
        <f>+J1639</f>
        <v>ml</v>
      </c>
    </row>
    <row r="1639" spans="2:10" s="1" customFormat="1" ht="13.2" x14ac:dyDescent="0.25">
      <c r="B1639" s="100"/>
      <c r="C1639" s="44" t="s">
        <v>735</v>
      </c>
      <c r="D1639" s="45"/>
      <c r="E1639" s="45"/>
      <c r="F1639" s="45"/>
      <c r="G1639" s="45"/>
      <c r="H1639" s="45">
        <f>IF(AND(F1639=0,G1639=0),D1639*E1639,IF(AND(E1639=0,G1639=0),D1639*F1639,IF(AND(E1639=0,F1639=0),D1639*G1639,IF(AND(E1639=0),D1639*F1639*G1639,IF(AND(F1639=0),D1639*E1639*G1639,IF(AND(G1639=0),D1639*E1639*F1639,D1639*E1639*F1639*G1639))))))</f>
        <v>0</v>
      </c>
      <c r="I1639" s="45"/>
      <c r="J1639" s="46" t="str">
        <f>IF(AND(E1639=0,F1639&lt;&gt;0,G1639&lt;&gt;0),"m2",IF(AND(F1639=0,E1639&lt;&gt;0,G1639&lt;&gt;0),"m2",IF(AND(G1639=0,E1639&lt;&gt;0,F1639&lt;&gt;0),"m2",IF(AND(F1639=0,G1639=0),"ml",IF(AND(E1639=0,G1639=0),"ml",IF(AND(E1639=0,F1639=0),"ml",IF(AND(E1639&lt;&gt;0,F1639&lt;&gt;0,G1639&lt;&gt;0),"m3",0)))))))</f>
        <v>ml</v>
      </c>
    </row>
    <row r="1640" spans="2:10" s="1" customFormat="1" ht="13.2" x14ac:dyDescent="0.25">
      <c r="B1640" s="48" t="s">
        <v>446</v>
      </c>
      <c r="C1640" s="48" t="s">
        <v>445</v>
      </c>
      <c r="D1640" s="103"/>
      <c r="E1640" s="45"/>
      <c r="F1640" s="45"/>
      <c r="G1640" s="45"/>
      <c r="H1640" s="45"/>
      <c r="I1640" s="62">
        <f>SUM(H1641:H1641)</f>
        <v>0</v>
      </c>
      <c r="J1640" s="63" t="str">
        <f>+J1641</f>
        <v>ml</v>
      </c>
    </row>
    <row r="1641" spans="2:10" s="1" customFormat="1" ht="13.2" x14ac:dyDescent="0.25">
      <c r="B1641" s="100"/>
      <c r="C1641" s="44" t="s">
        <v>736</v>
      </c>
      <c r="D1641" s="45"/>
      <c r="E1641" s="45"/>
      <c r="F1641" s="45"/>
      <c r="G1641" s="45"/>
      <c r="H1641" s="45">
        <f>IF(AND(F1641=0,G1641=0),D1641*E1641,IF(AND(E1641=0,G1641=0),D1641*F1641,IF(AND(E1641=0,F1641=0),D1641*G1641,IF(AND(E1641=0),D1641*F1641*G1641,IF(AND(F1641=0),D1641*E1641*G1641,IF(AND(G1641=0),D1641*E1641*F1641,D1641*E1641*F1641*G1641))))))</f>
        <v>0</v>
      </c>
      <c r="I1641" s="45"/>
      <c r="J1641" s="46" t="str">
        <f>IF(AND(E1641=0,F1641&lt;&gt;0,G1641&lt;&gt;0),"m2",IF(AND(F1641=0,E1641&lt;&gt;0,G1641&lt;&gt;0),"m2",IF(AND(G1641=0,E1641&lt;&gt;0,F1641&lt;&gt;0),"m2",IF(AND(F1641=0,G1641=0),"ml",IF(AND(E1641=0,G1641=0),"ml",IF(AND(E1641=0,F1641=0),"ml",IF(AND(E1641&lt;&gt;0,F1641&lt;&gt;0,G1641&lt;&gt;0),"m3",0)))))))</f>
        <v>ml</v>
      </c>
    </row>
    <row r="1642" spans="2:10" s="1" customFormat="1" ht="13.2" x14ac:dyDescent="0.25">
      <c r="B1642" s="48" t="s">
        <v>447</v>
      </c>
      <c r="C1642" s="48" t="s">
        <v>448</v>
      </c>
      <c r="D1642" s="103"/>
      <c r="E1642" s="45"/>
      <c r="F1642" s="45"/>
      <c r="G1642" s="45"/>
      <c r="H1642" s="45"/>
      <c r="I1642" s="62">
        <f>SUM(H1643:H1643)</f>
        <v>0</v>
      </c>
      <c r="J1642" s="63" t="str">
        <f>+J1643</f>
        <v>ml</v>
      </c>
    </row>
    <row r="1643" spans="2:10" s="1" customFormat="1" ht="13.2" x14ac:dyDescent="0.25">
      <c r="B1643" s="100"/>
      <c r="C1643" s="44" t="s">
        <v>761</v>
      </c>
      <c r="D1643" s="45"/>
      <c r="E1643" s="45"/>
      <c r="F1643" s="45"/>
      <c r="G1643" s="45"/>
      <c r="H1643" s="45">
        <f>IF(AND(F1643=0,G1643=0),D1643*E1643,IF(AND(E1643=0,G1643=0),D1643*F1643,IF(AND(E1643=0,F1643=0),D1643*G1643,IF(AND(E1643=0),D1643*F1643*G1643,IF(AND(F1643=0),D1643*E1643*G1643,IF(AND(G1643=0),D1643*E1643*F1643,D1643*E1643*F1643*G1643))))))</f>
        <v>0</v>
      </c>
      <c r="I1643" s="45"/>
      <c r="J1643" s="46" t="str">
        <f>IF(AND(E1643=0,F1643&lt;&gt;0,G1643&lt;&gt;0),"m2",IF(AND(F1643=0,E1643&lt;&gt;0,G1643&lt;&gt;0),"m2",IF(AND(G1643=0,E1643&lt;&gt;0,F1643&lt;&gt;0),"m2",IF(AND(F1643=0,G1643=0),"ml",IF(AND(E1643=0,G1643=0),"ml",IF(AND(E1643=0,F1643=0),"ml",IF(AND(E1643&lt;&gt;0,F1643&lt;&gt;0,G1643&lt;&gt;0),"m3",0)))))))</f>
        <v>ml</v>
      </c>
    </row>
    <row r="1644" spans="2:10" s="1" customFormat="1" ht="13.2" x14ac:dyDescent="0.25">
      <c r="B1644" s="48" t="s">
        <v>451</v>
      </c>
      <c r="C1644" s="48" t="s">
        <v>449</v>
      </c>
      <c r="D1644" s="103"/>
      <c r="E1644" s="45"/>
      <c r="F1644" s="45"/>
      <c r="G1644" s="45"/>
      <c r="H1644" s="45"/>
      <c r="I1644" s="62">
        <f>SUM(H1645:H1645)</f>
        <v>0</v>
      </c>
      <c r="J1644" s="63" t="str">
        <f>+J1645</f>
        <v>ml</v>
      </c>
    </row>
    <row r="1645" spans="2:10" s="1" customFormat="1" ht="13.2" x14ac:dyDescent="0.25">
      <c r="B1645" s="100"/>
      <c r="C1645" s="44" t="s">
        <v>441</v>
      </c>
      <c r="D1645" s="45"/>
      <c r="E1645" s="45"/>
      <c r="F1645" s="45"/>
      <c r="G1645" s="45"/>
      <c r="H1645" s="45">
        <f>IF(AND(F1645=0,G1645=0),D1645*E1645,IF(AND(E1645=0,G1645=0),D1645*F1645,IF(AND(E1645=0,F1645=0),D1645*G1645,IF(AND(E1645=0),D1645*F1645*G1645,IF(AND(F1645=0),D1645*E1645*G1645,IF(AND(G1645=0),D1645*E1645*F1645,D1645*E1645*F1645*G1645))))))</f>
        <v>0</v>
      </c>
      <c r="I1645" s="45"/>
      <c r="J1645" s="46" t="str">
        <f>IF(AND(E1645=0,F1645&lt;&gt;0,G1645&lt;&gt;0),"m2",IF(AND(F1645=0,E1645&lt;&gt;0,G1645&lt;&gt;0),"m2",IF(AND(G1645=0,E1645&lt;&gt;0,F1645&lt;&gt;0),"m2",IF(AND(F1645=0,G1645=0),"ml",IF(AND(E1645=0,G1645=0),"ml",IF(AND(E1645=0,F1645=0),"ml",IF(AND(E1645&lt;&gt;0,F1645&lt;&gt;0,G1645&lt;&gt;0),"m3",0)))))))</f>
        <v>ml</v>
      </c>
    </row>
    <row r="1646" spans="2:10" s="1" customFormat="1" ht="13.2" x14ac:dyDescent="0.25">
      <c r="B1646" s="48" t="s">
        <v>452</v>
      </c>
      <c r="C1646" s="48" t="s">
        <v>450</v>
      </c>
      <c r="D1646" s="103"/>
      <c r="E1646" s="45"/>
      <c r="F1646" s="45"/>
      <c r="G1646" s="45"/>
      <c r="H1646" s="45"/>
      <c r="I1646" s="62">
        <f>SUM(H1647:H1647)</f>
        <v>0</v>
      </c>
      <c r="J1646" s="63" t="str">
        <f>+J1647</f>
        <v>ml</v>
      </c>
    </row>
    <row r="1647" spans="2:10" s="1" customFormat="1" ht="13.2" x14ac:dyDescent="0.25">
      <c r="B1647" s="100"/>
      <c r="C1647" s="44" t="s">
        <v>731</v>
      </c>
      <c r="D1647" s="45"/>
      <c r="E1647" s="45"/>
      <c r="F1647" s="45"/>
      <c r="G1647" s="45"/>
      <c r="H1647" s="45">
        <f>IF(AND(F1647=0,G1647=0),D1647*E1647,IF(AND(E1647=0,G1647=0),D1647*F1647,IF(AND(E1647=0,F1647=0),D1647*G1647,IF(AND(E1647=0),D1647*F1647*G1647,IF(AND(F1647=0),D1647*E1647*G1647,IF(AND(G1647=0),D1647*E1647*F1647,D1647*E1647*F1647*G1647))))))</f>
        <v>0</v>
      </c>
      <c r="I1647" s="45"/>
      <c r="J1647" s="46" t="str">
        <f>IF(AND(E1647=0,F1647&lt;&gt;0,G1647&lt;&gt;0),"m2",IF(AND(F1647=0,E1647&lt;&gt;0,G1647&lt;&gt;0),"m2",IF(AND(G1647=0,E1647&lt;&gt;0,F1647&lt;&gt;0),"m2",IF(AND(F1647=0,G1647=0),"ml",IF(AND(E1647=0,G1647=0),"ml",IF(AND(E1647=0,F1647=0),"ml",IF(AND(E1647&lt;&gt;0,F1647&lt;&gt;0,G1647&lt;&gt;0),"m3",0)))))))</f>
        <v>ml</v>
      </c>
    </row>
    <row r="1648" spans="2:10" s="1" customFormat="1" ht="13.2" x14ac:dyDescent="0.25">
      <c r="B1648" s="48" t="s">
        <v>459</v>
      </c>
      <c r="C1648" s="48" t="s">
        <v>429</v>
      </c>
      <c r="D1648" s="103"/>
      <c r="E1648" s="45"/>
      <c r="F1648" s="45"/>
      <c r="G1648" s="45"/>
      <c r="H1648" s="45"/>
      <c r="I1648" s="62">
        <f>SUM(H1649:H1650)</f>
        <v>7.7</v>
      </c>
      <c r="J1648" s="63" t="str">
        <f>+J1650</f>
        <v>ml</v>
      </c>
    </row>
    <row r="1649" spans="2:10" s="1" customFormat="1" ht="13.2" x14ac:dyDescent="0.25">
      <c r="B1649" s="48"/>
      <c r="C1649" s="44" t="s">
        <v>706</v>
      </c>
      <c r="D1649" s="45">
        <v>1</v>
      </c>
      <c r="E1649" s="45">
        <v>7.7</v>
      </c>
      <c r="F1649" s="45"/>
      <c r="G1649" s="45"/>
      <c r="H1649" s="45">
        <f>IF(AND(F1649=0,G1649=0),D1649*E1649,IF(AND(E1649=0,G1649=0),D1649*F1649,IF(AND(E1649=0,F1649=0),D1649*G1649,IF(AND(E1649=0),D1649*F1649*G1649,IF(AND(F1649=0),D1649*E1649*G1649,IF(AND(G1649=0),D1649*E1649*F1649,D1649*E1649*F1649*G1649))))))</f>
        <v>7.7</v>
      </c>
      <c r="I1649" s="45"/>
      <c r="J1649" s="46" t="str">
        <f>IF(AND(E1649=0,F1649&lt;&gt;0,G1649&lt;&gt;0),"m2",IF(AND(F1649=0,E1649&lt;&gt;0,G1649&lt;&gt;0),"m2",IF(AND(G1649=0,E1649&lt;&gt;0,F1649&lt;&gt;0),"m2",IF(AND(F1649=0,G1649=0),"ml",IF(AND(E1649=0,G1649=0),"ml",IF(AND(E1649=0,F1649=0),"ml",IF(AND(E1649&lt;&gt;0,F1649&lt;&gt;0,G1649&lt;&gt;0),"m3",0)))))))</f>
        <v>ml</v>
      </c>
    </row>
    <row r="1650" spans="2:10" s="1" customFormat="1" ht="13.2" x14ac:dyDescent="0.25">
      <c r="B1650" s="100"/>
      <c r="C1650" s="44" t="s">
        <v>706</v>
      </c>
      <c r="D1650" s="45"/>
      <c r="E1650" s="45"/>
      <c r="F1650" s="45"/>
      <c r="G1650" s="45"/>
      <c r="H1650" s="45">
        <f t="shared" ref="H1650" si="79">+D1650</f>
        <v>0</v>
      </c>
      <c r="I1650" s="45"/>
      <c r="J1650" s="46" t="str">
        <f>IF(AND(E1650=0,F1650&lt;&gt;0,G1650&lt;&gt;0),"m2",IF(AND(F1650=0,E1650&lt;&gt;0,G1650&lt;&gt;0),"m2",IF(AND(G1650=0,E1650&lt;&gt;0,F1650&lt;&gt;0),"m2",IF(AND(F1650=0,G1650=0),"ml",IF(AND(E1650=0,G1650=0),"ml",IF(AND(E1650=0,F1650=0),"ml",IF(AND(E1650&lt;&gt;0,F1650&lt;&gt;0,G1650&lt;&gt;0),"m3",0)))))))</f>
        <v>ml</v>
      </c>
    </row>
    <row r="1651" spans="2:10" s="1" customFormat="1" ht="13.2" x14ac:dyDescent="0.25">
      <c r="B1651" s="48" t="s">
        <v>460</v>
      </c>
      <c r="C1651" s="48" t="s">
        <v>431</v>
      </c>
      <c r="D1651" s="103"/>
      <c r="E1651" s="45"/>
      <c r="F1651" s="45"/>
      <c r="G1651" s="45"/>
      <c r="H1651" s="45"/>
      <c r="I1651" s="62">
        <f>SUM(H1652:H1652)</f>
        <v>0</v>
      </c>
      <c r="J1651" s="63" t="str">
        <f>+J1652</f>
        <v>ml</v>
      </c>
    </row>
    <row r="1652" spans="2:10" s="1" customFormat="1" ht="13.2" x14ac:dyDescent="0.25">
      <c r="B1652" s="100"/>
      <c r="C1652" s="44" t="s">
        <v>734</v>
      </c>
      <c r="D1652" s="45"/>
      <c r="E1652" s="45"/>
      <c r="F1652" s="45"/>
      <c r="G1652" s="45"/>
      <c r="H1652" s="45">
        <f>IF(AND(F1652=0,G1652=0),D1652*E1652,IF(AND(E1652=0,G1652=0),D1652*F1652,IF(AND(E1652=0,F1652=0),D1652*G1652,IF(AND(E1652=0),D1652*F1652*G1652,IF(AND(F1652=0),D1652*E1652*G1652,IF(AND(G1652=0),D1652*E1652*F1652,D1652*E1652*F1652*G1652))))))</f>
        <v>0</v>
      </c>
      <c r="I1652" s="45"/>
      <c r="J1652" s="46" t="str">
        <f>IF(AND(E1652=0,F1652&lt;&gt;0,G1652&lt;&gt;0),"m2",IF(AND(F1652=0,E1652&lt;&gt;0,G1652&lt;&gt;0),"m2",IF(AND(G1652=0,E1652&lt;&gt;0,F1652&lt;&gt;0),"m2",IF(AND(F1652=0,G1652=0),"ml",IF(AND(E1652=0,G1652=0),"ml",IF(AND(E1652=0,F1652=0),"ml",IF(AND(E1652&lt;&gt;0,F1652&lt;&gt;0,G1652&lt;&gt;0),"m3",0)))))))</f>
        <v>ml</v>
      </c>
    </row>
    <row r="1653" spans="2:10" s="1" customFormat="1" ht="13.2" x14ac:dyDescent="0.25">
      <c r="B1653" s="48" t="s">
        <v>461</v>
      </c>
      <c r="C1653" s="48" t="s">
        <v>453</v>
      </c>
      <c r="D1653" s="103"/>
      <c r="E1653" s="45"/>
      <c r="F1653" s="45"/>
      <c r="G1653" s="45"/>
      <c r="H1653" s="45"/>
      <c r="I1653" s="62">
        <f>SUM(H1654:H1654)</f>
        <v>0</v>
      </c>
      <c r="J1653" s="63" t="str">
        <f>+J1654</f>
        <v>ml</v>
      </c>
    </row>
    <row r="1654" spans="2:10" s="1" customFormat="1" ht="13.2" x14ac:dyDescent="0.25">
      <c r="B1654" s="100"/>
      <c r="C1654" s="44" t="s">
        <v>723</v>
      </c>
      <c r="D1654" s="45"/>
      <c r="E1654" s="45"/>
      <c r="F1654" s="45"/>
      <c r="G1654" s="45"/>
      <c r="H1654" s="45">
        <f>IF(AND(F1654=0,G1654=0),D1654*E1654,IF(AND(E1654=0,G1654=0),D1654*F1654,IF(AND(E1654=0,F1654=0),D1654*G1654,IF(AND(E1654=0),D1654*F1654*G1654,IF(AND(F1654=0),D1654*E1654*G1654,IF(AND(G1654=0),D1654*E1654*F1654,D1654*E1654*F1654*G1654))))))</f>
        <v>0</v>
      </c>
      <c r="I1654" s="45"/>
      <c r="J1654" s="46" t="str">
        <f>IF(AND(E1654=0,F1654&lt;&gt;0,G1654&lt;&gt;0),"m2",IF(AND(F1654=0,E1654&lt;&gt;0,G1654&lt;&gt;0),"m2",IF(AND(G1654=0,E1654&lt;&gt;0,F1654&lt;&gt;0),"m2",IF(AND(F1654=0,G1654=0),"ml",IF(AND(E1654=0,G1654=0),"ml",IF(AND(E1654=0,F1654=0),"ml",IF(AND(E1654&lt;&gt;0,F1654&lt;&gt;0,G1654&lt;&gt;0),"m3",0)))))))</f>
        <v>ml</v>
      </c>
    </row>
    <row r="1655" spans="2:10" s="1" customFormat="1" ht="13.2" x14ac:dyDescent="0.25">
      <c r="B1655" s="48" t="s">
        <v>462</v>
      </c>
      <c r="C1655" s="48" t="s">
        <v>454</v>
      </c>
      <c r="D1655" s="103"/>
      <c r="E1655" s="45"/>
      <c r="F1655" s="45"/>
      <c r="G1655" s="45"/>
      <c r="H1655" s="45"/>
      <c r="I1655" s="62">
        <f>SUM(H1656:H1656)</f>
        <v>0</v>
      </c>
      <c r="J1655" s="63" t="str">
        <f>+J1656</f>
        <v>ml</v>
      </c>
    </row>
    <row r="1656" spans="2:10" s="1" customFormat="1" ht="13.2" x14ac:dyDescent="0.25">
      <c r="B1656" s="100"/>
      <c r="C1656" s="44" t="s">
        <v>724</v>
      </c>
      <c r="D1656" s="45"/>
      <c r="E1656" s="45"/>
      <c r="F1656" s="45"/>
      <c r="G1656" s="45"/>
      <c r="H1656" s="45">
        <f>IF(AND(F1656=0,G1656=0),D1656*E1656,IF(AND(E1656=0,G1656=0),D1656*F1656,IF(AND(E1656=0,F1656=0),D1656*G1656,IF(AND(E1656=0),D1656*F1656*G1656,IF(AND(F1656=0),D1656*E1656*G1656,IF(AND(G1656=0),D1656*E1656*F1656,D1656*E1656*F1656*G1656))))))</f>
        <v>0</v>
      </c>
      <c r="I1656" s="45"/>
      <c r="J1656" s="46" t="str">
        <f>IF(AND(E1656=0,F1656&lt;&gt;0,G1656&lt;&gt;0),"m2",IF(AND(F1656=0,E1656&lt;&gt;0,G1656&lt;&gt;0),"m2",IF(AND(G1656=0,E1656&lt;&gt;0,F1656&lt;&gt;0),"m2",IF(AND(F1656=0,G1656=0),"ml",IF(AND(E1656=0,G1656=0),"ml",IF(AND(E1656=0,F1656=0),"ml",IF(AND(E1656&lt;&gt;0,F1656&lt;&gt;0,G1656&lt;&gt;0),"m3",0)))))))</f>
        <v>ml</v>
      </c>
    </row>
    <row r="1657" spans="2:10" s="1" customFormat="1" ht="13.2" x14ac:dyDescent="0.25">
      <c r="B1657" s="48" t="s">
        <v>463</v>
      </c>
      <c r="C1657" s="48" t="s">
        <v>455</v>
      </c>
      <c r="D1657" s="103"/>
      <c r="E1657" s="45"/>
      <c r="F1657" s="45"/>
      <c r="G1657" s="45"/>
      <c r="H1657" s="45"/>
      <c r="I1657" s="62">
        <f>SUM(H1658:H1658)</f>
        <v>0</v>
      </c>
      <c r="J1657" s="63" t="str">
        <f>+J1658</f>
        <v>ml</v>
      </c>
    </row>
    <row r="1658" spans="2:10" s="1" customFormat="1" ht="13.2" x14ac:dyDescent="0.25">
      <c r="B1658" s="100"/>
      <c r="C1658" s="44" t="s">
        <v>732</v>
      </c>
      <c r="D1658" s="45"/>
      <c r="E1658" s="45"/>
      <c r="F1658" s="45"/>
      <c r="G1658" s="45"/>
      <c r="H1658" s="45">
        <f>IF(AND(F1658=0,G1658=0),D1658*E1658,IF(AND(E1658=0,G1658=0),D1658*F1658,IF(AND(E1658=0,F1658=0),D1658*G1658,IF(AND(E1658=0),D1658*F1658*G1658,IF(AND(F1658=0),D1658*E1658*G1658,IF(AND(G1658=0),D1658*E1658*F1658,D1658*E1658*F1658*G1658))))))</f>
        <v>0</v>
      </c>
      <c r="I1658" s="45"/>
      <c r="J1658" s="46" t="str">
        <f>IF(AND(E1658=0,F1658&lt;&gt;0,G1658&lt;&gt;0),"m2",IF(AND(F1658=0,E1658&lt;&gt;0,G1658&lt;&gt;0),"m2",IF(AND(G1658=0,E1658&lt;&gt;0,F1658&lt;&gt;0),"m2",IF(AND(F1658=0,G1658=0),"ml",IF(AND(E1658=0,G1658=0),"ml",IF(AND(E1658=0,F1658=0),"ml",IF(AND(E1658&lt;&gt;0,F1658&lt;&gt;0,G1658&lt;&gt;0),"m3",0)))))))</f>
        <v>ml</v>
      </c>
    </row>
    <row r="1659" spans="2:10" s="1" customFormat="1" ht="13.2" x14ac:dyDescent="0.25">
      <c r="B1659" s="48" t="s">
        <v>464</v>
      </c>
      <c r="C1659" s="48" t="s">
        <v>456</v>
      </c>
      <c r="D1659" s="103"/>
      <c r="E1659" s="45"/>
      <c r="F1659" s="45"/>
      <c r="G1659" s="45"/>
      <c r="H1659" s="45"/>
      <c r="I1659" s="62">
        <f>SUM(H1660:H1660)</f>
        <v>0</v>
      </c>
      <c r="J1659" s="63" t="str">
        <f>+J1660</f>
        <v>und</v>
      </c>
    </row>
    <row r="1660" spans="2:10" s="1" customFormat="1" ht="13.2" x14ac:dyDescent="0.25">
      <c r="B1660" s="48"/>
      <c r="C1660" s="44" t="s">
        <v>737</v>
      </c>
      <c r="D1660" s="45"/>
      <c r="E1660" s="45"/>
      <c r="F1660" s="45"/>
      <c r="G1660" s="45"/>
      <c r="H1660" s="45">
        <f t="shared" ref="H1660" si="80">+D1660</f>
        <v>0</v>
      </c>
      <c r="I1660" s="45"/>
      <c r="J1660" s="46" t="s">
        <v>35</v>
      </c>
    </row>
    <row r="1661" spans="2:10" s="1" customFormat="1" ht="13.2" x14ac:dyDescent="0.25">
      <c r="B1661" s="48" t="s">
        <v>465</v>
      </c>
      <c r="C1661" s="48" t="s">
        <v>457</v>
      </c>
      <c r="D1661" s="103"/>
      <c r="E1661" s="45"/>
      <c r="F1661" s="45"/>
      <c r="G1661" s="45"/>
      <c r="H1661" s="45"/>
      <c r="I1661" s="62">
        <f>SUM(H1662:H1662)</f>
        <v>0</v>
      </c>
      <c r="J1661" s="63" t="str">
        <f>+J1662</f>
        <v>und</v>
      </c>
    </row>
    <row r="1662" spans="2:10" s="1" customFormat="1" ht="13.2" x14ac:dyDescent="0.25">
      <c r="B1662" s="100"/>
      <c r="C1662" s="44" t="s">
        <v>441</v>
      </c>
      <c r="D1662" s="45"/>
      <c r="E1662" s="45"/>
      <c r="F1662" s="45"/>
      <c r="G1662" s="45"/>
      <c r="H1662" s="45">
        <f>+D1662</f>
        <v>0</v>
      </c>
      <c r="I1662" s="45"/>
      <c r="J1662" s="46" t="s">
        <v>35</v>
      </c>
    </row>
    <row r="1663" spans="2:10" s="1" customFormat="1" ht="13.2" x14ac:dyDescent="0.25">
      <c r="B1663" s="48" t="s">
        <v>557</v>
      </c>
      <c r="C1663" s="48" t="s">
        <v>458</v>
      </c>
      <c r="D1663" s="103"/>
      <c r="E1663" s="45"/>
      <c r="F1663" s="45"/>
      <c r="G1663" s="45"/>
      <c r="H1663" s="45"/>
      <c r="I1663" s="62">
        <f>SUM(H1664:H1664)</f>
        <v>0</v>
      </c>
      <c r="J1663" s="63" t="str">
        <f>+J1664</f>
        <v>und</v>
      </c>
    </row>
    <row r="1664" spans="2:10" s="1" customFormat="1" ht="13.2" x14ac:dyDescent="0.25">
      <c r="B1664" s="100"/>
      <c r="C1664" s="44" t="s">
        <v>730</v>
      </c>
      <c r="D1664" s="45"/>
      <c r="E1664" s="45"/>
      <c r="F1664" s="45"/>
      <c r="G1664" s="45"/>
      <c r="H1664" s="45">
        <f>+D1664</f>
        <v>0</v>
      </c>
      <c r="I1664" s="45"/>
      <c r="J1664" s="46" t="s">
        <v>35</v>
      </c>
    </row>
    <row r="1665" spans="2:10" s="1" customFormat="1" ht="13.2" x14ac:dyDescent="0.25">
      <c r="B1665" s="100" t="s">
        <v>117</v>
      </c>
      <c r="C1665" s="101" t="s">
        <v>426</v>
      </c>
      <c r="D1665" s="103"/>
      <c r="E1665" s="45"/>
      <c r="F1665" s="45"/>
      <c r="G1665" s="45"/>
      <c r="H1665" s="45"/>
      <c r="I1665" s="45"/>
      <c r="J1665" s="46"/>
    </row>
    <row r="1666" spans="2:10" s="1" customFormat="1" ht="13.2" x14ac:dyDescent="0.25">
      <c r="B1666" s="48" t="s">
        <v>118</v>
      </c>
      <c r="C1666" s="48" t="s">
        <v>468</v>
      </c>
      <c r="D1666" s="103"/>
      <c r="E1666" s="45"/>
      <c r="F1666" s="45"/>
      <c r="G1666" s="45"/>
      <c r="H1666" s="45"/>
      <c r="I1666" s="62">
        <f>SUM(H1667:H1668)</f>
        <v>0</v>
      </c>
      <c r="J1666" s="63" t="str">
        <f>+J1667</f>
        <v>und</v>
      </c>
    </row>
    <row r="1667" spans="2:10" s="1" customFormat="1" ht="13.2" x14ac:dyDescent="0.25">
      <c r="B1667" s="75"/>
      <c r="C1667" s="44" t="s">
        <v>646</v>
      </c>
      <c r="D1667" s="45"/>
      <c r="E1667" s="45"/>
      <c r="F1667" s="45"/>
      <c r="G1667" s="45"/>
      <c r="H1667" s="45">
        <f>+D1667</f>
        <v>0</v>
      </c>
      <c r="I1667" s="45"/>
      <c r="J1667" s="46" t="s">
        <v>35</v>
      </c>
    </row>
    <row r="1668" spans="2:10" s="1" customFormat="1" ht="13.2" x14ac:dyDescent="0.25">
      <c r="B1668" s="75"/>
      <c r="C1668" s="44" t="s">
        <v>434</v>
      </c>
      <c r="D1668" s="45"/>
      <c r="E1668" s="45"/>
      <c r="F1668" s="45"/>
      <c r="G1668" s="45"/>
      <c r="H1668" s="45">
        <f>+D1668</f>
        <v>0</v>
      </c>
      <c r="I1668" s="45"/>
      <c r="J1668" s="46" t="s">
        <v>35</v>
      </c>
    </row>
    <row r="1669" spans="2:10" s="1" customFormat="1" ht="13.2" x14ac:dyDescent="0.25">
      <c r="B1669" s="48" t="s">
        <v>119</v>
      </c>
      <c r="C1669" s="48" t="s">
        <v>475</v>
      </c>
      <c r="D1669" s="103"/>
      <c r="E1669" s="45"/>
      <c r="F1669" s="45"/>
      <c r="G1669" s="45"/>
      <c r="H1669" s="45"/>
      <c r="I1669" s="62">
        <f>SUM(H1670:H1675)</f>
        <v>9</v>
      </c>
      <c r="J1669" s="63" t="str">
        <f>+J1670</f>
        <v>und</v>
      </c>
    </row>
    <row r="1670" spans="2:10" s="1" customFormat="1" ht="13.2" x14ac:dyDescent="0.25">
      <c r="B1670" s="75"/>
      <c r="C1670" s="132" t="s">
        <v>255</v>
      </c>
      <c r="D1670" s="45"/>
      <c r="E1670" s="45"/>
      <c r="F1670" s="45"/>
      <c r="G1670" s="45"/>
      <c r="H1670" s="45"/>
      <c r="I1670" s="45"/>
      <c r="J1670" s="46" t="s">
        <v>35</v>
      </c>
    </row>
    <row r="1671" spans="2:10" s="1" customFormat="1" ht="13.2" x14ac:dyDescent="0.25">
      <c r="B1671" s="75"/>
      <c r="C1671" s="44" t="s">
        <v>556</v>
      </c>
      <c r="D1671" s="45">
        <v>3</v>
      </c>
      <c r="E1671" s="45"/>
      <c r="F1671" s="45"/>
      <c r="G1671" s="45"/>
      <c r="H1671" s="45">
        <f>+D1671</f>
        <v>3</v>
      </c>
      <c r="I1671" s="45"/>
      <c r="J1671" s="46" t="s">
        <v>35</v>
      </c>
    </row>
    <row r="1672" spans="2:10" s="1" customFormat="1" ht="13.2" x14ac:dyDescent="0.25">
      <c r="B1672" s="75"/>
      <c r="C1672" s="132" t="s">
        <v>256</v>
      </c>
      <c r="D1672" s="45"/>
      <c r="E1672" s="45"/>
      <c r="F1672" s="45"/>
      <c r="G1672" s="45"/>
      <c r="H1672" s="45"/>
      <c r="I1672" s="45"/>
      <c r="J1672" s="46" t="s">
        <v>35</v>
      </c>
    </row>
    <row r="1673" spans="2:10" s="1" customFormat="1" ht="13.2" x14ac:dyDescent="0.25">
      <c r="B1673" s="75"/>
      <c r="C1673" s="44" t="s">
        <v>556</v>
      </c>
      <c r="D1673" s="45">
        <v>3</v>
      </c>
      <c r="E1673" s="45"/>
      <c r="F1673" s="45"/>
      <c r="G1673" s="45"/>
      <c r="H1673" s="45">
        <f>+D1673</f>
        <v>3</v>
      </c>
      <c r="I1673" s="45"/>
      <c r="J1673" s="46" t="s">
        <v>35</v>
      </c>
    </row>
    <row r="1674" spans="2:10" s="1" customFormat="1" ht="13.2" x14ac:dyDescent="0.25">
      <c r="B1674" s="75"/>
      <c r="C1674" s="132" t="s">
        <v>257</v>
      </c>
      <c r="D1674" s="45"/>
      <c r="E1674" s="45"/>
      <c r="F1674" s="45"/>
      <c r="G1674" s="45"/>
      <c r="H1674" s="45"/>
      <c r="I1674" s="45"/>
      <c r="J1674" s="46" t="s">
        <v>35</v>
      </c>
    </row>
    <row r="1675" spans="2:10" s="1" customFormat="1" ht="13.2" x14ac:dyDescent="0.25">
      <c r="B1675" s="75"/>
      <c r="C1675" s="44" t="s">
        <v>556</v>
      </c>
      <c r="D1675" s="45">
        <v>3</v>
      </c>
      <c r="E1675" s="45"/>
      <c r="F1675" s="45"/>
      <c r="G1675" s="45"/>
      <c r="H1675" s="45">
        <f>+D1675</f>
        <v>3</v>
      </c>
      <c r="I1675" s="45"/>
      <c r="J1675" s="46" t="s">
        <v>35</v>
      </c>
    </row>
    <row r="1676" spans="2:10" s="1" customFormat="1" ht="13.2" x14ac:dyDescent="0.25">
      <c r="B1676" s="48" t="s">
        <v>120</v>
      </c>
      <c r="C1676" s="48" t="s">
        <v>469</v>
      </c>
      <c r="D1676" s="103"/>
      <c r="E1676" s="45"/>
      <c r="F1676" s="45"/>
      <c r="G1676" s="45"/>
      <c r="H1676" s="45"/>
      <c r="I1676" s="62">
        <f>SUM(H1677:H1679)</f>
        <v>0</v>
      </c>
      <c r="J1676" s="63" t="str">
        <f>+J1677</f>
        <v>und</v>
      </c>
    </row>
    <row r="1677" spans="2:10" s="1" customFormat="1" ht="13.2" x14ac:dyDescent="0.25">
      <c r="B1677" s="48"/>
      <c r="C1677" s="44" t="s">
        <v>255</v>
      </c>
      <c r="D1677" s="45"/>
      <c r="E1677" s="45"/>
      <c r="F1677" s="45"/>
      <c r="G1677" s="45"/>
      <c r="H1677" s="45">
        <f t="shared" ref="H1677:H1679" si="81">+D1677</f>
        <v>0</v>
      </c>
      <c r="I1677" s="45"/>
      <c r="J1677" s="46" t="s">
        <v>35</v>
      </c>
    </row>
    <row r="1678" spans="2:10" s="1" customFormat="1" ht="13.2" x14ac:dyDescent="0.25">
      <c r="B1678" s="48"/>
      <c r="C1678" s="44" t="s">
        <v>256</v>
      </c>
      <c r="D1678" s="45"/>
      <c r="E1678" s="45"/>
      <c r="F1678" s="45"/>
      <c r="G1678" s="45"/>
      <c r="H1678" s="45">
        <f t="shared" si="81"/>
        <v>0</v>
      </c>
      <c r="I1678" s="45"/>
      <c r="J1678" s="46" t="s">
        <v>35</v>
      </c>
    </row>
    <row r="1679" spans="2:10" s="1" customFormat="1" ht="13.2" x14ac:dyDescent="0.25">
      <c r="B1679" s="48"/>
      <c r="C1679" s="44" t="s">
        <v>257</v>
      </c>
      <c r="D1679" s="45"/>
      <c r="E1679" s="45"/>
      <c r="F1679" s="45"/>
      <c r="G1679" s="45"/>
      <c r="H1679" s="45">
        <f t="shared" si="81"/>
        <v>0</v>
      </c>
      <c r="I1679" s="45"/>
      <c r="J1679" s="46" t="s">
        <v>35</v>
      </c>
    </row>
    <row r="1680" spans="2:10" s="1" customFormat="1" ht="13.2" x14ac:dyDescent="0.25">
      <c r="B1680" s="48" t="s">
        <v>476</v>
      </c>
      <c r="C1680" s="48" t="s">
        <v>561</v>
      </c>
      <c r="D1680" s="103"/>
      <c r="E1680" s="45"/>
      <c r="F1680" s="45"/>
      <c r="G1680" s="45"/>
      <c r="H1680" s="45"/>
      <c r="I1680" s="62">
        <f>SUM(H1681:H1681)</f>
        <v>4</v>
      </c>
      <c r="J1680" s="63" t="str">
        <f>+J1681</f>
        <v>und</v>
      </c>
    </row>
    <row r="1681" spans="2:10" s="1" customFormat="1" ht="13.2" x14ac:dyDescent="0.25">
      <c r="B1681" s="48"/>
      <c r="C1681" s="44" t="s">
        <v>710</v>
      </c>
      <c r="D1681" s="45">
        <v>1</v>
      </c>
      <c r="E1681" s="45">
        <v>4</v>
      </c>
      <c r="F1681" s="45"/>
      <c r="G1681" s="45"/>
      <c r="H1681" s="45">
        <f>IF(AND(F1681=0,G1681=0),D1681*E1681,IF(AND(E1681=0,G1681=0),D1681*F1681,IF(AND(E1681=0,F1681=0),D1681*G1681,IF(AND(E1681=0),D1681*F1681*G1681,IF(AND(F1681=0),D1681*E1681*G1681,IF(AND(G1681=0),D1681*E1681*F1681,D1681*E1681*F1681*G1681))))))</f>
        <v>4</v>
      </c>
      <c r="I1681" s="45"/>
      <c r="J1681" s="46" t="s">
        <v>35</v>
      </c>
    </row>
    <row r="1682" spans="2:10" s="1" customFormat="1" ht="13.2" x14ac:dyDescent="0.25">
      <c r="B1682" s="48" t="s">
        <v>477</v>
      </c>
      <c r="C1682" s="48" t="s">
        <v>564</v>
      </c>
      <c r="D1682" s="103"/>
      <c r="E1682" s="45"/>
      <c r="F1682" s="45"/>
      <c r="G1682" s="45"/>
      <c r="H1682" s="45"/>
      <c r="I1682" s="62">
        <f>SUM(H1683:H1683)</f>
        <v>1</v>
      </c>
      <c r="J1682" s="63" t="str">
        <f>+J1683</f>
        <v>und</v>
      </c>
    </row>
    <row r="1683" spans="2:10" s="1" customFormat="1" ht="13.2" x14ac:dyDescent="0.25">
      <c r="B1683" s="48"/>
      <c r="C1683" s="44" t="s">
        <v>710</v>
      </c>
      <c r="D1683" s="45">
        <v>1</v>
      </c>
      <c r="E1683" s="45"/>
      <c r="F1683" s="45"/>
      <c r="G1683" s="45"/>
      <c r="H1683" s="45">
        <f t="shared" ref="H1683" si="82">+D1683</f>
        <v>1</v>
      </c>
      <c r="I1683" s="45"/>
      <c r="J1683" s="46" t="s">
        <v>35</v>
      </c>
    </row>
    <row r="1684" spans="2:10" s="1" customFormat="1" ht="13.2" x14ac:dyDescent="0.25">
      <c r="B1684" s="48" t="s">
        <v>562</v>
      </c>
      <c r="C1684" s="48" t="s">
        <v>466</v>
      </c>
      <c r="D1684" s="103"/>
      <c r="E1684" s="45"/>
      <c r="F1684" s="45"/>
      <c r="G1684" s="45"/>
      <c r="H1684" s="45"/>
      <c r="I1684" s="62">
        <f>SUM(H1685:H1685)</f>
        <v>0</v>
      </c>
      <c r="J1684" s="63" t="str">
        <f>+J1685</f>
        <v>und</v>
      </c>
    </row>
    <row r="1685" spans="2:10" s="1" customFormat="1" ht="13.2" x14ac:dyDescent="0.25">
      <c r="B1685" s="75"/>
      <c r="C1685" s="44" t="s">
        <v>755</v>
      </c>
      <c r="D1685" s="45"/>
      <c r="E1685" s="45"/>
      <c r="F1685" s="45"/>
      <c r="G1685" s="45"/>
      <c r="H1685" s="45">
        <f>+D1685</f>
        <v>0</v>
      </c>
      <c r="I1685" s="45"/>
      <c r="J1685" s="46" t="s">
        <v>35</v>
      </c>
    </row>
    <row r="1686" spans="2:10" s="1" customFormat="1" ht="13.2" x14ac:dyDescent="0.25">
      <c r="B1686" s="48" t="s">
        <v>563</v>
      </c>
      <c r="C1686" s="48" t="s">
        <v>467</v>
      </c>
      <c r="D1686" s="103"/>
      <c r="E1686" s="45"/>
      <c r="F1686" s="45"/>
      <c r="G1686" s="45"/>
      <c r="H1686" s="45"/>
      <c r="I1686" s="62">
        <f>SUM(H1687:H1687)</f>
        <v>0</v>
      </c>
      <c r="J1686" s="63" t="str">
        <f>+J1687</f>
        <v>und</v>
      </c>
    </row>
    <row r="1687" spans="2:10" s="1" customFormat="1" ht="13.2" x14ac:dyDescent="0.25">
      <c r="B1687" s="75"/>
      <c r="C1687" s="44" t="s">
        <v>755</v>
      </c>
      <c r="D1687" s="45"/>
      <c r="E1687" s="45"/>
      <c r="F1687" s="45"/>
      <c r="G1687" s="45"/>
      <c r="H1687" s="45">
        <f>+D1687</f>
        <v>0</v>
      </c>
      <c r="I1687" s="45"/>
      <c r="J1687" s="46" t="s">
        <v>35</v>
      </c>
    </row>
    <row r="1688" spans="2:10" s="1" customFormat="1" ht="13.2" x14ac:dyDescent="0.25">
      <c r="B1688" s="75"/>
      <c r="C1688" s="102"/>
      <c r="D1688" s="103"/>
      <c r="E1688" s="45"/>
      <c r="F1688" s="45"/>
      <c r="G1688" s="45"/>
      <c r="H1688" s="45"/>
      <c r="I1688" s="45"/>
      <c r="J1688" s="46"/>
    </row>
    <row r="1689" spans="2:10" s="1" customFormat="1" ht="13.2" x14ac:dyDescent="0.25">
      <c r="B1689" s="75"/>
      <c r="C1689" s="102"/>
      <c r="D1689" s="103"/>
      <c r="E1689" s="45"/>
      <c r="F1689" s="45"/>
      <c r="G1689" s="45"/>
      <c r="H1689" s="45"/>
      <c r="I1689" s="45"/>
      <c r="J1689" s="46"/>
    </row>
    <row r="1690" spans="2:10" s="1" customFormat="1" ht="13.2" x14ac:dyDescent="0.25">
      <c r="B1690" s="75"/>
      <c r="C1690" s="102"/>
      <c r="D1690" s="103"/>
      <c r="E1690" s="45"/>
      <c r="F1690" s="45"/>
      <c r="G1690" s="45"/>
      <c r="H1690" s="45"/>
      <c r="I1690" s="45"/>
      <c r="J1690" s="46"/>
    </row>
    <row r="1691" spans="2:10" s="1" customFormat="1" ht="13.2" x14ac:dyDescent="0.25">
      <c r="B1691" s="75"/>
      <c r="C1691" s="102"/>
      <c r="D1691" s="103"/>
      <c r="E1691" s="45"/>
      <c r="F1691" s="45"/>
      <c r="G1691" s="45"/>
      <c r="H1691" s="45"/>
      <c r="I1691" s="45"/>
      <c r="J1691" s="46"/>
    </row>
    <row r="1692" spans="2:10" s="1" customFormat="1" ht="13.2" x14ac:dyDescent="0.25">
      <c r="B1692" s="75"/>
      <c r="C1692" s="102"/>
      <c r="D1692" s="103"/>
      <c r="E1692" s="45"/>
      <c r="F1692" s="45"/>
      <c r="G1692" s="45"/>
      <c r="H1692" s="45"/>
      <c r="I1692" s="45"/>
      <c r="J1692" s="46"/>
    </row>
    <row r="1693" spans="2:10" s="1" customFormat="1" ht="13.2" x14ac:dyDescent="0.25">
      <c r="B1693" s="75"/>
      <c r="C1693" s="102"/>
      <c r="D1693" s="103"/>
      <c r="E1693" s="45"/>
      <c r="F1693" s="45"/>
      <c r="G1693" s="45"/>
      <c r="H1693" s="45"/>
      <c r="I1693" s="45"/>
      <c r="J1693" s="46"/>
    </row>
    <row r="1694" spans="2:10" s="1" customFormat="1" ht="13.2" x14ac:dyDescent="0.25">
      <c r="B1694" s="75"/>
      <c r="C1694" s="102"/>
      <c r="D1694" s="103"/>
      <c r="E1694" s="45"/>
      <c r="F1694" s="45"/>
      <c r="G1694" s="45"/>
      <c r="H1694" s="45"/>
      <c r="I1694" s="45"/>
      <c r="J1694" s="46"/>
    </row>
    <row r="1695" spans="2:10" s="1" customFormat="1" ht="13.2" x14ac:dyDescent="0.25">
      <c r="B1695" s="75"/>
      <c r="C1695" s="102"/>
      <c r="D1695" s="103"/>
      <c r="E1695" s="45"/>
      <c r="F1695" s="45"/>
      <c r="G1695" s="45"/>
      <c r="H1695" s="45"/>
      <c r="I1695" s="45"/>
      <c r="J1695" s="46"/>
    </row>
    <row r="1696" spans="2:10" s="1" customFormat="1" ht="13.2" x14ac:dyDescent="0.25">
      <c r="B1696" s="75"/>
      <c r="C1696" s="102"/>
      <c r="D1696" s="103"/>
      <c r="E1696" s="45"/>
      <c r="F1696" s="45"/>
      <c r="G1696" s="45"/>
      <c r="H1696" s="45"/>
      <c r="I1696" s="45"/>
      <c r="J1696" s="46"/>
    </row>
    <row r="1697" spans="2:10" s="1" customFormat="1" ht="13.2" x14ac:dyDescent="0.25">
      <c r="B1697" s="75"/>
      <c r="C1697" s="102"/>
      <c r="D1697" s="103"/>
      <c r="E1697" s="45"/>
      <c r="F1697" s="45"/>
      <c r="G1697" s="45"/>
      <c r="H1697" s="45"/>
      <c r="I1697" s="45"/>
      <c r="J1697" s="46"/>
    </row>
    <row r="1698" spans="2:10" s="1" customFormat="1" ht="13.2" x14ac:dyDescent="0.25">
      <c r="B1698" s="75"/>
      <c r="C1698" s="102"/>
      <c r="D1698" s="103"/>
      <c r="E1698" s="45"/>
      <c r="F1698" s="45"/>
      <c r="G1698" s="45"/>
      <c r="H1698" s="45"/>
      <c r="I1698" s="45"/>
      <c r="J1698" s="46"/>
    </row>
    <row r="1699" spans="2:10" s="1" customFormat="1" ht="13.2" x14ac:dyDescent="0.25">
      <c r="B1699" s="75"/>
      <c r="C1699" s="102"/>
      <c r="D1699" s="103"/>
      <c r="E1699" s="45"/>
      <c r="F1699" s="45"/>
      <c r="G1699" s="45"/>
      <c r="H1699" s="45"/>
      <c r="I1699" s="45"/>
      <c r="J1699" s="46"/>
    </row>
    <row r="1700" spans="2:10" s="1" customFormat="1" ht="13.2" x14ac:dyDescent="0.25">
      <c r="B1700" s="75"/>
      <c r="C1700" s="102"/>
      <c r="D1700" s="103"/>
      <c r="E1700" s="45"/>
      <c r="F1700" s="45"/>
      <c r="G1700" s="45"/>
      <c r="H1700" s="45"/>
      <c r="I1700" s="45"/>
      <c r="J1700" s="46"/>
    </row>
    <row r="1701" spans="2:10" s="1" customFormat="1" ht="13.2" x14ac:dyDescent="0.25">
      <c r="B1701" s="75"/>
      <c r="C1701" s="102"/>
      <c r="D1701" s="103"/>
      <c r="E1701" s="45"/>
      <c r="F1701" s="45"/>
      <c r="G1701" s="45"/>
      <c r="H1701" s="45"/>
      <c r="I1701" s="45"/>
      <c r="J1701" s="46"/>
    </row>
    <row r="1702" spans="2:10" s="1" customFormat="1" ht="13.2" x14ac:dyDescent="0.25">
      <c r="B1702" s="75"/>
      <c r="C1702" s="102"/>
      <c r="D1702" s="103"/>
      <c r="E1702" s="45"/>
      <c r="F1702" s="45"/>
      <c r="G1702" s="45"/>
      <c r="H1702" s="45"/>
      <c r="I1702" s="45"/>
      <c r="J1702" s="46"/>
    </row>
    <row r="1703" spans="2:10" s="1" customFormat="1" ht="13.2" x14ac:dyDescent="0.25">
      <c r="B1703" s="75"/>
      <c r="C1703" s="102"/>
      <c r="D1703" s="103"/>
      <c r="E1703" s="45"/>
      <c r="F1703" s="45"/>
      <c r="G1703" s="45"/>
      <c r="H1703" s="45"/>
      <c r="I1703" s="45"/>
      <c r="J1703" s="46"/>
    </row>
    <row r="1704" spans="2:10" s="1" customFormat="1" ht="13.2" x14ac:dyDescent="0.25">
      <c r="B1704" s="75"/>
      <c r="C1704" s="102"/>
      <c r="D1704" s="103"/>
      <c r="E1704" s="45"/>
      <c r="F1704" s="45"/>
      <c r="G1704" s="45"/>
      <c r="H1704" s="45"/>
      <c r="I1704" s="45"/>
      <c r="J1704" s="46"/>
    </row>
    <row r="1705" spans="2:10" s="1" customFormat="1" ht="13.2" x14ac:dyDescent="0.25">
      <c r="B1705" s="75"/>
      <c r="C1705" s="102"/>
      <c r="D1705" s="103"/>
      <c r="E1705" s="45"/>
      <c r="F1705" s="45"/>
      <c r="G1705" s="45"/>
      <c r="H1705" s="45"/>
      <c r="I1705" s="45"/>
      <c r="J1705" s="46"/>
    </row>
    <row r="1706" spans="2:10" s="1" customFormat="1" ht="13.2" x14ac:dyDescent="0.25">
      <c r="B1706" s="75"/>
      <c r="C1706" s="102"/>
      <c r="D1706" s="103"/>
      <c r="E1706" s="45"/>
      <c r="F1706" s="45"/>
      <c r="G1706" s="45"/>
      <c r="H1706" s="45"/>
      <c r="I1706" s="45"/>
      <c r="J1706" s="46"/>
    </row>
    <row r="1707" spans="2:10" s="1" customFormat="1" ht="13.2" x14ac:dyDescent="0.25">
      <c r="B1707" s="75"/>
      <c r="C1707" s="102"/>
      <c r="D1707" s="103"/>
      <c r="E1707" s="45"/>
      <c r="F1707" s="45"/>
      <c r="G1707" s="45"/>
      <c r="H1707" s="45"/>
      <c r="I1707" s="45"/>
      <c r="J1707" s="46"/>
    </row>
    <row r="1708" spans="2:10" s="1" customFormat="1" ht="13.2" x14ac:dyDescent="0.25">
      <c r="B1708" s="75"/>
      <c r="C1708" s="102"/>
      <c r="D1708" s="103"/>
      <c r="E1708" s="45"/>
      <c r="F1708" s="45"/>
      <c r="G1708" s="45"/>
      <c r="H1708" s="45"/>
      <c r="I1708" s="45"/>
      <c r="J1708" s="46"/>
    </row>
    <row r="1709" spans="2:10" s="1" customFormat="1" ht="13.2" x14ac:dyDescent="0.25">
      <c r="B1709" s="75"/>
      <c r="C1709" s="102"/>
      <c r="D1709" s="103"/>
      <c r="E1709" s="45"/>
      <c r="F1709" s="45"/>
      <c r="G1709" s="45"/>
      <c r="H1709" s="45"/>
      <c r="I1709" s="45"/>
      <c r="J1709" s="46"/>
    </row>
    <row r="1710" spans="2:10" s="1" customFormat="1" ht="13.2" x14ac:dyDescent="0.25">
      <c r="B1710" s="75"/>
      <c r="C1710" s="102"/>
      <c r="D1710" s="103"/>
      <c r="E1710" s="45"/>
      <c r="F1710" s="45"/>
      <c r="G1710" s="45"/>
      <c r="H1710" s="45"/>
      <c r="I1710" s="45"/>
      <c r="J1710" s="46"/>
    </row>
    <row r="1711" spans="2:10" s="1" customFormat="1" ht="13.2" x14ac:dyDescent="0.25">
      <c r="B1711" s="75"/>
      <c r="C1711" s="102"/>
      <c r="D1711" s="103"/>
      <c r="E1711" s="45"/>
      <c r="F1711" s="45"/>
      <c r="G1711" s="45"/>
      <c r="H1711" s="45"/>
      <c r="I1711" s="45"/>
      <c r="J1711" s="46"/>
    </row>
    <row r="1712" spans="2:10" s="1" customFormat="1" ht="13.2" x14ac:dyDescent="0.25">
      <c r="B1712" s="75"/>
      <c r="C1712" s="102"/>
      <c r="D1712" s="103"/>
      <c r="E1712" s="45"/>
      <c r="F1712" s="45"/>
      <c r="G1712" s="45"/>
      <c r="H1712" s="45"/>
      <c r="I1712" s="45"/>
      <c r="J1712" s="46"/>
    </row>
    <row r="1713" spans="2:10" s="1" customFormat="1" ht="13.2" x14ac:dyDescent="0.25">
      <c r="B1713" s="75"/>
      <c r="C1713" s="102"/>
      <c r="D1713" s="103"/>
      <c r="E1713" s="45"/>
      <c r="F1713" s="45"/>
      <c r="G1713" s="45"/>
      <c r="H1713" s="45"/>
      <c r="I1713" s="45"/>
      <c r="J1713" s="46"/>
    </row>
    <row r="1714" spans="2:10" s="1" customFormat="1" ht="13.2" x14ac:dyDescent="0.25">
      <c r="B1714" s="75"/>
      <c r="C1714" s="102"/>
      <c r="D1714" s="103"/>
      <c r="E1714" s="45"/>
      <c r="F1714" s="45"/>
      <c r="G1714" s="45"/>
      <c r="H1714" s="45"/>
      <c r="I1714" s="45"/>
      <c r="J1714" s="46"/>
    </row>
    <row r="1715" spans="2:10" s="1" customFormat="1" ht="13.2" x14ac:dyDescent="0.25">
      <c r="B1715" s="75"/>
      <c r="C1715" s="102"/>
      <c r="D1715" s="103"/>
      <c r="E1715" s="45"/>
      <c r="F1715" s="45"/>
      <c r="G1715" s="45"/>
      <c r="H1715" s="45"/>
      <c r="I1715" s="45"/>
      <c r="J1715" s="46"/>
    </row>
    <row r="1716" spans="2:10" s="1" customFormat="1" ht="13.2" x14ac:dyDescent="0.25">
      <c r="B1716" s="75"/>
      <c r="C1716" s="102"/>
      <c r="D1716" s="103"/>
      <c r="E1716" s="45"/>
      <c r="F1716" s="45"/>
      <c r="G1716" s="45"/>
      <c r="H1716" s="45"/>
      <c r="I1716" s="45"/>
      <c r="J1716" s="46"/>
    </row>
    <row r="1717" spans="2:10" s="1" customFormat="1" ht="13.2" x14ac:dyDescent="0.25">
      <c r="B1717" s="75"/>
      <c r="C1717" s="102"/>
      <c r="D1717" s="103"/>
      <c r="E1717" s="45"/>
      <c r="F1717" s="45"/>
      <c r="G1717" s="45"/>
      <c r="H1717" s="45"/>
      <c r="I1717" s="45"/>
      <c r="J1717" s="46"/>
    </row>
    <row r="1718" spans="2:10" s="1" customFormat="1" ht="13.2" x14ac:dyDescent="0.25">
      <c r="B1718" s="75"/>
      <c r="C1718" s="102"/>
      <c r="D1718" s="103"/>
      <c r="E1718" s="45"/>
      <c r="F1718" s="45"/>
      <c r="G1718" s="45"/>
      <c r="H1718" s="45"/>
      <c r="I1718" s="45"/>
      <c r="J1718" s="46"/>
    </row>
    <row r="1719" spans="2:10" s="1" customFormat="1" ht="13.2" x14ac:dyDescent="0.25">
      <c r="B1719" s="75"/>
      <c r="C1719" s="102"/>
      <c r="D1719" s="103"/>
      <c r="E1719" s="45"/>
      <c r="F1719" s="45"/>
      <c r="G1719" s="45"/>
      <c r="H1719" s="45"/>
      <c r="I1719" s="45"/>
      <c r="J1719" s="46"/>
    </row>
    <row r="1720" spans="2:10" s="1" customFormat="1" ht="13.2" x14ac:dyDescent="0.25">
      <c r="B1720" s="75"/>
      <c r="C1720" s="102"/>
      <c r="D1720" s="103"/>
      <c r="E1720" s="45"/>
      <c r="F1720" s="45"/>
      <c r="G1720" s="45"/>
      <c r="H1720" s="45"/>
      <c r="I1720" s="45"/>
      <c r="J1720" s="46"/>
    </row>
    <row r="1721" spans="2:10" s="1" customFormat="1" ht="13.2" x14ac:dyDescent="0.25">
      <c r="B1721" s="75"/>
      <c r="C1721" s="102"/>
      <c r="D1721" s="103"/>
      <c r="E1721" s="45"/>
      <c r="F1721" s="45"/>
      <c r="G1721" s="45"/>
      <c r="H1721" s="45"/>
      <c r="I1721" s="45"/>
      <c r="J1721" s="46"/>
    </row>
    <row r="1722" spans="2:10" s="1" customFormat="1" ht="13.2" x14ac:dyDescent="0.25">
      <c r="B1722" s="75"/>
      <c r="C1722" s="102"/>
      <c r="D1722" s="103"/>
      <c r="E1722" s="45"/>
      <c r="F1722" s="45"/>
      <c r="G1722" s="45"/>
      <c r="H1722" s="45"/>
      <c r="I1722" s="45"/>
      <c r="J1722" s="46"/>
    </row>
    <row r="1723" spans="2:10" s="1" customFormat="1" ht="13.2" x14ac:dyDescent="0.25">
      <c r="B1723" s="75"/>
      <c r="C1723" s="102"/>
      <c r="D1723" s="103"/>
      <c r="E1723" s="45"/>
      <c r="F1723" s="45"/>
      <c r="G1723" s="45"/>
      <c r="H1723" s="45"/>
      <c r="I1723" s="45"/>
      <c r="J1723" s="46"/>
    </row>
    <row r="1724" spans="2:10" s="1" customFormat="1" ht="13.2" x14ac:dyDescent="0.25">
      <c r="B1724" s="75"/>
      <c r="C1724" s="102"/>
      <c r="D1724" s="103"/>
      <c r="E1724" s="45"/>
      <c r="F1724" s="45"/>
      <c r="G1724" s="45"/>
      <c r="H1724" s="45"/>
      <c r="I1724" s="45"/>
      <c r="J1724" s="46"/>
    </row>
    <row r="1725" spans="2:10" s="1" customFormat="1" ht="13.2" x14ac:dyDescent="0.25">
      <c r="B1725" s="75"/>
      <c r="C1725" s="102"/>
      <c r="D1725" s="103"/>
      <c r="E1725" s="45"/>
      <c r="F1725" s="45"/>
      <c r="G1725" s="45"/>
      <c r="H1725" s="45"/>
      <c r="I1725" s="45"/>
      <c r="J1725" s="46"/>
    </row>
    <row r="1726" spans="2:10" s="1" customFormat="1" ht="13.2" x14ac:dyDescent="0.25">
      <c r="B1726" s="75"/>
      <c r="C1726" s="102"/>
      <c r="D1726" s="103"/>
      <c r="E1726" s="45"/>
      <c r="F1726" s="45"/>
      <c r="G1726" s="45"/>
      <c r="H1726" s="45"/>
      <c r="I1726" s="45"/>
      <c r="J1726" s="46"/>
    </row>
    <row r="1727" spans="2:10" s="1" customFormat="1" ht="13.2" x14ac:dyDescent="0.25">
      <c r="B1727" s="75"/>
      <c r="C1727" s="102"/>
      <c r="D1727" s="103"/>
      <c r="E1727" s="45"/>
      <c r="F1727" s="45"/>
      <c r="G1727" s="45"/>
      <c r="H1727" s="45"/>
      <c r="I1727" s="45"/>
      <c r="J1727" s="46"/>
    </row>
    <row r="1728" spans="2:10" s="1" customFormat="1" ht="13.2" x14ac:dyDescent="0.25">
      <c r="B1728" s="75"/>
      <c r="C1728" s="102"/>
      <c r="D1728" s="103"/>
      <c r="E1728" s="45"/>
      <c r="F1728" s="45"/>
      <c r="G1728" s="45"/>
      <c r="H1728" s="45"/>
      <c r="I1728" s="45"/>
      <c r="J1728" s="46"/>
    </row>
    <row r="1729" spans="2:10" s="1" customFormat="1" ht="13.2" x14ac:dyDescent="0.25">
      <c r="B1729" s="75"/>
      <c r="C1729" s="102"/>
      <c r="D1729" s="103"/>
      <c r="E1729" s="45"/>
      <c r="F1729" s="45"/>
      <c r="G1729" s="45"/>
      <c r="H1729" s="45"/>
      <c r="I1729" s="45"/>
      <c r="J1729" s="46"/>
    </row>
    <row r="1730" spans="2:10" s="1" customFormat="1" ht="13.2" x14ac:dyDescent="0.25">
      <c r="B1730" s="75"/>
      <c r="C1730" s="102"/>
      <c r="D1730" s="103"/>
      <c r="E1730" s="45"/>
      <c r="F1730" s="45"/>
      <c r="G1730" s="45"/>
      <c r="H1730" s="45"/>
      <c r="I1730" s="45"/>
      <c r="J1730" s="46"/>
    </row>
    <row r="1731" spans="2:10" s="1" customFormat="1" ht="13.2" x14ac:dyDescent="0.25">
      <c r="B1731" s="75"/>
      <c r="C1731" s="102"/>
      <c r="D1731" s="103"/>
      <c r="E1731" s="45"/>
      <c r="F1731" s="45"/>
      <c r="G1731" s="45"/>
      <c r="H1731" s="45"/>
      <c r="I1731" s="45"/>
      <c r="J1731" s="46"/>
    </row>
    <row r="1732" spans="2:10" s="1" customFormat="1" ht="13.2" x14ac:dyDescent="0.25">
      <c r="B1732" s="75"/>
      <c r="C1732" s="102"/>
      <c r="D1732" s="103"/>
      <c r="E1732" s="45"/>
      <c r="F1732" s="45"/>
      <c r="G1732" s="45"/>
      <c r="H1732" s="45"/>
      <c r="I1732" s="45"/>
      <c r="J1732" s="46"/>
    </row>
    <row r="1733" spans="2:10" s="1" customFormat="1" ht="13.2" x14ac:dyDescent="0.25">
      <c r="B1733" s="75"/>
      <c r="C1733" s="102"/>
      <c r="D1733" s="103"/>
      <c r="E1733" s="45"/>
      <c r="F1733" s="45"/>
      <c r="G1733" s="45"/>
      <c r="H1733" s="45"/>
      <c r="I1733" s="45"/>
      <c r="J1733" s="46"/>
    </row>
    <row r="1734" spans="2:10" s="1" customFormat="1" ht="13.2" x14ac:dyDescent="0.25">
      <c r="B1734" s="75"/>
      <c r="C1734" s="102"/>
      <c r="D1734" s="103"/>
      <c r="E1734" s="45"/>
      <c r="F1734" s="45"/>
      <c r="G1734" s="45"/>
      <c r="H1734" s="45"/>
      <c r="I1734" s="45"/>
      <c r="J1734" s="46"/>
    </row>
    <row r="1735" spans="2:10" s="1" customFormat="1" ht="13.2" x14ac:dyDescent="0.25">
      <c r="B1735" s="75"/>
      <c r="C1735" s="102"/>
      <c r="D1735" s="103"/>
      <c r="E1735" s="45"/>
      <c r="F1735" s="45"/>
      <c r="G1735" s="45"/>
      <c r="H1735" s="45"/>
      <c r="I1735" s="45"/>
      <c r="J1735" s="46"/>
    </row>
    <row r="1736" spans="2:10" s="1" customFormat="1" ht="13.2" x14ac:dyDescent="0.25">
      <c r="B1736" s="75"/>
      <c r="C1736" s="102"/>
      <c r="D1736" s="103"/>
      <c r="E1736" s="45"/>
      <c r="F1736" s="45"/>
      <c r="G1736" s="45"/>
      <c r="H1736" s="45"/>
      <c r="I1736" s="45"/>
      <c r="J1736" s="46"/>
    </row>
    <row r="1737" spans="2:10" s="1" customFormat="1" ht="13.2" x14ac:dyDescent="0.25">
      <c r="B1737" s="75"/>
      <c r="C1737" s="102"/>
      <c r="D1737" s="103"/>
      <c r="E1737" s="45"/>
      <c r="F1737" s="45"/>
      <c r="G1737" s="45"/>
      <c r="H1737" s="45"/>
      <c r="I1737" s="45"/>
      <c r="J1737" s="46"/>
    </row>
    <row r="1738" spans="2:10" s="1" customFormat="1" ht="13.2" x14ac:dyDescent="0.25">
      <c r="B1738" s="75"/>
      <c r="C1738" s="102"/>
      <c r="D1738" s="103"/>
      <c r="E1738" s="45"/>
      <c r="F1738" s="45"/>
      <c r="G1738" s="45"/>
      <c r="H1738" s="45"/>
      <c r="I1738" s="45"/>
      <c r="J1738" s="46"/>
    </row>
    <row r="1739" spans="2:10" s="1" customFormat="1" ht="13.2" x14ac:dyDescent="0.25">
      <c r="B1739" s="75"/>
      <c r="C1739" s="102"/>
      <c r="D1739" s="103"/>
      <c r="E1739" s="45"/>
      <c r="F1739" s="45"/>
      <c r="G1739" s="45"/>
      <c r="H1739" s="45"/>
      <c r="I1739" s="45"/>
      <c r="J1739" s="46"/>
    </row>
    <row r="1740" spans="2:10" s="1" customFormat="1" ht="13.2" x14ac:dyDescent="0.25">
      <c r="B1740" s="75"/>
      <c r="C1740" s="102"/>
      <c r="D1740" s="103"/>
      <c r="E1740" s="45"/>
      <c r="F1740" s="45"/>
      <c r="G1740" s="45"/>
      <c r="H1740" s="45"/>
      <c r="I1740" s="45"/>
      <c r="J1740" s="46"/>
    </row>
    <row r="1741" spans="2:10" s="1" customFormat="1" ht="13.2" x14ac:dyDescent="0.25">
      <c r="B1741" s="75"/>
      <c r="C1741" s="102"/>
      <c r="D1741" s="103"/>
      <c r="E1741" s="45"/>
      <c r="F1741" s="45"/>
      <c r="G1741" s="45"/>
      <c r="H1741" s="45"/>
      <c r="I1741" s="45"/>
      <c r="J1741" s="46"/>
    </row>
    <row r="1742" spans="2:10" s="1" customFormat="1" ht="13.2" x14ac:dyDescent="0.25">
      <c r="B1742" s="75"/>
      <c r="C1742" s="102"/>
      <c r="D1742" s="103"/>
      <c r="E1742" s="45"/>
      <c r="F1742" s="45"/>
      <c r="G1742" s="45"/>
      <c r="H1742" s="45"/>
      <c r="I1742" s="45"/>
      <c r="J1742" s="46"/>
    </row>
    <row r="1743" spans="2:10" s="1" customFormat="1" ht="13.2" x14ac:dyDescent="0.25">
      <c r="B1743" s="75"/>
      <c r="C1743" s="102"/>
      <c r="D1743" s="103"/>
      <c r="E1743" s="45"/>
      <c r="F1743" s="45"/>
      <c r="G1743" s="45"/>
      <c r="H1743" s="45"/>
      <c r="I1743" s="45"/>
      <c r="J1743" s="46"/>
    </row>
    <row r="1744" spans="2:10" s="1" customFormat="1" ht="13.2" x14ac:dyDescent="0.25">
      <c r="B1744" s="75"/>
      <c r="C1744" s="102"/>
      <c r="D1744" s="103"/>
      <c r="E1744" s="45"/>
      <c r="F1744" s="45"/>
      <c r="G1744" s="45"/>
      <c r="H1744" s="45"/>
      <c r="I1744" s="45"/>
      <c r="J1744" s="46"/>
    </row>
    <row r="1745" spans="2:10" s="1" customFormat="1" ht="13.2" x14ac:dyDescent="0.25">
      <c r="B1745" s="75"/>
      <c r="C1745" s="102"/>
      <c r="D1745" s="103"/>
      <c r="E1745" s="45"/>
      <c r="F1745" s="45"/>
      <c r="G1745" s="45"/>
      <c r="H1745" s="45"/>
      <c r="I1745" s="45"/>
      <c r="J1745" s="46"/>
    </row>
    <row r="1746" spans="2:10" s="1" customFormat="1" ht="13.2" x14ac:dyDescent="0.25">
      <c r="B1746" s="75"/>
      <c r="C1746" s="102"/>
      <c r="D1746" s="103"/>
      <c r="E1746" s="45"/>
      <c r="F1746" s="45"/>
      <c r="G1746" s="45"/>
      <c r="H1746" s="45"/>
      <c r="I1746" s="45"/>
      <c r="J1746" s="46"/>
    </row>
    <row r="1747" spans="2:10" s="1" customFormat="1" ht="13.2" x14ac:dyDescent="0.25">
      <c r="B1747" s="75"/>
      <c r="C1747" s="102"/>
      <c r="D1747" s="103"/>
      <c r="E1747" s="45"/>
      <c r="F1747" s="45"/>
      <c r="G1747" s="45"/>
      <c r="H1747" s="45"/>
      <c r="I1747" s="45"/>
      <c r="J1747" s="46"/>
    </row>
    <row r="1748" spans="2:10" s="1" customFormat="1" ht="13.2" x14ac:dyDescent="0.25">
      <c r="B1748" s="75"/>
      <c r="C1748" s="102"/>
      <c r="D1748" s="103"/>
      <c r="E1748" s="45"/>
      <c r="F1748" s="45"/>
      <c r="G1748" s="45"/>
      <c r="H1748" s="45"/>
      <c r="I1748" s="45"/>
      <c r="J1748" s="46"/>
    </row>
    <row r="1749" spans="2:10" s="1" customFormat="1" ht="13.2" x14ac:dyDescent="0.25">
      <c r="B1749" s="75"/>
      <c r="C1749" s="102"/>
      <c r="D1749" s="103"/>
      <c r="E1749" s="45"/>
      <c r="F1749" s="45"/>
      <c r="G1749" s="45"/>
      <c r="H1749" s="45"/>
      <c r="I1749" s="45"/>
      <c r="J1749" s="46"/>
    </row>
    <row r="1750" spans="2:10" s="1" customFormat="1" ht="13.2" x14ac:dyDescent="0.25">
      <c r="B1750" s="75"/>
      <c r="C1750" s="102"/>
      <c r="D1750" s="103"/>
      <c r="E1750" s="45"/>
      <c r="F1750" s="45"/>
      <c r="G1750" s="45"/>
      <c r="H1750" s="45"/>
      <c r="I1750" s="45"/>
      <c r="J1750" s="46"/>
    </row>
    <row r="1751" spans="2:10" s="1" customFormat="1" ht="13.2" x14ac:dyDescent="0.25">
      <c r="B1751" s="75"/>
      <c r="C1751" s="102"/>
      <c r="D1751" s="103"/>
      <c r="E1751" s="45"/>
      <c r="F1751" s="45"/>
      <c r="G1751" s="45"/>
      <c r="H1751" s="45"/>
      <c r="I1751" s="45"/>
      <c r="J1751" s="46"/>
    </row>
    <row r="1752" spans="2:10" s="1" customFormat="1" ht="13.2" x14ac:dyDescent="0.25">
      <c r="B1752" s="75"/>
      <c r="C1752" s="102"/>
      <c r="D1752" s="103"/>
      <c r="E1752" s="45"/>
      <c r="F1752" s="45"/>
      <c r="G1752" s="45"/>
      <c r="H1752" s="45"/>
      <c r="I1752" s="45"/>
      <c r="J1752" s="46"/>
    </row>
    <row r="1753" spans="2:10" s="1" customFormat="1" ht="13.2" x14ac:dyDescent="0.25">
      <c r="B1753" s="75"/>
      <c r="C1753" s="102"/>
      <c r="D1753" s="103"/>
      <c r="E1753" s="45"/>
      <c r="F1753" s="45"/>
      <c r="G1753" s="45"/>
      <c r="H1753" s="45"/>
      <c r="I1753" s="45"/>
      <c r="J1753" s="46"/>
    </row>
    <row r="1754" spans="2:10" s="1" customFormat="1" ht="13.2" x14ac:dyDescent="0.25">
      <c r="B1754" s="75"/>
      <c r="C1754" s="102"/>
      <c r="D1754" s="103"/>
      <c r="E1754" s="45"/>
      <c r="F1754" s="45"/>
      <c r="G1754" s="45"/>
      <c r="H1754" s="45"/>
      <c r="I1754" s="45"/>
      <c r="J1754" s="46"/>
    </row>
    <row r="1755" spans="2:10" s="1" customFormat="1" ht="13.2" x14ac:dyDescent="0.25">
      <c r="B1755" s="75"/>
      <c r="C1755" s="102"/>
      <c r="D1755" s="103"/>
      <c r="E1755" s="45"/>
      <c r="F1755" s="45"/>
      <c r="G1755" s="45"/>
      <c r="H1755" s="45"/>
      <c r="I1755" s="45"/>
      <c r="J1755" s="46"/>
    </row>
    <row r="1756" spans="2:10" s="1" customFormat="1" ht="13.2" x14ac:dyDescent="0.25">
      <c r="B1756" s="75"/>
      <c r="C1756" s="102"/>
      <c r="D1756" s="103"/>
      <c r="E1756" s="45"/>
      <c r="F1756" s="45"/>
      <c r="G1756" s="45"/>
      <c r="H1756" s="45"/>
      <c r="I1756" s="45"/>
      <c r="J1756" s="46"/>
    </row>
    <row r="1757" spans="2:10" s="1" customFormat="1" ht="13.2" x14ac:dyDescent="0.25">
      <c r="B1757" s="75"/>
      <c r="C1757" s="102"/>
      <c r="D1757" s="103"/>
      <c r="E1757" s="45"/>
      <c r="F1757" s="45"/>
      <c r="G1757" s="45"/>
      <c r="H1757" s="45"/>
      <c r="I1757" s="45"/>
      <c r="J1757" s="46"/>
    </row>
    <row r="1758" spans="2:10" s="1" customFormat="1" ht="13.2" x14ac:dyDescent="0.25">
      <c r="B1758" s="75"/>
      <c r="C1758" s="102"/>
      <c r="D1758" s="103"/>
      <c r="E1758" s="45"/>
      <c r="F1758" s="45"/>
      <c r="G1758" s="45"/>
      <c r="H1758" s="45"/>
      <c r="I1758" s="45"/>
      <c r="J1758" s="46"/>
    </row>
    <row r="1759" spans="2:10" s="1" customFormat="1" ht="13.2" x14ac:dyDescent="0.25">
      <c r="B1759" s="75"/>
      <c r="C1759" s="102"/>
      <c r="D1759" s="103"/>
      <c r="E1759" s="45"/>
      <c r="F1759" s="45"/>
      <c r="G1759" s="45"/>
      <c r="H1759" s="45"/>
      <c r="I1759" s="45"/>
      <c r="J1759" s="46"/>
    </row>
    <row r="1760" spans="2:10" s="1" customFormat="1" ht="13.2" x14ac:dyDescent="0.25">
      <c r="B1760" s="75"/>
      <c r="C1760" s="102"/>
      <c r="D1760" s="103"/>
      <c r="E1760" s="45"/>
      <c r="F1760" s="45"/>
      <c r="G1760" s="45"/>
      <c r="H1760" s="45"/>
      <c r="I1760" s="45"/>
      <c r="J1760" s="46"/>
    </row>
    <row r="1761" spans="2:10" s="1" customFormat="1" ht="13.2" x14ac:dyDescent="0.25">
      <c r="B1761" s="75"/>
      <c r="C1761" s="102"/>
      <c r="D1761" s="103"/>
      <c r="E1761" s="45"/>
      <c r="F1761" s="45"/>
      <c r="G1761" s="45"/>
      <c r="H1761" s="45"/>
      <c r="I1761" s="45"/>
      <c r="J1761" s="46"/>
    </row>
    <row r="1762" spans="2:10" s="1" customFormat="1" ht="13.2" x14ac:dyDescent="0.25">
      <c r="B1762" s="75"/>
      <c r="C1762" s="102"/>
      <c r="D1762" s="103"/>
      <c r="E1762" s="45"/>
      <c r="F1762" s="45"/>
      <c r="G1762" s="45"/>
      <c r="H1762" s="45"/>
      <c r="I1762" s="45"/>
      <c r="J1762" s="46"/>
    </row>
    <row r="1763" spans="2:10" s="1" customFormat="1" ht="13.2" x14ac:dyDescent="0.25">
      <c r="B1763" s="75"/>
      <c r="C1763" s="102"/>
      <c r="D1763" s="103"/>
      <c r="E1763" s="45"/>
      <c r="F1763" s="45"/>
      <c r="G1763" s="45"/>
      <c r="H1763" s="45"/>
      <c r="I1763" s="45"/>
      <c r="J1763" s="46"/>
    </row>
    <row r="1764" spans="2:10" s="1" customFormat="1" ht="13.2" x14ac:dyDescent="0.25">
      <c r="B1764" s="75"/>
      <c r="C1764" s="102"/>
      <c r="D1764" s="103"/>
      <c r="E1764" s="45"/>
      <c r="F1764" s="45"/>
      <c r="G1764" s="45"/>
      <c r="H1764" s="45"/>
      <c r="I1764" s="45"/>
      <c r="J1764" s="46"/>
    </row>
    <row r="1765" spans="2:10" s="1" customFormat="1" ht="13.2" x14ac:dyDescent="0.25">
      <c r="B1765" s="75"/>
      <c r="C1765" s="102"/>
      <c r="D1765" s="103"/>
      <c r="E1765" s="45"/>
      <c r="F1765" s="45"/>
      <c r="G1765" s="45"/>
      <c r="H1765" s="45"/>
      <c r="I1765" s="45"/>
      <c r="J1765" s="46"/>
    </row>
    <row r="1766" spans="2:10" s="1" customFormat="1" ht="13.2" x14ac:dyDescent="0.25">
      <c r="B1766" s="75"/>
      <c r="C1766" s="102"/>
      <c r="D1766" s="103"/>
      <c r="E1766" s="45"/>
      <c r="F1766" s="45"/>
      <c r="G1766" s="45"/>
      <c r="H1766" s="45"/>
      <c r="I1766" s="45"/>
      <c r="J1766" s="46"/>
    </row>
    <row r="1767" spans="2:10" s="1" customFormat="1" ht="13.2" x14ac:dyDescent="0.25">
      <c r="B1767" s="75"/>
      <c r="C1767" s="102"/>
      <c r="D1767" s="103"/>
      <c r="E1767" s="45"/>
      <c r="F1767" s="45"/>
      <c r="G1767" s="45"/>
      <c r="H1767" s="45"/>
      <c r="I1767" s="45"/>
      <c r="J1767" s="46"/>
    </row>
    <row r="1768" spans="2:10" s="1" customFormat="1" ht="13.2" x14ac:dyDescent="0.25">
      <c r="C1768" s="157" t="s">
        <v>153</v>
      </c>
      <c r="D1768" s="157"/>
      <c r="E1768" s="157"/>
      <c r="F1768" s="157"/>
      <c r="G1768" s="157"/>
      <c r="H1768" s="157"/>
    </row>
    <row r="1769" spans="2:10" s="1" customFormat="1" ht="13.2" x14ac:dyDescent="0.25">
      <c r="C1769" s="157" t="s">
        <v>154</v>
      </c>
      <c r="D1769" s="157"/>
      <c r="E1769" s="157"/>
      <c r="F1769" s="157"/>
      <c r="G1769" s="157"/>
      <c r="H1769" s="157"/>
    </row>
    <row r="1770" spans="2:10" s="1" customFormat="1" ht="13.2" x14ac:dyDescent="0.25">
      <c r="C1770" s="157" t="s">
        <v>155</v>
      </c>
      <c r="D1770" s="157"/>
      <c r="E1770" s="157"/>
      <c r="F1770" s="157"/>
      <c r="G1770" s="157"/>
      <c r="H1770" s="157"/>
    </row>
    <row r="1771" spans="2:10" s="1" customFormat="1" ht="13.2" x14ac:dyDescent="0.25">
      <c r="C1771" s="158" t="s">
        <v>156</v>
      </c>
      <c r="D1771" s="158"/>
      <c r="E1771" s="158"/>
      <c r="F1771" s="158"/>
      <c r="G1771" s="158"/>
      <c r="H1771" s="158"/>
    </row>
    <row r="1772" spans="2:10" s="1" customFormat="1" ht="13.2" x14ac:dyDescent="0.25">
      <c r="C1772" s="138"/>
      <c r="D1772" s="138"/>
      <c r="E1772" s="138"/>
      <c r="F1772" s="138"/>
      <c r="G1772" s="138"/>
      <c r="H1772" s="138"/>
    </row>
    <row r="1773" spans="2:10" s="1" customFormat="1" ht="15.6" x14ac:dyDescent="0.25">
      <c r="B1773" s="159" t="s">
        <v>248</v>
      </c>
      <c r="C1773" s="160"/>
      <c r="D1773" s="160"/>
      <c r="E1773" s="160"/>
      <c r="F1773" s="160"/>
      <c r="G1773" s="160"/>
      <c r="H1773" s="160"/>
      <c r="I1773" s="160"/>
      <c r="J1773" s="161"/>
    </row>
    <row r="1774" spans="2:10" s="1" customFormat="1" ht="21" x14ac:dyDescent="0.25">
      <c r="B1774" s="169" t="s">
        <v>698</v>
      </c>
      <c r="C1774" s="170"/>
      <c r="D1774" s="170"/>
      <c r="E1774" s="170"/>
      <c r="F1774" s="170"/>
      <c r="G1774" s="170"/>
      <c r="H1774" s="170"/>
      <c r="I1774" s="170"/>
      <c r="J1774" s="171"/>
    </row>
    <row r="1775" spans="2:10" s="1" customFormat="1" ht="13.8" thickBot="1" x14ac:dyDescent="0.3">
      <c r="B1775" s="139"/>
      <c r="C1775" s="139"/>
      <c r="D1775" s="139"/>
      <c r="E1775" s="139"/>
      <c r="F1775" s="139"/>
      <c r="G1775" s="139"/>
      <c r="H1775" s="139"/>
      <c r="I1775" s="139"/>
      <c r="J1775" s="139"/>
    </row>
    <row r="1776" spans="2:10" s="1" customFormat="1" ht="28.5" customHeight="1" x14ac:dyDescent="0.25">
      <c r="B1776" s="152" t="s">
        <v>140</v>
      </c>
      <c r="C1776" s="153"/>
      <c r="D1776" s="153"/>
      <c r="E1776" s="153"/>
      <c r="F1776" s="153"/>
      <c r="G1776" s="153"/>
      <c r="H1776" s="153"/>
      <c r="I1776" s="153"/>
      <c r="J1776" s="154"/>
    </row>
    <row r="1777" spans="2:10" s="1" customFormat="1" ht="13.2" x14ac:dyDescent="0.25">
      <c r="B1777" s="4" t="s">
        <v>148</v>
      </c>
      <c r="C1777" s="5" t="s">
        <v>149</v>
      </c>
      <c r="D1777" s="5"/>
      <c r="E1777" s="6"/>
      <c r="F1777" s="7"/>
      <c r="G1777" s="8" t="s">
        <v>22</v>
      </c>
      <c r="H1777" s="155">
        <v>42879</v>
      </c>
      <c r="I1777" s="155"/>
      <c r="J1777" s="9"/>
    </row>
    <row r="1778" spans="2:10" s="1" customFormat="1" ht="13.2" x14ac:dyDescent="0.25">
      <c r="B1778" s="4" t="s">
        <v>146</v>
      </c>
      <c r="C1778" s="5" t="s">
        <v>142</v>
      </c>
      <c r="D1778" s="10"/>
      <c r="E1778" s="10"/>
      <c r="F1778" s="5"/>
      <c r="G1778" s="11" t="s">
        <v>145</v>
      </c>
      <c r="H1778" s="6" t="s">
        <v>142</v>
      </c>
      <c r="I1778" s="12"/>
      <c r="J1778" s="13"/>
    </row>
    <row r="1779" spans="2:10" s="1" customFormat="1" ht="13.2" x14ac:dyDescent="0.25">
      <c r="B1779" s="4" t="s">
        <v>147</v>
      </c>
      <c r="C1779" s="5" t="s">
        <v>142</v>
      </c>
      <c r="D1779" s="10"/>
      <c r="E1779" s="10"/>
      <c r="F1779" s="5"/>
      <c r="G1779" s="11" t="s">
        <v>143</v>
      </c>
      <c r="H1779" s="6" t="s">
        <v>144</v>
      </c>
      <c r="I1779" s="12"/>
      <c r="J1779" s="13"/>
    </row>
    <row r="1780" spans="2:10" s="1" customFormat="1" ht="13.8" thickBot="1" x14ac:dyDescent="0.3">
      <c r="B1780" s="14" t="s">
        <v>159</v>
      </c>
      <c r="C1780" s="15" t="s">
        <v>160</v>
      </c>
      <c r="D1780" s="16"/>
      <c r="E1780" s="16"/>
      <c r="F1780" s="15"/>
      <c r="G1780" s="17" t="s">
        <v>157</v>
      </c>
      <c r="H1780" s="18" t="s">
        <v>158</v>
      </c>
      <c r="I1780" s="19"/>
      <c r="J1780" s="20"/>
    </row>
    <row r="1781" spans="2:10" s="1" customFormat="1" ht="13.2" x14ac:dyDescent="0.25">
      <c r="B1781" s="139"/>
      <c r="C1781" s="139"/>
      <c r="D1781" s="139"/>
      <c r="E1781" s="139"/>
      <c r="F1781" s="139"/>
      <c r="G1781" s="139"/>
      <c r="H1781" s="139"/>
      <c r="I1781" s="139"/>
      <c r="J1781" s="139"/>
    </row>
    <row r="1782" spans="2:10" s="1" customFormat="1" ht="13.2" x14ac:dyDescent="0.25">
      <c r="B1782" s="23" t="s">
        <v>7</v>
      </c>
      <c r="C1782" s="24" t="s">
        <v>0</v>
      </c>
      <c r="D1782" s="24" t="s">
        <v>23</v>
      </c>
      <c r="E1782" s="24" t="s">
        <v>24</v>
      </c>
      <c r="F1782" s="24" t="s">
        <v>2</v>
      </c>
      <c r="G1782" s="24" t="s">
        <v>3</v>
      </c>
      <c r="H1782" s="24" t="s">
        <v>25</v>
      </c>
      <c r="I1782" s="24" t="s">
        <v>8</v>
      </c>
      <c r="J1782" s="24" t="s">
        <v>9</v>
      </c>
    </row>
    <row r="1783" spans="2:10" s="1" customFormat="1" ht="13.2" x14ac:dyDescent="0.25">
      <c r="B1783" s="96">
        <v>4.03</v>
      </c>
      <c r="C1783" s="97" t="s">
        <v>425</v>
      </c>
      <c r="D1783" s="103"/>
      <c r="E1783" s="45"/>
      <c r="F1783" s="45"/>
      <c r="G1783" s="45"/>
      <c r="H1783" s="45"/>
      <c r="I1783" s="45"/>
      <c r="J1783" s="46"/>
    </row>
    <row r="1784" spans="2:10" s="1" customFormat="1" ht="13.2" x14ac:dyDescent="0.25">
      <c r="B1784" s="100" t="s">
        <v>113</v>
      </c>
      <c r="C1784" s="101" t="s">
        <v>428</v>
      </c>
      <c r="D1784" s="103"/>
      <c r="E1784" s="45"/>
      <c r="F1784" s="45"/>
      <c r="G1784" s="45"/>
      <c r="H1784" s="45"/>
      <c r="I1784" s="45"/>
      <c r="J1784" s="46"/>
    </row>
    <row r="1785" spans="2:10" s="1" customFormat="1" ht="13.2" x14ac:dyDescent="0.25">
      <c r="B1785" s="48" t="s">
        <v>114</v>
      </c>
      <c r="C1785" s="48" t="s">
        <v>623</v>
      </c>
      <c r="D1785" s="103"/>
      <c r="E1785" s="45"/>
      <c r="F1785" s="45"/>
      <c r="G1785" s="45"/>
      <c r="H1785" s="45"/>
      <c r="I1785" s="62">
        <f>SUM(H1786:H1786)</f>
        <v>3.95</v>
      </c>
      <c r="J1785" s="63" t="str">
        <f>+J1786</f>
        <v>ml</v>
      </c>
    </row>
    <row r="1786" spans="2:10" s="1" customFormat="1" ht="13.2" x14ac:dyDescent="0.25">
      <c r="B1786" s="48"/>
      <c r="C1786" s="44" t="s">
        <v>722</v>
      </c>
      <c r="D1786" s="45">
        <v>1</v>
      </c>
      <c r="E1786" s="45">
        <v>3.95</v>
      </c>
      <c r="F1786" s="45"/>
      <c r="G1786" s="45"/>
      <c r="H1786" s="45">
        <f>IF(AND(F1786=0,G1786=0),D1786*E1786,IF(AND(E1786=0,G1786=0),D1786*F1786,IF(AND(E1786=0,F1786=0),D1786*G1786,IF(AND(E1786=0),D1786*F1786*G1786,IF(AND(F1786=0),D1786*E1786*G1786,IF(AND(G1786=0),D1786*E1786*F1786,D1786*E1786*F1786*G1786))))))</f>
        <v>3.95</v>
      </c>
      <c r="I1786" s="45"/>
      <c r="J1786" s="46" t="str">
        <f>IF(AND(E1786=0,F1786&lt;&gt;0,G1786&lt;&gt;0),"m2",IF(AND(F1786=0,E1786&lt;&gt;0,G1786&lt;&gt;0),"m2",IF(AND(G1786=0,E1786&lt;&gt;0,F1786&lt;&gt;0),"m2",IF(AND(F1786=0,G1786=0),"ml",IF(AND(E1786=0,G1786=0),"ml",IF(AND(E1786=0,F1786=0),"ml",IF(AND(E1786&lt;&gt;0,F1786&lt;&gt;0,G1786&lt;&gt;0),"m3",0)))))))</f>
        <v>ml</v>
      </c>
    </row>
    <row r="1787" spans="2:10" s="1" customFormat="1" ht="13.2" x14ac:dyDescent="0.25">
      <c r="B1787" s="48"/>
      <c r="C1787" s="44"/>
      <c r="D1787" s="45"/>
      <c r="E1787" s="45"/>
      <c r="F1787" s="45"/>
      <c r="G1787" s="45"/>
      <c r="H1787" s="45">
        <f>IF(AND(F1787=0,G1787=0),D1787*E1787,IF(AND(E1787=0,G1787=0),D1787*F1787,IF(AND(E1787=0,F1787=0),D1787*G1787,IF(AND(E1787=0),D1787*F1787*G1787,IF(AND(F1787=0),D1787*E1787*G1787,IF(AND(G1787=0),D1787*E1787*F1787,D1787*E1787*F1787*G1787))))))</f>
        <v>0</v>
      </c>
      <c r="I1787" s="45"/>
      <c r="J1787" s="46" t="str">
        <f>IF(AND(E1787=0,F1787&lt;&gt;0,G1787&lt;&gt;0),"m2",IF(AND(F1787=0,E1787&lt;&gt;0,G1787&lt;&gt;0),"m2",IF(AND(G1787=0,E1787&lt;&gt;0,F1787&lt;&gt;0),"m2",IF(AND(F1787=0,G1787=0),"ml",IF(AND(E1787=0,G1787=0),"ml",IF(AND(E1787=0,F1787=0),"ml",IF(AND(E1787&lt;&gt;0,F1787&lt;&gt;0,G1787&lt;&gt;0),"m3",0)))))))</f>
        <v>ml</v>
      </c>
    </row>
    <row r="1788" spans="2:10" s="1" customFormat="1" ht="13.2" x14ac:dyDescent="0.25">
      <c r="B1788" s="48" t="s">
        <v>435</v>
      </c>
      <c r="C1788" s="48" t="s">
        <v>438</v>
      </c>
      <c r="D1788" s="103"/>
      <c r="E1788" s="45"/>
      <c r="F1788" s="45"/>
      <c r="G1788" s="45"/>
      <c r="H1788" s="45"/>
      <c r="I1788" s="62">
        <f>SUM(H1789:H1789)</f>
        <v>81.2</v>
      </c>
      <c r="J1788" s="63" t="str">
        <f>+J1789</f>
        <v>ml</v>
      </c>
    </row>
    <row r="1789" spans="2:10" s="1" customFormat="1" ht="13.2" x14ac:dyDescent="0.25">
      <c r="B1789" s="100"/>
      <c r="C1789" s="44" t="s">
        <v>713</v>
      </c>
      <c r="D1789" s="45">
        <v>7</v>
      </c>
      <c r="E1789" s="45">
        <v>11.6</v>
      </c>
      <c r="F1789" s="45"/>
      <c r="G1789" s="45"/>
      <c r="H1789" s="45">
        <f>IF(AND(F1789=0,G1789=0),D1789*E1789,IF(AND(E1789=0,G1789=0),D1789*F1789,IF(AND(E1789=0,F1789=0),D1789*G1789,IF(AND(E1789=0),D1789*F1789*G1789,IF(AND(F1789=0),D1789*E1789*G1789,IF(AND(G1789=0),D1789*E1789*F1789,D1789*E1789*F1789*G1789))))))</f>
        <v>81.2</v>
      </c>
      <c r="I1789" s="45"/>
      <c r="J1789" s="46" t="str">
        <f>IF(AND(E1789=0,F1789&lt;&gt;0,G1789&lt;&gt;0),"m2",IF(AND(F1789=0,E1789&lt;&gt;0,G1789&lt;&gt;0),"m2",IF(AND(G1789=0,E1789&lt;&gt;0,F1789&lt;&gt;0),"m2",IF(AND(F1789=0,G1789=0),"ml",IF(AND(E1789=0,G1789=0),"ml",IF(AND(E1789=0,F1789=0),"ml",IF(AND(E1789&lt;&gt;0,F1789&lt;&gt;0,G1789&lt;&gt;0),"m3",0)))))))</f>
        <v>ml</v>
      </c>
    </row>
    <row r="1790" spans="2:10" s="1" customFormat="1" ht="13.2" x14ac:dyDescent="0.25">
      <c r="B1790" s="100"/>
      <c r="C1790" s="44" t="s">
        <v>714</v>
      </c>
      <c r="D1790" s="45">
        <v>1</v>
      </c>
      <c r="E1790" s="45">
        <v>28.8</v>
      </c>
      <c r="F1790" s="45"/>
      <c r="G1790" s="45"/>
      <c r="H1790" s="45">
        <f>IF(AND(F1790=0,G1790=0),D1790*E1790,IF(AND(E1790=0,G1790=0),D1790*F1790,IF(AND(E1790=0,F1790=0),D1790*G1790,IF(AND(E1790=0),D1790*F1790*G1790,IF(AND(F1790=0),D1790*E1790*G1790,IF(AND(G1790=0),D1790*E1790*F1790,D1790*E1790*F1790*G1790))))))</f>
        <v>28.8</v>
      </c>
      <c r="I1790" s="45"/>
      <c r="J1790" s="46" t="str">
        <f>IF(AND(E1790=0,F1790&lt;&gt;0,G1790&lt;&gt;0),"m2",IF(AND(F1790=0,E1790&lt;&gt;0,G1790&lt;&gt;0),"m2",IF(AND(G1790=0,E1790&lt;&gt;0,F1790&lt;&gt;0),"m2",IF(AND(F1790=0,G1790=0),"ml",IF(AND(E1790=0,G1790=0),"ml",IF(AND(E1790=0,F1790=0),"ml",IF(AND(E1790&lt;&gt;0,F1790&lt;&gt;0,G1790&lt;&gt;0),"m3",0)))))))</f>
        <v>ml</v>
      </c>
    </row>
    <row r="1791" spans="2:10" s="1" customFormat="1" ht="13.2" x14ac:dyDescent="0.25">
      <c r="B1791" s="48" t="s">
        <v>436</v>
      </c>
      <c r="C1791" s="48" t="s">
        <v>439</v>
      </c>
      <c r="D1791" s="103"/>
      <c r="E1791" s="45"/>
      <c r="F1791" s="45"/>
      <c r="G1791" s="45"/>
      <c r="H1791" s="45"/>
      <c r="I1791" s="62">
        <f>SUM(H1792:H1792)</f>
        <v>0</v>
      </c>
      <c r="J1791" s="63" t="str">
        <f>+J1792</f>
        <v>ml</v>
      </c>
    </row>
    <row r="1792" spans="2:10" s="1" customFormat="1" ht="13.2" x14ac:dyDescent="0.25">
      <c r="B1792" s="100"/>
      <c r="C1792" s="44" t="s">
        <v>713</v>
      </c>
      <c r="D1792" s="45"/>
      <c r="E1792" s="45"/>
      <c r="F1792" s="45"/>
      <c r="G1792" s="45"/>
      <c r="H1792" s="45">
        <f>IF(AND(F1792=0,G1792=0),D1792*E1792,IF(AND(E1792=0,G1792=0),D1792*F1792,IF(AND(E1792=0,F1792=0),D1792*G1792,IF(AND(E1792=0),D1792*F1792*G1792,IF(AND(F1792=0),D1792*E1792*G1792,IF(AND(G1792=0),D1792*E1792*F1792,D1792*E1792*F1792*G1792))))))</f>
        <v>0</v>
      </c>
      <c r="I1792" s="45"/>
      <c r="J1792" s="46" t="str">
        <f>IF(AND(E1792=0,F1792&lt;&gt;0,G1792&lt;&gt;0),"m2",IF(AND(F1792=0,E1792&lt;&gt;0,G1792&lt;&gt;0),"m2",IF(AND(G1792=0,E1792&lt;&gt;0,F1792&lt;&gt;0),"m2",IF(AND(F1792=0,G1792=0),"ml",IF(AND(E1792=0,G1792=0),"ml",IF(AND(E1792=0,F1792=0),"ml",IF(AND(E1792&lt;&gt;0,F1792&lt;&gt;0,G1792&lt;&gt;0),"m3",0)))))))</f>
        <v>ml</v>
      </c>
    </row>
    <row r="1793" spans="2:10" s="1" customFormat="1" ht="13.2" x14ac:dyDescent="0.25">
      <c r="B1793" s="100"/>
      <c r="C1793" s="44" t="s">
        <v>714</v>
      </c>
      <c r="D1793" s="45"/>
      <c r="E1793" s="45"/>
      <c r="F1793" s="45"/>
      <c r="G1793" s="45"/>
      <c r="H1793" s="45">
        <f>IF(AND(F1793=0,G1793=0),D1793*E1793,IF(AND(E1793=0,G1793=0),D1793*F1793,IF(AND(E1793=0,F1793=0),D1793*G1793,IF(AND(E1793=0),D1793*F1793*G1793,IF(AND(F1793=0),D1793*E1793*G1793,IF(AND(G1793=0),D1793*E1793*F1793,D1793*E1793*F1793*G1793))))))</f>
        <v>0</v>
      </c>
      <c r="I1793" s="45"/>
      <c r="J1793" s="46" t="str">
        <f>IF(AND(E1793=0,F1793&lt;&gt;0,G1793&lt;&gt;0),"m2",IF(AND(F1793=0,E1793&lt;&gt;0,G1793&lt;&gt;0),"m2",IF(AND(G1793=0,E1793&lt;&gt;0,F1793&lt;&gt;0),"m2",IF(AND(F1793=0,G1793=0),"ml",IF(AND(E1793=0,G1793=0),"ml",IF(AND(E1793=0,F1793=0),"ml",IF(AND(E1793&lt;&gt;0,F1793&lt;&gt;0,G1793&lt;&gt;0),"m3",0)))))))</f>
        <v>ml</v>
      </c>
    </row>
    <row r="1794" spans="2:10" s="1" customFormat="1" ht="13.2" x14ac:dyDescent="0.25">
      <c r="B1794" s="48" t="s">
        <v>437</v>
      </c>
      <c r="C1794" s="48" t="s">
        <v>470</v>
      </c>
      <c r="D1794" s="103"/>
      <c r="E1794" s="45"/>
      <c r="F1794" s="45"/>
      <c r="G1794" s="45"/>
      <c r="H1794" s="45"/>
      <c r="I1794" s="62">
        <f>SUM(H1796:H1801)</f>
        <v>89.25</v>
      </c>
      <c r="J1794" s="63" t="str">
        <f>+J1796</f>
        <v>ml</v>
      </c>
    </row>
    <row r="1795" spans="2:10" s="1" customFormat="1" ht="13.2" x14ac:dyDescent="0.25">
      <c r="B1795" s="48"/>
      <c r="C1795" s="132" t="s">
        <v>255</v>
      </c>
      <c r="D1795" s="103"/>
      <c r="E1795" s="45"/>
      <c r="F1795" s="45"/>
      <c r="G1795" s="45"/>
      <c r="H1795" s="45"/>
      <c r="I1795" s="62"/>
      <c r="J1795" s="63"/>
    </row>
    <row r="1796" spans="2:10" s="1" customFormat="1" ht="13.2" x14ac:dyDescent="0.25">
      <c r="B1796" s="48"/>
      <c r="C1796" s="44" t="s">
        <v>556</v>
      </c>
      <c r="D1796" s="45">
        <v>7</v>
      </c>
      <c r="E1796" s="45">
        <v>3.25</v>
      </c>
      <c r="F1796" s="45"/>
      <c r="G1796" s="45"/>
      <c r="H1796" s="45">
        <f t="shared" ref="H1796:H1801" si="83">IF(AND(F1796=0,G1796=0),D1796*E1796,IF(AND(E1796=0,G1796=0),D1796*F1796,IF(AND(E1796=0,F1796=0),D1796*G1796,IF(AND(E1796=0),D1796*F1796*G1796,IF(AND(F1796=0),D1796*E1796*G1796,IF(AND(G1796=0),D1796*E1796*F1796,D1796*E1796*F1796*G1796))))))</f>
        <v>22.75</v>
      </c>
      <c r="I1796" s="45"/>
      <c r="J1796" s="46" t="str">
        <f t="shared" ref="J1796:J1801" si="84">IF(AND(E1796=0,F1796&lt;&gt;0,G1796&lt;&gt;0),"m2",IF(AND(F1796=0,E1796&lt;&gt;0,G1796&lt;&gt;0),"m2",IF(AND(G1796=0,E1796&lt;&gt;0,F1796&lt;&gt;0),"m2",IF(AND(F1796=0,G1796=0),"ml",IF(AND(E1796=0,G1796=0),"ml",IF(AND(E1796=0,F1796=0),"ml",IF(AND(E1796&lt;&gt;0,F1796&lt;&gt;0,G1796&lt;&gt;0),"m3",0)))))))</f>
        <v>ml</v>
      </c>
    </row>
    <row r="1797" spans="2:10" s="1" customFormat="1" ht="13.2" x14ac:dyDescent="0.25">
      <c r="B1797" s="48"/>
      <c r="C1797" s="44" t="s">
        <v>704</v>
      </c>
      <c r="D1797" s="45">
        <v>7</v>
      </c>
      <c r="E1797" s="45">
        <v>3</v>
      </c>
      <c r="F1797" s="45"/>
      <c r="G1797" s="45"/>
      <c r="H1797" s="45">
        <f t="shared" si="83"/>
        <v>21</v>
      </c>
      <c r="I1797" s="45"/>
      <c r="J1797" s="46" t="str">
        <f t="shared" si="84"/>
        <v>ml</v>
      </c>
    </row>
    <row r="1798" spans="2:10" s="1" customFormat="1" ht="13.2" x14ac:dyDescent="0.25">
      <c r="B1798" s="48"/>
      <c r="C1798" s="132" t="s">
        <v>256</v>
      </c>
      <c r="D1798" s="45"/>
      <c r="E1798" s="45"/>
      <c r="F1798" s="45"/>
      <c r="G1798" s="45"/>
      <c r="H1798" s="45">
        <f t="shared" si="83"/>
        <v>0</v>
      </c>
      <c r="I1798" s="45"/>
      <c r="J1798" s="46" t="str">
        <f t="shared" si="84"/>
        <v>ml</v>
      </c>
    </row>
    <row r="1799" spans="2:10" s="1" customFormat="1" ht="13.2" x14ac:dyDescent="0.25">
      <c r="B1799" s="48"/>
      <c r="C1799" s="44" t="s">
        <v>556</v>
      </c>
      <c r="D1799" s="45">
        <v>7</v>
      </c>
      <c r="E1799" s="45">
        <v>3.25</v>
      </c>
      <c r="F1799" s="45"/>
      <c r="G1799" s="45"/>
      <c r="H1799" s="45">
        <f t="shared" si="83"/>
        <v>22.75</v>
      </c>
      <c r="I1799" s="45"/>
      <c r="J1799" s="46" t="str">
        <f t="shared" si="84"/>
        <v>ml</v>
      </c>
    </row>
    <row r="1800" spans="2:10" s="1" customFormat="1" ht="13.2" x14ac:dyDescent="0.25">
      <c r="B1800" s="48"/>
      <c r="C1800" s="132" t="s">
        <v>257</v>
      </c>
      <c r="D1800" s="45"/>
      <c r="E1800" s="45"/>
      <c r="F1800" s="45"/>
      <c r="G1800" s="45"/>
      <c r="H1800" s="45">
        <f t="shared" si="83"/>
        <v>0</v>
      </c>
      <c r="I1800" s="45"/>
      <c r="J1800" s="46" t="str">
        <f t="shared" si="84"/>
        <v>ml</v>
      </c>
    </row>
    <row r="1801" spans="2:10" s="1" customFormat="1" ht="13.2" x14ac:dyDescent="0.25">
      <c r="B1801" s="48"/>
      <c r="C1801" s="44" t="s">
        <v>556</v>
      </c>
      <c r="D1801" s="45">
        <v>7</v>
      </c>
      <c r="E1801" s="45">
        <v>3.25</v>
      </c>
      <c r="F1801" s="45"/>
      <c r="G1801" s="45"/>
      <c r="H1801" s="45">
        <f t="shared" si="83"/>
        <v>22.75</v>
      </c>
      <c r="I1801" s="45"/>
      <c r="J1801" s="46" t="str">
        <f t="shared" si="84"/>
        <v>ml</v>
      </c>
    </row>
    <row r="1802" spans="2:10" s="1" customFormat="1" ht="13.2" x14ac:dyDescent="0.25">
      <c r="B1802" s="48" t="s">
        <v>471</v>
      </c>
      <c r="C1802" s="48" t="s">
        <v>554</v>
      </c>
      <c r="D1802" s="103"/>
      <c r="E1802" s="45"/>
      <c r="F1802" s="45"/>
      <c r="G1802" s="45"/>
      <c r="H1802" s="45"/>
      <c r="I1802" s="62">
        <f>SUM(H1803:H1809)</f>
        <v>11.75</v>
      </c>
      <c r="J1802" s="63" t="str">
        <f>+J1803</f>
        <v>ml</v>
      </c>
    </row>
    <row r="1803" spans="2:10" s="1" customFormat="1" ht="13.2" x14ac:dyDescent="0.25">
      <c r="B1803" s="100"/>
      <c r="C1803" s="132" t="s">
        <v>255</v>
      </c>
      <c r="D1803" s="45"/>
      <c r="E1803" s="45"/>
      <c r="F1803" s="45"/>
      <c r="G1803" s="45"/>
      <c r="H1803" s="45">
        <f t="shared" ref="H1803:H1809" si="85">IF(AND(F1803=0,G1803=0),D1803*E1803,IF(AND(E1803=0,G1803=0),D1803*F1803,IF(AND(E1803=0,F1803=0),D1803*G1803,IF(AND(E1803=0),D1803*F1803*G1803,IF(AND(F1803=0),D1803*E1803*G1803,IF(AND(G1803=0),D1803*E1803*F1803,D1803*E1803*F1803*G1803))))))</f>
        <v>0</v>
      </c>
      <c r="I1803" s="45"/>
      <c r="J1803" s="46" t="str">
        <f t="shared" ref="J1803:J1809" si="86">IF(AND(E1803=0,F1803&lt;&gt;0,G1803&lt;&gt;0),"m2",IF(AND(F1803=0,E1803&lt;&gt;0,G1803&lt;&gt;0),"m2",IF(AND(G1803=0,E1803&lt;&gt;0,F1803&lt;&gt;0),"m2",IF(AND(F1803=0,G1803=0),"ml",IF(AND(E1803=0,G1803=0),"ml",IF(AND(E1803=0,F1803=0),"ml",IF(AND(E1803&lt;&gt;0,F1803&lt;&gt;0,G1803&lt;&gt;0),"m3",0)))))))</f>
        <v>ml</v>
      </c>
    </row>
    <row r="1804" spans="2:10" s="1" customFormat="1" ht="13.2" x14ac:dyDescent="0.25">
      <c r="B1804" s="100"/>
      <c r="C1804" s="44" t="s">
        <v>556</v>
      </c>
      <c r="D1804" s="45">
        <v>1</v>
      </c>
      <c r="E1804" s="45">
        <v>3.25</v>
      </c>
      <c r="F1804" s="45"/>
      <c r="G1804" s="45"/>
      <c r="H1804" s="45">
        <f t="shared" si="85"/>
        <v>3.25</v>
      </c>
      <c r="I1804" s="45"/>
      <c r="J1804" s="46" t="str">
        <f t="shared" si="86"/>
        <v>ml</v>
      </c>
    </row>
    <row r="1805" spans="2:10" s="1" customFormat="1" ht="13.2" x14ac:dyDescent="0.25">
      <c r="B1805" s="100"/>
      <c r="C1805" s="44" t="s">
        <v>704</v>
      </c>
      <c r="D1805" s="45">
        <v>1</v>
      </c>
      <c r="E1805" s="45">
        <v>2</v>
      </c>
      <c r="F1805" s="45"/>
      <c r="G1805" s="45"/>
      <c r="H1805" s="45">
        <f t="shared" si="85"/>
        <v>2</v>
      </c>
      <c r="I1805" s="45"/>
      <c r="J1805" s="46" t="str">
        <f t="shared" si="86"/>
        <v>ml</v>
      </c>
    </row>
    <row r="1806" spans="2:10" s="1" customFormat="1" ht="13.2" x14ac:dyDescent="0.25">
      <c r="B1806" s="100"/>
      <c r="C1806" s="132" t="s">
        <v>256</v>
      </c>
      <c r="D1806" s="45"/>
      <c r="E1806" s="45"/>
      <c r="F1806" s="45"/>
      <c r="G1806" s="45"/>
      <c r="H1806" s="45">
        <f t="shared" si="85"/>
        <v>0</v>
      </c>
      <c r="I1806" s="45"/>
      <c r="J1806" s="46" t="str">
        <f t="shared" si="86"/>
        <v>ml</v>
      </c>
    </row>
    <row r="1807" spans="2:10" s="1" customFormat="1" ht="13.2" x14ac:dyDescent="0.25">
      <c r="B1807" s="100"/>
      <c r="C1807" s="44" t="s">
        <v>556</v>
      </c>
      <c r="D1807" s="45">
        <v>1</v>
      </c>
      <c r="E1807" s="45">
        <v>3.25</v>
      </c>
      <c r="F1807" s="45"/>
      <c r="G1807" s="45"/>
      <c r="H1807" s="45">
        <f t="shared" si="85"/>
        <v>3.25</v>
      </c>
      <c r="I1807" s="45"/>
      <c r="J1807" s="46" t="str">
        <f t="shared" si="86"/>
        <v>ml</v>
      </c>
    </row>
    <row r="1808" spans="2:10" s="1" customFormat="1" ht="13.2" x14ac:dyDescent="0.25">
      <c r="B1808" s="100"/>
      <c r="C1808" s="132" t="s">
        <v>257</v>
      </c>
      <c r="D1808" s="45"/>
      <c r="E1808" s="45"/>
      <c r="F1808" s="45"/>
      <c r="G1808" s="45"/>
      <c r="H1808" s="45">
        <f t="shared" si="85"/>
        <v>0</v>
      </c>
      <c r="I1808" s="45"/>
      <c r="J1808" s="46" t="str">
        <f t="shared" si="86"/>
        <v>ml</v>
      </c>
    </row>
    <row r="1809" spans="2:10" s="1" customFormat="1" ht="13.2" x14ac:dyDescent="0.25">
      <c r="B1809" s="100"/>
      <c r="C1809" s="44" t="s">
        <v>556</v>
      </c>
      <c r="D1809" s="45">
        <v>1</v>
      </c>
      <c r="E1809" s="45">
        <v>3.25</v>
      </c>
      <c r="F1809" s="45"/>
      <c r="G1809" s="45"/>
      <c r="H1809" s="45">
        <f t="shared" si="85"/>
        <v>3.25</v>
      </c>
      <c r="I1809" s="45"/>
      <c r="J1809" s="46" t="str">
        <f t="shared" si="86"/>
        <v>ml</v>
      </c>
    </row>
    <row r="1810" spans="2:10" s="1" customFormat="1" ht="13.2" x14ac:dyDescent="0.25">
      <c r="B1810" s="48" t="s">
        <v>473</v>
      </c>
      <c r="C1810" s="48" t="s">
        <v>472</v>
      </c>
      <c r="D1810" s="103"/>
      <c r="E1810" s="45"/>
      <c r="F1810" s="45"/>
      <c r="G1810" s="45"/>
      <c r="H1810" s="45"/>
      <c r="I1810" s="62">
        <f>SUM(H1811:H1817)</f>
        <v>0</v>
      </c>
      <c r="J1810" s="63" t="str">
        <f>+J1811</f>
        <v>ml</v>
      </c>
    </row>
    <row r="1811" spans="2:10" s="1" customFormat="1" ht="13.2" x14ac:dyDescent="0.25">
      <c r="B1811" s="48"/>
      <c r="C1811" s="132" t="s">
        <v>255</v>
      </c>
      <c r="D1811" s="45"/>
      <c r="E1811" s="45"/>
      <c r="F1811" s="45"/>
      <c r="G1811" s="45"/>
      <c r="H1811" s="45">
        <f t="shared" ref="H1811:H1817" si="87">IF(AND(F1811=0,G1811=0),D1811*E1811,IF(AND(E1811=0,G1811=0),D1811*F1811,IF(AND(E1811=0,F1811=0),D1811*G1811,IF(AND(E1811=0),D1811*F1811*G1811,IF(AND(F1811=0),D1811*E1811*G1811,IF(AND(G1811=0),D1811*E1811*F1811,D1811*E1811*F1811*G1811))))))</f>
        <v>0</v>
      </c>
      <c r="I1811" s="45"/>
      <c r="J1811" s="46" t="str">
        <f t="shared" ref="J1811:J1817" si="88">IF(AND(E1811=0,F1811&lt;&gt;0,G1811&lt;&gt;0),"m2",IF(AND(F1811=0,E1811&lt;&gt;0,G1811&lt;&gt;0),"m2",IF(AND(G1811=0,E1811&lt;&gt;0,F1811&lt;&gt;0),"m2",IF(AND(F1811=0,G1811=0),"ml",IF(AND(E1811=0,G1811=0),"ml",IF(AND(E1811=0,F1811=0),"ml",IF(AND(E1811&lt;&gt;0,F1811&lt;&gt;0,G1811&lt;&gt;0),"m3",0)))))))</f>
        <v>ml</v>
      </c>
    </row>
    <row r="1812" spans="2:10" s="1" customFormat="1" ht="13.2" x14ac:dyDescent="0.25">
      <c r="B1812" s="48"/>
      <c r="C1812" s="44" t="s">
        <v>556</v>
      </c>
      <c r="D1812" s="45"/>
      <c r="E1812" s="45"/>
      <c r="F1812" s="45"/>
      <c r="G1812" s="45"/>
      <c r="H1812" s="45">
        <f t="shared" si="87"/>
        <v>0</v>
      </c>
      <c r="I1812" s="45"/>
      <c r="J1812" s="46" t="str">
        <f t="shared" si="88"/>
        <v>ml</v>
      </c>
    </row>
    <row r="1813" spans="2:10" s="1" customFormat="1" ht="13.2" x14ac:dyDescent="0.25">
      <c r="B1813" s="48"/>
      <c r="C1813" s="44" t="s">
        <v>704</v>
      </c>
      <c r="D1813" s="45"/>
      <c r="E1813" s="45"/>
      <c r="F1813" s="45"/>
      <c r="G1813" s="45"/>
      <c r="H1813" s="45">
        <f t="shared" si="87"/>
        <v>0</v>
      </c>
      <c r="I1813" s="45"/>
      <c r="J1813" s="46" t="str">
        <f t="shared" si="88"/>
        <v>ml</v>
      </c>
    </row>
    <row r="1814" spans="2:10" s="1" customFormat="1" ht="13.2" x14ac:dyDescent="0.25">
      <c r="B1814" s="48"/>
      <c r="C1814" s="132" t="s">
        <v>256</v>
      </c>
      <c r="D1814" s="45"/>
      <c r="E1814" s="45"/>
      <c r="F1814" s="45"/>
      <c r="G1814" s="45"/>
      <c r="H1814" s="45">
        <f t="shared" si="87"/>
        <v>0</v>
      </c>
      <c r="I1814" s="45"/>
      <c r="J1814" s="46" t="str">
        <f t="shared" si="88"/>
        <v>ml</v>
      </c>
    </row>
    <row r="1815" spans="2:10" s="1" customFormat="1" ht="13.2" x14ac:dyDescent="0.25">
      <c r="B1815" s="48"/>
      <c r="C1815" s="44" t="s">
        <v>556</v>
      </c>
      <c r="D1815" s="45"/>
      <c r="E1815" s="45"/>
      <c r="F1815" s="45"/>
      <c r="G1815" s="45"/>
      <c r="H1815" s="45">
        <f t="shared" si="87"/>
        <v>0</v>
      </c>
      <c r="I1815" s="45"/>
      <c r="J1815" s="46" t="str">
        <f t="shared" si="88"/>
        <v>ml</v>
      </c>
    </row>
    <row r="1816" spans="2:10" s="1" customFormat="1" ht="13.2" x14ac:dyDescent="0.25">
      <c r="B1816" s="48"/>
      <c r="C1816" s="132" t="s">
        <v>257</v>
      </c>
      <c r="D1816" s="45"/>
      <c r="E1816" s="45"/>
      <c r="F1816" s="45"/>
      <c r="G1816" s="45"/>
      <c r="H1816" s="45">
        <f t="shared" si="87"/>
        <v>0</v>
      </c>
      <c r="I1816" s="45"/>
      <c r="J1816" s="46" t="str">
        <f t="shared" si="88"/>
        <v>ml</v>
      </c>
    </row>
    <row r="1817" spans="2:10" s="1" customFormat="1" ht="13.2" x14ac:dyDescent="0.25">
      <c r="B1817" s="48"/>
      <c r="C1817" s="44" t="s">
        <v>556</v>
      </c>
      <c r="D1817" s="45"/>
      <c r="E1817" s="45"/>
      <c r="F1817" s="45"/>
      <c r="G1817" s="45"/>
      <c r="H1817" s="45">
        <f t="shared" si="87"/>
        <v>0</v>
      </c>
      <c r="I1817" s="45"/>
      <c r="J1817" s="46" t="str">
        <f t="shared" si="88"/>
        <v>ml</v>
      </c>
    </row>
    <row r="1818" spans="2:10" s="1" customFormat="1" ht="13.2" x14ac:dyDescent="0.25">
      <c r="B1818" s="48" t="s">
        <v>549</v>
      </c>
      <c r="C1818" s="48" t="s">
        <v>474</v>
      </c>
      <c r="D1818" s="103"/>
      <c r="E1818" s="45"/>
      <c r="F1818" s="45"/>
      <c r="G1818" s="45"/>
      <c r="H1818" s="45"/>
      <c r="I1818" s="62">
        <f>SUM(H1819:H1819)</f>
        <v>1</v>
      </c>
      <c r="J1818" s="63" t="str">
        <f>+J1819</f>
        <v>und</v>
      </c>
    </row>
    <row r="1819" spans="2:10" s="1" customFormat="1" ht="13.2" x14ac:dyDescent="0.25">
      <c r="B1819" s="100"/>
      <c r="C1819" s="44" t="s">
        <v>705</v>
      </c>
      <c r="D1819" s="45">
        <v>1</v>
      </c>
      <c r="E1819" s="45"/>
      <c r="F1819" s="45"/>
      <c r="G1819" s="45"/>
      <c r="H1819" s="45">
        <f>+D1819</f>
        <v>1</v>
      </c>
      <c r="I1819" s="45"/>
      <c r="J1819" s="46" t="s">
        <v>35</v>
      </c>
    </row>
    <row r="1820" spans="2:10" s="1" customFormat="1" ht="13.2" x14ac:dyDescent="0.25">
      <c r="B1820" s="48" t="s">
        <v>553</v>
      </c>
      <c r="C1820" s="48" t="s">
        <v>555</v>
      </c>
      <c r="D1820" s="103"/>
      <c r="E1820" s="45"/>
      <c r="F1820" s="45"/>
      <c r="G1820" s="45"/>
      <c r="H1820" s="45"/>
      <c r="I1820" s="62">
        <f>SUM(H1821:H1821)</f>
        <v>8</v>
      </c>
      <c r="J1820" s="63" t="str">
        <f>+J1821</f>
        <v>und</v>
      </c>
    </row>
    <row r="1821" spans="2:10" s="1" customFormat="1" ht="13.2" x14ac:dyDescent="0.25">
      <c r="B1821" s="100"/>
      <c r="C1821" s="44" t="s">
        <v>556</v>
      </c>
      <c r="D1821" s="45">
        <v>8</v>
      </c>
      <c r="E1821" s="45"/>
      <c r="F1821" s="45"/>
      <c r="G1821" s="45"/>
      <c r="H1821" s="45">
        <f>+D1821</f>
        <v>8</v>
      </c>
      <c r="I1821" s="45"/>
      <c r="J1821" s="46" t="s">
        <v>35</v>
      </c>
    </row>
    <row r="1822" spans="2:10" s="1" customFormat="1" ht="13.2" x14ac:dyDescent="0.25">
      <c r="B1822" s="100" t="s">
        <v>115</v>
      </c>
      <c r="C1822" s="101" t="s">
        <v>427</v>
      </c>
      <c r="D1822" s="103"/>
      <c r="E1822" s="45"/>
      <c r="F1822" s="45"/>
      <c r="G1822" s="45"/>
      <c r="H1822" s="45"/>
      <c r="I1822" s="45"/>
      <c r="J1822" s="46"/>
    </row>
    <row r="1823" spans="2:10" s="1" customFormat="1" ht="13.2" x14ac:dyDescent="0.25">
      <c r="B1823" s="48" t="s">
        <v>116</v>
      </c>
      <c r="C1823" s="48" t="s">
        <v>550</v>
      </c>
      <c r="D1823" s="103"/>
      <c r="E1823" s="45"/>
      <c r="F1823" s="45"/>
      <c r="G1823" s="45"/>
      <c r="H1823" s="45"/>
      <c r="I1823" s="62">
        <f>SUM(H1824:H1825)</f>
        <v>0</v>
      </c>
      <c r="J1823" s="63" t="str">
        <f>+J1824</f>
        <v>ml</v>
      </c>
    </row>
    <row r="1824" spans="2:10" s="1" customFormat="1" ht="13.2" x14ac:dyDescent="0.25">
      <c r="B1824" s="100"/>
      <c r="C1824" s="44" t="s">
        <v>760</v>
      </c>
      <c r="D1824" s="45"/>
      <c r="E1824" s="45"/>
      <c r="F1824" s="45"/>
      <c r="G1824" s="45"/>
      <c r="H1824" s="45">
        <f>IF(AND(F1824=0,G1824=0),D1824*E1824,IF(AND(E1824=0,G1824=0),D1824*F1824,IF(AND(E1824=0,F1824=0),D1824*G1824,IF(AND(E1824=0),D1824*F1824*G1824,IF(AND(F1824=0),D1824*E1824*G1824,IF(AND(G1824=0),D1824*E1824*F1824,D1824*E1824*F1824*G1824))))))</f>
        <v>0</v>
      </c>
      <c r="I1824" s="45"/>
      <c r="J1824" s="46" t="str">
        <f>IF(AND(E1824=0,F1824&lt;&gt;0,G1824&lt;&gt;0),"m2",IF(AND(F1824=0,E1824&lt;&gt;0,G1824&lt;&gt;0),"m2",IF(AND(G1824=0,E1824&lt;&gt;0,F1824&lt;&gt;0),"m2",IF(AND(F1824=0,G1824=0),"ml",IF(AND(E1824=0,G1824=0),"ml",IF(AND(E1824=0,F1824=0),"ml",IF(AND(E1824&lt;&gt;0,F1824&lt;&gt;0,G1824&lt;&gt;0),"m3",0)))))))</f>
        <v>ml</v>
      </c>
    </row>
    <row r="1825" spans="2:10" s="1" customFormat="1" ht="13.2" x14ac:dyDescent="0.25">
      <c r="B1825" s="100"/>
      <c r="C1825" s="44" t="s">
        <v>760</v>
      </c>
      <c r="D1825" s="45"/>
      <c r="E1825" s="45"/>
      <c r="F1825" s="45"/>
      <c r="G1825" s="45"/>
      <c r="H1825" s="45">
        <f>IF(AND(F1825=0,G1825=0),D1825*E1825,IF(AND(E1825=0,G1825=0),D1825*F1825,IF(AND(E1825=0,F1825=0),D1825*G1825,IF(AND(E1825=0),D1825*F1825*G1825,IF(AND(F1825=0),D1825*E1825*G1825,IF(AND(G1825=0),D1825*E1825*F1825,D1825*E1825*F1825*G1825))))))</f>
        <v>0</v>
      </c>
      <c r="I1825" s="45"/>
      <c r="J1825" s="46"/>
    </row>
    <row r="1826" spans="2:10" s="1" customFormat="1" ht="13.2" x14ac:dyDescent="0.25">
      <c r="B1826" s="48" t="s">
        <v>443</v>
      </c>
      <c r="C1826" s="48" t="s">
        <v>440</v>
      </c>
      <c r="D1826" s="103"/>
      <c r="E1826" s="45"/>
      <c r="F1826" s="45"/>
      <c r="G1826" s="45"/>
      <c r="H1826" s="45"/>
      <c r="I1826" s="62">
        <f>SUM(H1827:H1829)</f>
        <v>50.1</v>
      </c>
      <c r="J1826" s="63" t="str">
        <f>+J1827</f>
        <v>ml</v>
      </c>
    </row>
    <row r="1827" spans="2:10" s="1" customFormat="1" ht="13.2" x14ac:dyDescent="0.25">
      <c r="B1827" s="100"/>
      <c r="C1827" s="44" t="s">
        <v>762</v>
      </c>
      <c r="D1827" s="45">
        <v>1</v>
      </c>
      <c r="E1827" s="45">
        <v>9.8000000000000007</v>
      </c>
      <c r="F1827" s="45"/>
      <c r="G1827" s="45"/>
      <c r="H1827" s="45">
        <f>IF(AND(F1827=0,G1827=0),D1827*E1827,IF(AND(E1827=0,G1827=0),D1827*F1827,IF(AND(E1827=0,F1827=0),D1827*G1827,IF(AND(E1827=0),D1827*F1827*G1827,IF(AND(F1827=0),D1827*E1827*G1827,IF(AND(G1827=0),D1827*E1827*F1827,D1827*E1827*F1827*G1827))))))</f>
        <v>9.8000000000000007</v>
      </c>
      <c r="I1827" s="45"/>
      <c r="J1827" s="46" t="str">
        <f>IF(AND(E1827=0,F1827&lt;&gt;0,G1827&lt;&gt;0),"m2",IF(AND(F1827=0,E1827&lt;&gt;0,G1827&lt;&gt;0),"m2",IF(AND(G1827=0,E1827&lt;&gt;0,F1827&lt;&gt;0),"m2",IF(AND(F1827=0,G1827=0),"ml",IF(AND(E1827=0,G1827=0),"ml",IF(AND(E1827=0,F1827=0),"ml",IF(AND(E1827&lt;&gt;0,F1827&lt;&gt;0,G1827&lt;&gt;0),"m3",0)))))))</f>
        <v>ml</v>
      </c>
    </row>
    <row r="1828" spans="2:10" s="1" customFormat="1" ht="13.2" x14ac:dyDescent="0.25">
      <c r="B1828" s="100"/>
      <c r="C1828" s="44" t="s">
        <v>763</v>
      </c>
      <c r="D1828" s="45">
        <v>1</v>
      </c>
      <c r="E1828" s="45">
        <v>31.9</v>
      </c>
      <c r="F1828" s="45"/>
      <c r="G1828" s="45"/>
      <c r="H1828" s="45">
        <f t="shared" ref="H1828:H1829" si="89">IF(AND(F1828=0,G1828=0),D1828*E1828,IF(AND(E1828=0,G1828=0),D1828*F1828,IF(AND(E1828=0,F1828=0),D1828*G1828,IF(AND(E1828=0),D1828*F1828*G1828,IF(AND(F1828=0),D1828*E1828*G1828,IF(AND(G1828=0),D1828*E1828*F1828,D1828*E1828*F1828*G1828))))))</f>
        <v>31.9</v>
      </c>
      <c r="I1828" s="45"/>
      <c r="J1828" s="46" t="str">
        <f t="shared" ref="J1828:J1829" si="90">IF(AND(E1828=0,F1828&lt;&gt;0,G1828&lt;&gt;0),"m2",IF(AND(F1828=0,E1828&lt;&gt;0,G1828&lt;&gt;0),"m2",IF(AND(G1828=0,E1828&lt;&gt;0,F1828&lt;&gt;0),"m2",IF(AND(F1828=0,G1828=0),"ml",IF(AND(E1828=0,G1828=0),"ml",IF(AND(E1828=0,F1828=0),"ml",IF(AND(E1828&lt;&gt;0,F1828&lt;&gt;0,G1828&lt;&gt;0),"m3",0)))))))</f>
        <v>ml</v>
      </c>
    </row>
    <row r="1829" spans="2:10" s="1" customFormat="1" ht="13.2" x14ac:dyDescent="0.25">
      <c r="B1829" s="100"/>
      <c r="C1829" s="44" t="s">
        <v>764</v>
      </c>
      <c r="D1829" s="45">
        <v>1</v>
      </c>
      <c r="E1829" s="45">
        <v>8.4</v>
      </c>
      <c r="F1829" s="45"/>
      <c r="G1829" s="45"/>
      <c r="H1829" s="45">
        <f t="shared" si="89"/>
        <v>8.4</v>
      </c>
      <c r="I1829" s="45"/>
      <c r="J1829" s="46" t="str">
        <f t="shared" si="90"/>
        <v>ml</v>
      </c>
    </row>
    <row r="1830" spans="2:10" s="1" customFormat="1" ht="13.2" x14ac:dyDescent="0.25">
      <c r="B1830" s="48" t="s">
        <v>444</v>
      </c>
      <c r="C1830" s="48" t="s">
        <v>442</v>
      </c>
      <c r="D1830" s="103"/>
      <c r="E1830" s="45"/>
      <c r="F1830" s="45"/>
      <c r="G1830" s="45"/>
      <c r="H1830" s="45"/>
      <c r="I1830" s="62">
        <f>SUM(H1831:H1831)</f>
        <v>0</v>
      </c>
      <c r="J1830" s="63" t="str">
        <f>+J1831</f>
        <v>ml</v>
      </c>
    </row>
    <row r="1831" spans="2:10" s="1" customFormat="1" ht="13.2" x14ac:dyDescent="0.25">
      <c r="B1831" s="100"/>
      <c r="C1831" s="44" t="s">
        <v>735</v>
      </c>
      <c r="D1831" s="45"/>
      <c r="E1831" s="45"/>
      <c r="F1831" s="45"/>
      <c r="G1831" s="45"/>
      <c r="H1831" s="45">
        <f>IF(AND(F1831=0,G1831=0),D1831*E1831,IF(AND(E1831=0,G1831=0),D1831*F1831,IF(AND(E1831=0,F1831=0),D1831*G1831,IF(AND(E1831=0),D1831*F1831*G1831,IF(AND(F1831=0),D1831*E1831*G1831,IF(AND(G1831=0),D1831*E1831*F1831,D1831*E1831*F1831*G1831))))))</f>
        <v>0</v>
      </c>
      <c r="I1831" s="45"/>
      <c r="J1831" s="46" t="str">
        <f>IF(AND(E1831=0,F1831&lt;&gt;0,G1831&lt;&gt;0),"m2",IF(AND(F1831=0,E1831&lt;&gt;0,G1831&lt;&gt;0),"m2",IF(AND(G1831=0,E1831&lt;&gt;0,F1831&lt;&gt;0),"m2",IF(AND(F1831=0,G1831=0),"ml",IF(AND(E1831=0,G1831=0),"ml",IF(AND(E1831=0,F1831=0),"ml",IF(AND(E1831&lt;&gt;0,F1831&lt;&gt;0,G1831&lt;&gt;0),"m3",0)))))))</f>
        <v>ml</v>
      </c>
    </row>
    <row r="1832" spans="2:10" s="1" customFormat="1" ht="13.2" x14ac:dyDescent="0.25">
      <c r="B1832" s="48" t="s">
        <v>446</v>
      </c>
      <c r="C1832" s="48" t="s">
        <v>445</v>
      </c>
      <c r="D1832" s="103"/>
      <c r="E1832" s="45"/>
      <c r="F1832" s="45"/>
      <c r="G1832" s="45"/>
      <c r="H1832" s="45"/>
      <c r="I1832" s="62">
        <f>SUM(H1833:H1833)</f>
        <v>0</v>
      </c>
      <c r="J1832" s="63" t="str">
        <f>+J1833</f>
        <v>ml</v>
      </c>
    </row>
    <row r="1833" spans="2:10" s="1" customFormat="1" ht="13.2" x14ac:dyDescent="0.25">
      <c r="B1833" s="100"/>
      <c r="C1833" s="44" t="s">
        <v>736</v>
      </c>
      <c r="D1833" s="45"/>
      <c r="E1833" s="45"/>
      <c r="F1833" s="45"/>
      <c r="G1833" s="45"/>
      <c r="H1833" s="45">
        <f>IF(AND(F1833=0,G1833=0),D1833*E1833,IF(AND(E1833=0,G1833=0),D1833*F1833,IF(AND(E1833=0,F1833=0),D1833*G1833,IF(AND(E1833=0),D1833*F1833*G1833,IF(AND(F1833=0),D1833*E1833*G1833,IF(AND(G1833=0),D1833*E1833*F1833,D1833*E1833*F1833*G1833))))))</f>
        <v>0</v>
      </c>
      <c r="I1833" s="45"/>
      <c r="J1833" s="46" t="str">
        <f>IF(AND(E1833=0,F1833&lt;&gt;0,G1833&lt;&gt;0),"m2",IF(AND(F1833=0,E1833&lt;&gt;0,G1833&lt;&gt;0),"m2",IF(AND(G1833=0,E1833&lt;&gt;0,F1833&lt;&gt;0),"m2",IF(AND(F1833=0,G1833=0),"ml",IF(AND(E1833=0,G1833=0),"ml",IF(AND(E1833=0,F1833=0),"ml",IF(AND(E1833&lt;&gt;0,F1833&lt;&gt;0,G1833&lt;&gt;0),"m3",0)))))))</f>
        <v>ml</v>
      </c>
    </row>
    <row r="1834" spans="2:10" s="1" customFormat="1" ht="13.2" x14ac:dyDescent="0.25">
      <c r="B1834" s="48" t="s">
        <v>447</v>
      </c>
      <c r="C1834" s="48" t="s">
        <v>448</v>
      </c>
      <c r="D1834" s="103"/>
      <c r="E1834" s="45"/>
      <c r="F1834" s="45"/>
      <c r="G1834" s="45"/>
      <c r="H1834" s="45"/>
      <c r="I1834" s="62">
        <f>SUM(H1835:H1837)</f>
        <v>50.1</v>
      </c>
      <c r="J1834" s="63" t="str">
        <f>+J1835</f>
        <v>ml</v>
      </c>
    </row>
    <row r="1835" spans="2:10" s="1" customFormat="1" ht="13.2" x14ac:dyDescent="0.25">
      <c r="B1835" s="100"/>
      <c r="C1835" s="44" t="s">
        <v>762</v>
      </c>
      <c r="D1835" s="45">
        <v>1</v>
      </c>
      <c r="E1835" s="45">
        <v>9.8000000000000007</v>
      </c>
      <c r="F1835" s="45"/>
      <c r="G1835" s="45"/>
      <c r="H1835" s="45">
        <f>IF(AND(F1835=0,G1835=0),D1835*E1835,IF(AND(E1835=0,G1835=0),D1835*F1835,IF(AND(E1835=0,F1835=0),D1835*G1835,IF(AND(E1835=0),D1835*F1835*G1835,IF(AND(F1835=0),D1835*E1835*G1835,IF(AND(G1835=0),D1835*E1835*F1835,D1835*E1835*F1835*G1835))))))</f>
        <v>9.8000000000000007</v>
      </c>
      <c r="I1835" s="45"/>
      <c r="J1835" s="46" t="str">
        <f>IF(AND(E1835=0,F1835&lt;&gt;0,G1835&lt;&gt;0),"m2",IF(AND(F1835=0,E1835&lt;&gt;0,G1835&lt;&gt;0),"m2",IF(AND(G1835=0,E1835&lt;&gt;0,F1835&lt;&gt;0),"m2",IF(AND(F1835=0,G1835=0),"ml",IF(AND(E1835=0,G1835=0),"ml",IF(AND(E1835=0,F1835=0),"ml",IF(AND(E1835&lt;&gt;0,F1835&lt;&gt;0,G1835&lt;&gt;0),"m3",0)))))))</f>
        <v>ml</v>
      </c>
    </row>
    <row r="1836" spans="2:10" s="1" customFormat="1" ht="13.2" x14ac:dyDescent="0.25">
      <c r="B1836" s="100"/>
      <c r="C1836" s="44" t="s">
        <v>763</v>
      </c>
      <c r="D1836" s="45">
        <v>1</v>
      </c>
      <c r="E1836" s="45">
        <v>31.9</v>
      </c>
      <c r="F1836" s="45"/>
      <c r="G1836" s="45"/>
      <c r="H1836" s="45">
        <f t="shared" ref="H1836:H1837" si="91">IF(AND(F1836=0,G1836=0),D1836*E1836,IF(AND(E1836=0,G1836=0),D1836*F1836,IF(AND(E1836=0,F1836=0),D1836*G1836,IF(AND(E1836=0),D1836*F1836*G1836,IF(AND(F1836=0),D1836*E1836*G1836,IF(AND(G1836=0),D1836*E1836*F1836,D1836*E1836*F1836*G1836))))))</f>
        <v>31.9</v>
      </c>
      <c r="I1836" s="45"/>
      <c r="J1836" s="46" t="str">
        <f t="shared" ref="J1836:J1837" si="92">IF(AND(E1836=0,F1836&lt;&gt;0,G1836&lt;&gt;0),"m2",IF(AND(F1836=0,E1836&lt;&gt;0,G1836&lt;&gt;0),"m2",IF(AND(G1836=0,E1836&lt;&gt;0,F1836&lt;&gt;0),"m2",IF(AND(F1836=0,G1836=0),"ml",IF(AND(E1836=0,G1836=0),"ml",IF(AND(E1836=0,F1836=0),"ml",IF(AND(E1836&lt;&gt;0,F1836&lt;&gt;0,G1836&lt;&gt;0),"m3",0)))))))</f>
        <v>ml</v>
      </c>
    </row>
    <row r="1837" spans="2:10" s="1" customFormat="1" ht="13.2" x14ac:dyDescent="0.25">
      <c r="B1837" s="100"/>
      <c r="C1837" s="44" t="s">
        <v>764</v>
      </c>
      <c r="D1837" s="45">
        <v>1</v>
      </c>
      <c r="E1837" s="45">
        <v>8.4</v>
      </c>
      <c r="F1837" s="45"/>
      <c r="G1837" s="45"/>
      <c r="H1837" s="45">
        <f t="shared" si="91"/>
        <v>8.4</v>
      </c>
      <c r="I1837" s="45"/>
      <c r="J1837" s="46" t="str">
        <f t="shared" si="92"/>
        <v>ml</v>
      </c>
    </row>
    <row r="1838" spans="2:10" s="1" customFormat="1" ht="13.2" x14ac:dyDescent="0.25">
      <c r="B1838" s="48" t="s">
        <v>451</v>
      </c>
      <c r="C1838" s="48" t="s">
        <v>449</v>
      </c>
      <c r="D1838" s="103"/>
      <c r="E1838" s="45"/>
      <c r="F1838" s="45"/>
      <c r="G1838" s="45"/>
      <c r="H1838" s="45"/>
      <c r="I1838" s="62">
        <f>SUM(H1839:H1839)</f>
        <v>0</v>
      </c>
      <c r="J1838" s="63" t="str">
        <f>+J1839</f>
        <v>ml</v>
      </c>
    </row>
    <row r="1839" spans="2:10" s="1" customFormat="1" ht="13.2" x14ac:dyDescent="0.25">
      <c r="B1839" s="100"/>
      <c r="C1839" s="44" t="s">
        <v>441</v>
      </c>
      <c r="D1839" s="45"/>
      <c r="E1839" s="45"/>
      <c r="F1839" s="45"/>
      <c r="G1839" s="45"/>
      <c r="H1839" s="45">
        <f>IF(AND(F1839=0,G1839=0),D1839*E1839,IF(AND(E1839=0,G1839=0),D1839*F1839,IF(AND(E1839=0,F1839=0),D1839*G1839,IF(AND(E1839=0),D1839*F1839*G1839,IF(AND(F1839=0),D1839*E1839*G1839,IF(AND(G1839=0),D1839*E1839*F1839,D1839*E1839*F1839*G1839))))))</f>
        <v>0</v>
      </c>
      <c r="I1839" s="45"/>
      <c r="J1839" s="46" t="str">
        <f>IF(AND(E1839=0,F1839&lt;&gt;0,G1839&lt;&gt;0),"m2",IF(AND(F1839=0,E1839&lt;&gt;0,G1839&lt;&gt;0),"m2",IF(AND(G1839=0,E1839&lt;&gt;0,F1839&lt;&gt;0),"m2",IF(AND(F1839=0,G1839=0),"ml",IF(AND(E1839=0,G1839=0),"ml",IF(AND(E1839=0,F1839=0),"ml",IF(AND(E1839&lt;&gt;0,F1839&lt;&gt;0,G1839&lt;&gt;0),"m3",0)))))))</f>
        <v>ml</v>
      </c>
    </row>
    <row r="1840" spans="2:10" s="1" customFormat="1" ht="13.2" x14ac:dyDescent="0.25">
      <c r="B1840" s="48" t="s">
        <v>452</v>
      </c>
      <c r="C1840" s="48" t="s">
        <v>450</v>
      </c>
      <c r="D1840" s="103"/>
      <c r="E1840" s="45"/>
      <c r="F1840" s="45"/>
      <c r="G1840" s="45"/>
      <c r="H1840" s="45"/>
      <c r="I1840" s="62">
        <f>SUM(H1841:H1841)</f>
        <v>0</v>
      </c>
      <c r="J1840" s="63" t="str">
        <f>+J1841</f>
        <v>ml</v>
      </c>
    </row>
    <row r="1841" spans="2:10" s="1" customFormat="1" ht="13.2" x14ac:dyDescent="0.25">
      <c r="B1841" s="100"/>
      <c r="C1841" s="44" t="s">
        <v>731</v>
      </c>
      <c r="D1841" s="45"/>
      <c r="E1841" s="45"/>
      <c r="F1841" s="45"/>
      <c r="G1841" s="45"/>
      <c r="H1841" s="45">
        <f>IF(AND(F1841=0,G1841=0),D1841*E1841,IF(AND(E1841=0,G1841=0),D1841*F1841,IF(AND(E1841=0,F1841=0),D1841*G1841,IF(AND(E1841=0),D1841*F1841*G1841,IF(AND(F1841=0),D1841*E1841*G1841,IF(AND(G1841=0),D1841*E1841*F1841,D1841*E1841*F1841*G1841))))))</f>
        <v>0</v>
      </c>
      <c r="I1841" s="45"/>
      <c r="J1841" s="46" t="str">
        <f>IF(AND(E1841=0,F1841&lt;&gt;0,G1841&lt;&gt;0),"m2",IF(AND(F1841=0,E1841&lt;&gt;0,G1841&lt;&gt;0),"m2",IF(AND(G1841=0,E1841&lt;&gt;0,F1841&lt;&gt;0),"m2",IF(AND(F1841=0,G1841=0),"ml",IF(AND(E1841=0,G1841=0),"ml",IF(AND(E1841=0,F1841=0),"ml",IF(AND(E1841&lt;&gt;0,F1841&lt;&gt;0,G1841&lt;&gt;0),"m3",0)))))))</f>
        <v>ml</v>
      </c>
    </row>
    <row r="1842" spans="2:10" s="1" customFormat="1" ht="13.2" x14ac:dyDescent="0.25">
      <c r="B1842" s="48" t="s">
        <v>459</v>
      </c>
      <c r="C1842" s="48" t="s">
        <v>429</v>
      </c>
      <c r="D1842" s="103"/>
      <c r="E1842" s="45"/>
      <c r="F1842" s="45"/>
      <c r="G1842" s="45"/>
      <c r="H1842" s="45"/>
      <c r="I1842" s="62">
        <f>SUM(H1843:H1844)</f>
        <v>0</v>
      </c>
      <c r="J1842" s="63" t="str">
        <f>+J1844</f>
        <v>ml</v>
      </c>
    </row>
    <row r="1843" spans="2:10" s="1" customFormat="1" ht="13.2" x14ac:dyDescent="0.25">
      <c r="B1843" s="48"/>
      <c r="C1843" s="44" t="s">
        <v>706</v>
      </c>
      <c r="D1843" s="45"/>
      <c r="E1843" s="45"/>
      <c r="F1843" s="45"/>
      <c r="G1843" s="45"/>
      <c r="H1843" s="45">
        <f t="shared" ref="H1843:H1844" si="93">IF(AND(F1843=0,G1843=0),D1843*E1843,IF(AND(E1843=0,G1843=0),D1843*F1843,IF(AND(E1843=0,F1843=0),D1843*G1843,IF(AND(E1843=0),D1843*F1843*G1843,IF(AND(F1843=0),D1843*E1843*G1843,IF(AND(G1843=0),D1843*E1843*F1843,D1843*E1843*F1843*G1843))))))</f>
        <v>0</v>
      </c>
      <c r="I1843" s="45"/>
      <c r="J1843" s="46" t="str">
        <f t="shared" ref="J1843:J1844" si="94">IF(AND(E1843=0,F1843&lt;&gt;0,G1843&lt;&gt;0),"m2",IF(AND(F1843=0,E1843&lt;&gt;0,G1843&lt;&gt;0),"m2",IF(AND(G1843=0,E1843&lt;&gt;0,F1843&lt;&gt;0),"m2",IF(AND(F1843=0,G1843=0),"ml",IF(AND(E1843=0,G1843=0),"ml",IF(AND(E1843=0,F1843=0),"ml",IF(AND(E1843&lt;&gt;0,F1843&lt;&gt;0,G1843&lt;&gt;0),"m3",0)))))))</f>
        <v>ml</v>
      </c>
    </row>
    <row r="1844" spans="2:10" s="1" customFormat="1" ht="13.2" x14ac:dyDescent="0.25">
      <c r="B1844" s="100"/>
      <c r="C1844" s="44" t="s">
        <v>706</v>
      </c>
      <c r="D1844" s="45"/>
      <c r="E1844" s="45"/>
      <c r="F1844" s="45"/>
      <c r="G1844" s="45"/>
      <c r="H1844" s="45">
        <f t="shared" si="93"/>
        <v>0</v>
      </c>
      <c r="I1844" s="45"/>
      <c r="J1844" s="46" t="str">
        <f t="shared" si="94"/>
        <v>ml</v>
      </c>
    </row>
    <row r="1845" spans="2:10" s="1" customFormat="1" ht="13.2" x14ac:dyDescent="0.25">
      <c r="B1845" s="48" t="s">
        <v>460</v>
      </c>
      <c r="C1845" s="48" t="s">
        <v>431</v>
      </c>
      <c r="D1845" s="103"/>
      <c r="E1845" s="45"/>
      <c r="F1845" s="45"/>
      <c r="G1845" s="45"/>
      <c r="H1845" s="45"/>
      <c r="I1845" s="62">
        <f>SUM(H1846:H1846)</f>
        <v>0</v>
      </c>
      <c r="J1845" s="63" t="str">
        <f>+J1846</f>
        <v>ml</v>
      </c>
    </row>
    <row r="1846" spans="2:10" s="1" customFormat="1" ht="13.2" x14ac:dyDescent="0.25">
      <c r="B1846" s="100"/>
      <c r="C1846" s="44" t="s">
        <v>734</v>
      </c>
      <c r="D1846" s="45"/>
      <c r="E1846" s="45"/>
      <c r="F1846" s="45"/>
      <c r="G1846" s="45"/>
      <c r="H1846" s="45">
        <f>IF(AND(F1846=0,G1846=0),D1846*E1846,IF(AND(E1846=0,G1846=0),D1846*F1846,IF(AND(E1846=0,F1846=0),D1846*G1846,IF(AND(E1846=0),D1846*F1846*G1846,IF(AND(F1846=0),D1846*E1846*G1846,IF(AND(G1846=0),D1846*E1846*F1846,D1846*E1846*F1846*G1846))))))</f>
        <v>0</v>
      </c>
      <c r="I1846" s="45"/>
      <c r="J1846" s="46" t="str">
        <f>IF(AND(E1846=0,F1846&lt;&gt;0,G1846&lt;&gt;0),"m2",IF(AND(F1846=0,E1846&lt;&gt;0,G1846&lt;&gt;0),"m2",IF(AND(G1846=0,E1846&lt;&gt;0,F1846&lt;&gt;0),"m2",IF(AND(F1846=0,G1846=0),"ml",IF(AND(E1846=0,G1846=0),"ml",IF(AND(E1846=0,F1846=0),"ml",IF(AND(E1846&lt;&gt;0,F1846&lt;&gt;0,G1846&lt;&gt;0),"m3",0)))))))</f>
        <v>ml</v>
      </c>
    </row>
    <row r="1847" spans="2:10" s="1" customFormat="1" ht="13.2" x14ac:dyDescent="0.25">
      <c r="B1847" s="48" t="s">
        <v>461</v>
      </c>
      <c r="C1847" s="48" t="s">
        <v>453</v>
      </c>
      <c r="D1847" s="103"/>
      <c r="E1847" s="45"/>
      <c r="F1847" s="45"/>
      <c r="G1847" s="45"/>
      <c r="H1847" s="45"/>
      <c r="I1847" s="62">
        <f>SUM(H1848:H1848)</f>
        <v>0</v>
      </c>
      <c r="J1847" s="63" t="str">
        <f>+J1848</f>
        <v>ml</v>
      </c>
    </row>
    <row r="1848" spans="2:10" s="1" customFormat="1" ht="13.2" x14ac:dyDescent="0.25">
      <c r="B1848" s="100"/>
      <c r="C1848" s="44" t="s">
        <v>723</v>
      </c>
      <c r="D1848" s="45"/>
      <c r="E1848" s="45"/>
      <c r="F1848" s="45"/>
      <c r="G1848" s="45"/>
      <c r="H1848" s="45">
        <f>IF(AND(F1848=0,G1848=0),D1848*E1848,IF(AND(E1848=0,G1848=0),D1848*F1848,IF(AND(E1848=0,F1848=0),D1848*G1848,IF(AND(E1848=0),D1848*F1848*G1848,IF(AND(F1848=0),D1848*E1848*G1848,IF(AND(G1848=0),D1848*E1848*F1848,D1848*E1848*F1848*G1848))))))</f>
        <v>0</v>
      </c>
      <c r="I1848" s="45"/>
      <c r="J1848" s="46" t="str">
        <f>IF(AND(E1848=0,F1848&lt;&gt;0,G1848&lt;&gt;0),"m2",IF(AND(F1848=0,E1848&lt;&gt;0,G1848&lt;&gt;0),"m2",IF(AND(G1848=0,E1848&lt;&gt;0,F1848&lt;&gt;0),"m2",IF(AND(F1848=0,G1848=0),"ml",IF(AND(E1848=0,G1848=0),"ml",IF(AND(E1848=0,F1848=0),"ml",IF(AND(E1848&lt;&gt;0,F1848&lt;&gt;0,G1848&lt;&gt;0),"m3",0)))))))</f>
        <v>ml</v>
      </c>
    </row>
    <row r="1849" spans="2:10" s="1" customFormat="1" ht="13.2" x14ac:dyDescent="0.25">
      <c r="B1849" s="48" t="s">
        <v>462</v>
      </c>
      <c r="C1849" s="48" t="s">
        <v>454</v>
      </c>
      <c r="D1849" s="103"/>
      <c r="E1849" s="45"/>
      <c r="F1849" s="45"/>
      <c r="G1849" s="45"/>
      <c r="H1849" s="45"/>
      <c r="I1849" s="62">
        <f>SUM(H1850:H1850)</f>
        <v>0</v>
      </c>
      <c r="J1849" s="63" t="str">
        <f>+J1850</f>
        <v>ml</v>
      </c>
    </row>
    <row r="1850" spans="2:10" s="1" customFormat="1" ht="13.2" x14ac:dyDescent="0.25">
      <c r="B1850" s="100"/>
      <c r="C1850" s="44" t="s">
        <v>724</v>
      </c>
      <c r="D1850" s="45"/>
      <c r="E1850" s="45"/>
      <c r="F1850" s="45"/>
      <c r="G1850" s="45"/>
      <c r="H1850" s="45">
        <f>IF(AND(F1850=0,G1850=0),D1850*E1850,IF(AND(E1850=0,G1850=0),D1850*F1850,IF(AND(E1850=0,F1850=0),D1850*G1850,IF(AND(E1850=0),D1850*F1850*G1850,IF(AND(F1850=0),D1850*E1850*G1850,IF(AND(G1850=0),D1850*E1850*F1850,D1850*E1850*F1850*G1850))))))</f>
        <v>0</v>
      </c>
      <c r="I1850" s="45"/>
      <c r="J1850" s="46" t="str">
        <f>IF(AND(E1850=0,F1850&lt;&gt;0,G1850&lt;&gt;0),"m2",IF(AND(F1850=0,E1850&lt;&gt;0,G1850&lt;&gt;0),"m2",IF(AND(G1850=0,E1850&lt;&gt;0,F1850&lt;&gt;0),"m2",IF(AND(F1850=0,G1850=0),"ml",IF(AND(E1850=0,G1850=0),"ml",IF(AND(E1850=0,F1850=0),"ml",IF(AND(E1850&lt;&gt;0,F1850&lt;&gt;0,G1850&lt;&gt;0),"m3",0)))))))</f>
        <v>ml</v>
      </c>
    </row>
    <row r="1851" spans="2:10" s="1" customFormat="1" ht="13.2" x14ac:dyDescent="0.25">
      <c r="B1851" s="48" t="s">
        <v>463</v>
      </c>
      <c r="C1851" s="48" t="s">
        <v>455</v>
      </c>
      <c r="D1851" s="103"/>
      <c r="E1851" s="45"/>
      <c r="F1851" s="45"/>
      <c r="G1851" s="45"/>
      <c r="H1851" s="45"/>
      <c r="I1851" s="62">
        <f>SUM(H1852:H1852)</f>
        <v>0</v>
      </c>
      <c r="J1851" s="63" t="str">
        <f>+J1852</f>
        <v>ml</v>
      </c>
    </row>
    <row r="1852" spans="2:10" s="1" customFormat="1" ht="13.2" x14ac:dyDescent="0.25">
      <c r="B1852" s="100"/>
      <c r="C1852" s="44" t="s">
        <v>732</v>
      </c>
      <c r="D1852" s="45"/>
      <c r="E1852" s="45"/>
      <c r="F1852" s="45"/>
      <c r="G1852" s="45"/>
      <c r="H1852" s="45">
        <f>IF(AND(F1852=0,G1852=0),D1852*E1852,IF(AND(E1852=0,G1852=0),D1852*F1852,IF(AND(E1852=0,F1852=0),D1852*G1852,IF(AND(E1852=0),D1852*F1852*G1852,IF(AND(F1852=0),D1852*E1852*G1852,IF(AND(G1852=0),D1852*E1852*F1852,D1852*E1852*F1852*G1852))))))</f>
        <v>0</v>
      </c>
      <c r="I1852" s="45"/>
      <c r="J1852" s="46" t="str">
        <f>IF(AND(E1852=0,F1852&lt;&gt;0,G1852&lt;&gt;0),"m2",IF(AND(F1852=0,E1852&lt;&gt;0,G1852&lt;&gt;0),"m2",IF(AND(G1852=0,E1852&lt;&gt;0,F1852&lt;&gt;0),"m2",IF(AND(F1852=0,G1852=0),"ml",IF(AND(E1852=0,G1852=0),"ml",IF(AND(E1852=0,F1852=0),"ml",IF(AND(E1852&lt;&gt;0,F1852&lt;&gt;0,G1852&lt;&gt;0),"m3",0)))))))</f>
        <v>ml</v>
      </c>
    </row>
    <row r="1853" spans="2:10" s="1" customFormat="1" ht="13.2" x14ac:dyDescent="0.25">
      <c r="B1853" s="48" t="s">
        <v>464</v>
      </c>
      <c r="C1853" s="48" t="s">
        <v>456</v>
      </c>
      <c r="D1853" s="103"/>
      <c r="E1853" s="45"/>
      <c r="F1853" s="45"/>
      <c r="G1853" s="45"/>
      <c r="H1853" s="45"/>
      <c r="I1853" s="62">
        <f>SUM(H1854:H1854)</f>
        <v>0</v>
      </c>
      <c r="J1853" s="63" t="str">
        <f>+J1854</f>
        <v>und</v>
      </c>
    </row>
    <row r="1854" spans="2:10" s="1" customFormat="1" ht="13.2" x14ac:dyDescent="0.25">
      <c r="B1854" s="48"/>
      <c r="C1854" s="44" t="s">
        <v>737</v>
      </c>
      <c r="D1854" s="45"/>
      <c r="E1854" s="45"/>
      <c r="F1854" s="45"/>
      <c r="G1854" s="45"/>
      <c r="H1854" s="45">
        <f t="shared" ref="H1854" si="95">+D1854</f>
        <v>0</v>
      </c>
      <c r="I1854" s="45"/>
      <c r="J1854" s="46" t="s">
        <v>35</v>
      </c>
    </row>
    <row r="1855" spans="2:10" s="1" customFormat="1" ht="13.2" x14ac:dyDescent="0.25">
      <c r="B1855" s="48" t="s">
        <v>465</v>
      </c>
      <c r="C1855" s="48" t="s">
        <v>457</v>
      </c>
      <c r="D1855" s="103"/>
      <c r="E1855" s="45"/>
      <c r="F1855" s="45"/>
      <c r="G1855" s="45"/>
      <c r="H1855" s="45"/>
      <c r="I1855" s="62">
        <f>SUM(H1856:H1856)</f>
        <v>0</v>
      </c>
      <c r="J1855" s="63" t="str">
        <f>+J1856</f>
        <v>und</v>
      </c>
    </row>
    <row r="1856" spans="2:10" s="1" customFormat="1" ht="13.2" x14ac:dyDescent="0.25">
      <c r="B1856" s="100"/>
      <c r="C1856" s="44" t="s">
        <v>441</v>
      </c>
      <c r="D1856" s="45"/>
      <c r="E1856" s="45"/>
      <c r="F1856" s="45"/>
      <c r="G1856" s="45"/>
      <c r="H1856" s="45">
        <f>+D1856</f>
        <v>0</v>
      </c>
      <c r="I1856" s="45"/>
      <c r="J1856" s="46" t="s">
        <v>35</v>
      </c>
    </row>
    <row r="1857" spans="2:10" s="1" customFormat="1" ht="13.2" x14ac:dyDescent="0.25">
      <c r="B1857" s="48" t="s">
        <v>557</v>
      </c>
      <c r="C1857" s="48" t="s">
        <v>458</v>
      </c>
      <c r="D1857" s="103"/>
      <c r="E1857" s="45"/>
      <c r="F1857" s="45"/>
      <c r="G1857" s="45"/>
      <c r="H1857" s="45"/>
      <c r="I1857" s="62">
        <f>SUM(H1858:H1858)</f>
        <v>0</v>
      </c>
      <c r="J1857" s="63" t="str">
        <f>+J1858</f>
        <v>und</v>
      </c>
    </row>
    <row r="1858" spans="2:10" s="1" customFormat="1" ht="13.2" x14ac:dyDescent="0.25">
      <c r="B1858" s="100"/>
      <c r="C1858" s="44" t="s">
        <v>730</v>
      </c>
      <c r="D1858" s="45"/>
      <c r="E1858" s="45"/>
      <c r="F1858" s="45"/>
      <c r="G1858" s="45"/>
      <c r="H1858" s="45">
        <f>+D1858</f>
        <v>0</v>
      </c>
      <c r="I1858" s="45"/>
      <c r="J1858" s="46" t="s">
        <v>35</v>
      </c>
    </row>
    <row r="1859" spans="2:10" s="1" customFormat="1" ht="13.2" x14ac:dyDescent="0.25">
      <c r="B1859" s="100" t="s">
        <v>117</v>
      </c>
      <c r="C1859" s="101" t="s">
        <v>426</v>
      </c>
      <c r="D1859" s="103"/>
      <c r="E1859" s="45"/>
      <c r="F1859" s="45"/>
      <c r="G1859" s="45"/>
      <c r="H1859" s="45"/>
      <c r="I1859" s="45"/>
      <c r="J1859" s="46"/>
    </row>
    <row r="1860" spans="2:10" s="1" customFormat="1" ht="13.2" x14ac:dyDescent="0.25">
      <c r="B1860" s="48" t="s">
        <v>118</v>
      </c>
      <c r="C1860" s="48" t="s">
        <v>468</v>
      </c>
      <c r="D1860" s="103"/>
      <c r="E1860" s="45"/>
      <c r="F1860" s="45"/>
      <c r="G1860" s="45"/>
      <c r="H1860" s="45"/>
      <c r="I1860" s="62">
        <f>SUM(H1861:H1862)</f>
        <v>7</v>
      </c>
      <c r="J1860" s="63" t="str">
        <f>+J1861</f>
        <v>und</v>
      </c>
    </row>
    <row r="1861" spans="2:10" s="1" customFormat="1" ht="13.2" x14ac:dyDescent="0.25">
      <c r="B1861" s="75"/>
      <c r="C1861" s="44" t="s">
        <v>646</v>
      </c>
      <c r="D1861" s="45"/>
      <c r="E1861" s="45"/>
      <c r="F1861" s="45"/>
      <c r="G1861" s="45"/>
      <c r="H1861" s="45">
        <f>+D1861</f>
        <v>0</v>
      </c>
      <c r="I1861" s="45"/>
      <c r="J1861" s="46" t="s">
        <v>35</v>
      </c>
    </row>
    <row r="1862" spans="2:10" s="1" customFormat="1" ht="13.2" x14ac:dyDescent="0.25">
      <c r="B1862" s="75"/>
      <c r="C1862" s="44" t="s">
        <v>434</v>
      </c>
      <c r="D1862" s="45">
        <v>7</v>
      </c>
      <c r="E1862" s="45"/>
      <c r="F1862" s="45"/>
      <c r="G1862" s="45"/>
      <c r="H1862" s="45">
        <f>+D1862</f>
        <v>7</v>
      </c>
      <c r="I1862" s="45"/>
      <c r="J1862" s="46" t="s">
        <v>35</v>
      </c>
    </row>
    <row r="1863" spans="2:10" s="1" customFormat="1" ht="13.2" x14ac:dyDescent="0.25">
      <c r="B1863" s="48" t="s">
        <v>119</v>
      </c>
      <c r="C1863" s="48" t="s">
        <v>475</v>
      </c>
      <c r="D1863" s="103"/>
      <c r="E1863" s="45"/>
      <c r="F1863" s="45"/>
      <c r="G1863" s="45"/>
      <c r="H1863" s="45"/>
      <c r="I1863" s="62">
        <f>SUM(H1864:H1869)</f>
        <v>9</v>
      </c>
      <c r="J1863" s="63" t="str">
        <f>+J1864</f>
        <v>und</v>
      </c>
    </row>
    <row r="1864" spans="2:10" s="1" customFormat="1" ht="13.2" x14ac:dyDescent="0.25">
      <c r="B1864" s="75"/>
      <c r="C1864" s="132" t="s">
        <v>255</v>
      </c>
      <c r="D1864" s="45"/>
      <c r="E1864" s="45"/>
      <c r="F1864" s="45"/>
      <c r="G1864" s="45"/>
      <c r="H1864" s="45"/>
      <c r="I1864" s="45"/>
      <c r="J1864" s="46" t="s">
        <v>35</v>
      </c>
    </row>
    <row r="1865" spans="2:10" s="1" customFormat="1" ht="13.2" x14ac:dyDescent="0.25">
      <c r="B1865" s="75"/>
      <c r="C1865" s="44" t="s">
        <v>556</v>
      </c>
      <c r="D1865" s="45">
        <v>3</v>
      </c>
      <c r="E1865" s="45"/>
      <c r="F1865" s="45"/>
      <c r="G1865" s="45"/>
      <c r="H1865" s="45">
        <f>+D1865</f>
        <v>3</v>
      </c>
      <c r="I1865" s="45"/>
      <c r="J1865" s="46" t="s">
        <v>35</v>
      </c>
    </row>
    <row r="1866" spans="2:10" s="1" customFormat="1" ht="13.2" x14ac:dyDescent="0.25">
      <c r="B1866" s="75"/>
      <c r="C1866" s="132" t="s">
        <v>256</v>
      </c>
      <c r="D1866" s="45"/>
      <c r="E1866" s="45"/>
      <c r="F1866" s="45"/>
      <c r="G1866" s="45"/>
      <c r="H1866" s="45"/>
      <c r="I1866" s="45"/>
      <c r="J1866" s="46" t="s">
        <v>35</v>
      </c>
    </row>
    <row r="1867" spans="2:10" s="1" customFormat="1" ht="13.2" x14ac:dyDescent="0.25">
      <c r="B1867" s="75"/>
      <c r="C1867" s="44" t="s">
        <v>556</v>
      </c>
      <c r="D1867" s="45">
        <v>3</v>
      </c>
      <c r="E1867" s="45"/>
      <c r="F1867" s="45"/>
      <c r="G1867" s="45"/>
      <c r="H1867" s="45">
        <f>+D1867</f>
        <v>3</v>
      </c>
      <c r="I1867" s="45"/>
      <c r="J1867" s="46" t="s">
        <v>35</v>
      </c>
    </row>
    <row r="1868" spans="2:10" s="1" customFormat="1" ht="13.2" x14ac:dyDescent="0.25">
      <c r="B1868" s="75"/>
      <c r="C1868" s="132" t="s">
        <v>257</v>
      </c>
      <c r="D1868" s="45"/>
      <c r="E1868" s="45"/>
      <c r="F1868" s="45"/>
      <c r="G1868" s="45"/>
      <c r="H1868" s="45"/>
      <c r="I1868" s="45"/>
      <c r="J1868" s="46" t="s">
        <v>35</v>
      </c>
    </row>
    <row r="1869" spans="2:10" s="1" customFormat="1" ht="13.2" x14ac:dyDescent="0.25">
      <c r="B1869" s="75"/>
      <c r="C1869" s="44" t="s">
        <v>556</v>
      </c>
      <c r="D1869" s="45">
        <v>3</v>
      </c>
      <c r="E1869" s="45"/>
      <c r="F1869" s="45"/>
      <c r="G1869" s="45"/>
      <c r="H1869" s="45">
        <f>+D1869</f>
        <v>3</v>
      </c>
      <c r="I1869" s="45"/>
      <c r="J1869" s="46" t="s">
        <v>35</v>
      </c>
    </row>
    <row r="1870" spans="2:10" s="1" customFormat="1" ht="13.2" x14ac:dyDescent="0.25">
      <c r="B1870" s="48" t="s">
        <v>120</v>
      </c>
      <c r="C1870" s="48" t="s">
        <v>469</v>
      </c>
      <c r="D1870" s="103"/>
      <c r="E1870" s="45"/>
      <c r="F1870" s="45"/>
      <c r="G1870" s="45"/>
      <c r="H1870" s="45"/>
      <c r="I1870" s="62">
        <f>SUM(H1871:H1873)</f>
        <v>0</v>
      </c>
      <c r="J1870" s="63" t="str">
        <f>+J1871</f>
        <v>und</v>
      </c>
    </row>
    <row r="1871" spans="2:10" s="1" customFormat="1" ht="13.2" x14ac:dyDescent="0.25">
      <c r="B1871" s="48"/>
      <c r="C1871" s="44" t="s">
        <v>255</v>
      </c>
      <c r="D1871" s="45"/>
      <c r="E1871" s="45"/>
      <c r="F1871" s="45"/>
      <c r="G1871" s="45"/>
      <c r="H1871" s="45">
        <f t="shared" ref="H1871:H1873" si="96">+D1871</f>
        <v>0</v>
      </c>
      <c r="I1871" s="45"/>
      <c r="J1871" s="46" t="s">
        <v>35</v>
      </c>
    </row>
    <row r="1872" spans="2:10" s="1" customFormat="1" ht="13.2" x14ac:dyDescent="0.25">
      <c r="B1872" s="48"/>
      <c r="C1872" s="44" t="s">
        <v>256</v>
      </c>
      <c r="D1872" s="45"/>
      <c r="E1872" s="45"/>
      <c r="F1872" s="45"/>
      <c r="G1872" s="45"/>
      <c r="H1872" s="45">
        <f t="shared" si="96"/>
        <v>0</v>
      </c>
      <c r="I1872" s="45"/>
      <c r="J1872" s="46" t="s">
        <v>35</v>
      </c>
    </row>
    <row r="1873" spans="2:10" s="1" customFormat="1" ht="13.2" x14ac:dyDescent="0.25">
      <c r="B1873" s="48"/>
      <c r="C1873" s="44" t="s">
        <v>257</v>
      </c>
      <c r="D1873" s="45"/>
      <c r="E1873" s="45"/>
      <c r="F1873" s="45"/>
      <c r="G1873" s="45"/>
      <c r="H1873" s="45">
        <f t="shared" si="96"/>
        <v>0</v>
      </c>
      <c r="I1873" s="45"/>
      <c r="J1873" s="46" t="s">
        <v>35</v>
      </c>
    </row>
    <row r="1874" spans="2:10" s="1" customFormat="1" ht="13.2" x14ac:dyDescent="0.25">
      <c r="B1874" s="48" t="s">
        <v>476</v>
      </c>
      <c r="C1874" s="48" t="s">
        <v>561</v>
      </c>
      <c r="D1874" s="103"/>
      <c r="E1874" s="45"/>
      <c r="F1874" s="45"/>
      <c r="G1874" s="45"/>
      <c r="H1874" s="45"/>
      <c r="I1874" s="62">
        <f>SUM(H1875:H1875)</f>
        <v>4</v>
      </c>
      <c r="J1874" s="63" t="str">
        <f>+J1875</f>
        <v>und</v>
      </c>
    </row>
    <row r="1875" spans="2:10" s="1" customFormat="1" ht="13.2" x14ac:dyDescent="0.25">
      <c r="B1875" s="48"/>
      <c r="C1875" s="44" t="s">
        <v>710</v>
      </c>
      <c r="D1875" s="45">
        <v>1</v>
      </c>
      <c r="E1875" s="45">
        <v>4</v>
      </c>
      <c r="F1875" s="45"/>
      <c r="G1875" s="45"/>
      <c r="H1875" s="45">
        <f>IF(AND(F1875=0,G1875=0),D1875*E1875,IF(AND(E1875=0,G1875=0),D1875*F1875,IF(AND(E1875=0,F1875=0),D1875*G1875,IF(AND(E1875=0),D1875*F1875*G1875,IF(AND(F1875=0),D1875*E1875*G1875,IF(AND(G1875=0),D1875*E1875*F1875,D1875*E1875*F1875*G1875))))))</f>
        <v>4</v>
      </c>
      <c r="I1875" s="45"/>
      <c r="J1875" s="46" t="s">
        <v>35</v>
      </c>
    </row>
    <row r="1876" spans="2:10" s="1" customFormat="1" ht="13.2" x14ac:dyDescent="0.25">
      <c r="B1876" s="48" t="s">
        <v>477</v>
      </c>
      <c r="C1876" s="48" t="s">
        <v>564</v>
      </c>
      <c r="D1876" s="103"/>
      <c r="E1876" s="45"/>
      <c r="F1876" s="45"/>
      <c r="G1876" s="45"/>
      <c r="H1876" s="45"/>
      <c r="I1876" s="62">
        <f>SUM(H1877:H1877)</f>
        <v>1</v>
      </c>
      <c r="J1876" s="63" t="str">
        <f>+J1877</f>
        <v>und</v>
      </c>
    </row>
    <row r="1877" spans="2:10" s="1" customFormat="1" ht="13.2" x14ac:dyDescent="0.25">
      <c r="B1877" s="48"/>
      <c r="C1877" s="44" t="s">
        <v>710</v>
      </c>
      <c r="D1877" s="45">
        <v>1</v>
      </c>
      <c r="E1877" s="45"/>
      <c r="F1877" s="45"/>
      <c r="G1877" s="45"/>
      <c r="H1877" s="45">
        <f t="shared" ref="H1877" si="97">+D1877</f>
        <v>1</v>
      </c>
      <c r="I1877" s="45"/>
      <c r="J1877" s="46" t="s">
        <v>35</v>
      </c>
    </row>
    <row r="1878" spans="2:10" s="1" customFormat="1" ht="13.2" x14ac:dyDescent="0.25">
      <c r="B1878" s="48" t="s">
        <v>562</v>
      </c>
      <c r="C1878" s="48" t="s">
        <v>466</v>
      </c>
      <c r="D1878" s="103"/>
      <c r="E1878" s="45"/>
      <c r="F1878" s="45"/>
      <c r="G1878" s="45"/>
      <c r="H1878" s="45"/>
      <c r="I1878" s="62">
        <f>SUM(H1879:H1879)</f>
        <v>0</v>
      </c>
      <c r="J1878" s="63" t="str">
        <f>+J1879</f>
        <v>und</v>
      </c>
    </row>
    <row r="1879" spans="2:10" s="1" customFormat="1" ht="13.2" x14ac:dyDescent="0.25">
      <c r="B1879" s="75"/>
      <c r="C1879" s="44" t="s">
        <v>755</v>
      </c>
      <c r="D1879" s="45"/>
      <c r="E1879" s="45"/>
      <c r="F1879" s="45"/>
      <c r="G1879" s="45"/>
      <c r="H1879" s="45">
        <f>+D1879</f>
        <v>0</v>
      </c>
      <c r="I1879" s="45"/>
      <c r="J1879" s="46" t="s">
        <v>35</v>
      </c>
    </row>
    <row r="1880" spans="2:10" s="1" customFormat="1" ht="13.2" x14ac:dyDescent="0.25">
      <c r="B1880" s="48" t="s">
        <v>563</v>
      </c>
      <c r="C1880" s="48" t="s">
        <v>467</v>
      </c>
      <c r="D1880" s="103"/>
      <c r="E1880" s="45"/>
      <c r="F1880" s="45"/>
      <c r="G1880" s="45"/>
      <c r="H1880" s="45"/>
      <c r="I1880" s="62">
        <f>SUM(H1881:H1881)</f>
        <v>0</v>
      </c>
      <c r="J1880" s="63" t="str">
        <f>+J1881</f>
        <v>und</v>
      </c>
    </row>
    <row r="1881" spans="2:10" s="1" customFormat="1" ht="13.2" x14ac:dyDescent="0.25">
      <c r="B1881" s="75"/>
      <c r="C1881" s="44" t="s">
        <v>755</v>
      </c>
      <c r="D1881" s="45"/>
      <c r="E1881" s="45"/>
      <c r="F1881" s="45"/>
      <c r="G1881" s="45"/>
      <c r="H1881" s="45">
        <f>+D1881</f>
        <v>0</v>
      </c>
      <c r="I1881" s="45"/>
      <c r="J1881" s="46" t="s">
        <v>35</v>
      </c>
    </row>
    <row r="1882" spans="2:10" s="1" customFormat="1" ht="13.2" x14ac:dyDescent="0.25">
      <c r="B1882" s="75"/>
      <c r="C1882" s="102"/>
      <c r="D1882" s="103"/>
      <c r="E1882" s="45"/>
      <c r="F1882" s="45"/>
      <c r="G1882" s="45"/>
      <c r="H1882" s="45"/>
      <c r="I1882" s="45"/>
      <c r="J1882" s="46"/>
    </row>
    <row r="1883" spans="2:10" s="1" customFormat="1" ht="13.2" x14ac:dyDescent="0.25">
      <c r="B1883" s="75"/>
      <c r="C1883" s="102"/>
      <c r="D1883" s="103"/>
      <c r="E1883" s="45"/>
      <c r="F1883" s="45"/>
      <c r="G1883" s="45"/>
      <c r="H1883" s="45"/>
      <c r="I1883" s="45"/>
      <c r="J1883" s="46"/>
    </row>
    <row r="1884" spans="2:10" s="1" customFormat="1" ht="13.2" x14ac:dyDescent="0.25">
      <c r="B1884" s="75"/>
      <c r="C1884" s="102"/>
      <c r="D1884" s="103"/>
      <c r="E1884" s="45"/>
      <c r="F1884" s="45"/>
      <c r="G1884" s="45"/>
      <c r="H1884" s="45"/>
      <c r="I1884" s="45"/>
      <c r="J1884" s="46"/>
    </row>
    <row r="1885" spans="2:10" s="1" customFormat="1" ht="13.2" x14ac:dyDescent="0.25">
      <c r="B1885" s="75"/>
      <c r="C1885" s="102"/>
      <c r="D1885" s="103"/>
      <c r="E1885" s="45"/>
      <c r="F1885" s="45"/>
      <c r="G1885" s="45"/>
      <c r="H1885" s="45"/>
      <c r="I1885" s="45"/>
      <c r="J1885" s="46"/>
    </row>
    <row r="1886" spans="2:10" s="1" customFormat="1" ht="13.2" x14ac:dyDescent="0.25">
      <c r="B1886" s="75"/>
      <c r="C1886" s="102"/>
      <c r="D1886" s="103"/>
      <c r="E1886" s="45"/>
      <c r="F1886" s="45"/>
      <c r="G1886" s="45"/>
      <c r="H1886" s="45"/>
      <c r="I1886" s="45"/>
      <c r="J1886" s="46"/>
    </row>
    <row r="1887" spans="2:10" s="1" customFormat="1" ht="13.2" x14ac:dyDescent="0.25">
      <c r="B1887" s="75"/>
      <c r="C1887" s="102"/>
      <c r="D1887" s="103"/>
      <c r="E1887" s="45"/>
      <c r="F1887" s="45"/>
      <c r="G1887" s="45"/>
      <c r="H1887" s="45"/>
      <c r="I1887" s="45"/>
      <c r="J1887" s="46"/>
    </row>
    <row r="1888" spans="2:10" s="1" customFormat="1" ht="13.2" x14ac:dyDescent="0.25">
      <c r="B1888" s="75"/>
      <c r="C1888" s="102"/>
      <c r="D1888" s="103"/>
      <c r="E1888" s="45"/>
      <c r="F1888" s="45"/>
      <c r="G1888" s="45"/>
      <c r="H1888" s="45"/>
      <c r="I1888" s="45"/>
      <c r="J1888" s="46"/>
    </row>
    <row r="1889" spans="2:10" s="1" customFormat="1" ht="13.2" x14ac:dyDescent="0.25">
      <c r="B1889" s="75"/>
      <c r="C1889" s="102"/>
      <c r="D1889" s="103"/>
      <c r="E1889" s="45"/>
      <c r="F1889" s="45"/>
      <c r="G1889" s="45"/>
      <c r="H1889" s="45"/>
      <c r="I1889" s="45"/>
      <c r="J1889" s="46"/>
    </row>
    <row r="1890" spans="2:10" s="1" customFormat="1" ht="13.2" x14ac:dyDescent="0.25">
      <c r="B1890" s="75"/>
      <c r="C1890" s="102"/>
      <c r="D1890" s="103"/>
      <c r="E1890" s="45"/>
      <c r="F1890" s="45"/>
      <c r="G1890" s="45"/>
      <c r="H1890" s="45"/>
      <c r="I1890" s="45"/>
      <c r="J1890" s="46"/>
    </row>
    <row r="1891" spans="2:10" s="1" customFormat="1" ht="13.2" x14ac:dyDescent="0.25">
      <c r="B1891" s="75"/>
      <c r="C1891" s="102"/>
      <c r="D1891" s="103"/>
      <c r="E1891" s="45"/>
      <c r="F1891" s="45"/>
      <c r="G1891" s="45"/>
      <c r="H1891" s="45"/>
      <c r="I1891" s="45"/>
      <c r="J1891" s="46"/>
    </row>
    <row r="1892" spans="2:10" s="1" customFormat="1" ht="13.2" x14ac:dyDescent="0.25">
      <c r="B1892" s="75"/>
      <c r="C1892" s="102"/>
      <c r="D1892" s="103"/>
      <c r="E1892" s="45"/>
      <c r="F1892" s="45"/>
      <c r="G1892" s="45"/>
      <c r="H1892" s="45"/>
      <c r="I1892" s="45"/>
      <c r="J1892" s="46"/>
    </row>
    <row r="1893" spans="2:10" s="1" customFormat="1" ht="13.2" x14ac:dyDescent="0.25">
      <c r="B1893" s="75"/>
      <c r="C1893" s="102"/>
      <c r="D1893" s="103"/>
      <c r="E1893" s="45"/>
      <c r="F1893" s="45"/>
      <c r="G1893" s="45"/>
      <c r="H1893" s="45"/>
      <c r="I1893" s="45"/>
      <c r="J1893" s="46"/>
    </row>
    <row r="1894" spans="2:10" s="1" customFormat="1" ht="13.2" x14ac:dyDescent="0.25">
      <c r="B1894" s="75"/>
      <c r="C1894" s="102"/>
      <c r="D1894" s="103"/>
      <c r="E1894" s="45"/>
      <c r="F1894" s="45"/>
      <c r="G1894" s="45"/>
      <c r="H1894" s="45"/>
      <c r="I1894" s="45"/>
      <c r="J1894" s="46"/>
    </row>
    <row r="1895" spans="2:10" s="1" customFormat="1" ht="13.2" x14ac:dyDescent="0.25">
      <c r="B1895" s="75"/>
      <c r="C1895" s="102"/>
      <c r="D1895" s="103"/>
      <c r="E1895" s="45"/>
      <c r="F1895" s="45"/>
      <c r="G1895" s="45"/>
      <c r="H1895" s="45"/>
      <c r="I1895" s="45"/>
      <c r="J1895" s="46"/>
    </row>
    <row r="1896" spans="2:10" s="1" customFormat="1" ht="13.2" x14ac:dyDescent="0.25">
      <c r="B1896" s="75"/>
      <c r="C1896" s="102"/>
      <c r="D1896" s="103"/>
      <c r="E1896" s="45"/>
      <c r="F1896" s="45"/>
      <c r="G1896" s="45"/>
      <c r="H1896" s="45"/>
      <c r="I1896" s="45"/>
      <c r="J1896" s="46"/>
    </row>
    <row r="1897" spans="2:10" s="1" customFormat="1" ht="13.2" x14ac:dyDescent="0.25">
      <c r="B1897" s="75"/>
      <c r="C1897" s="102"/>
      <c r="D1897" s="103"/>
      <c r="E1897" s="45"/>
      <c r="F1897" s="45"/>
      <c r="G1897" s="45"/>
      <c r="H1897" s="45"/>
      <c r="I1897" s="45"/>
      <c r="J1897" s="46"/>
    </row>
    <row r="1898" spans="2:10" s="1" customFormat="1" ht="13.2" x14ac:dyDescent="0.25">
      <c r="B1898" s="75"/>
      <c r="C1898" s="102"/>
      <c r="D1898" s="103"/>
      <c r="E1898" s="45"/>
      <c r="F1898" s="45"/>
      <c r="G1898" s="45"/>
      <c r="H1898" s="45"/>
      <c r="I1898" s="45"/>
      <c r="J1898" s="46"/>
    </row>
    <row r="1899" spans="2:10" s="1" customFormat="1" ht="13.2" x14ac:dyDescent="0.25">
      <c r="B1899" s="75"/>
      <c r="C1899" s="102"/>
      <c r="D1899" s="103"/>
      <c r="E1899" s="45"/>
      <c r="F1899" s="45"/>
      <c r="G1899" s="45"/>
      <c r="H1899" s="45"/>
      <c r="I1899" s="45"/>
      <c r="J1899" s="46"/>
    </row>
    <row r="1900" spans="2:10" s="1" customFormat="1" ht="13.2" x14ac:dyDescent="0.25">
      <c r="B1900" s="75"/>
      <c r="C1900" s="102"/>
      <c r="D1900" s="103"/>
      <c r="E1900" s="45"/>
      <c r="F1900" s="45"/>
      <c r="G1900" s="45"/>
      <c r="H1900" s="45"/>
      <c r="I1900" s="45"/>
      <c r="J1900" s="46"/>
    </row>
    <row r="1901" spans="2:10" s="1" customFormat="1" ht="13.2" x14ac:dyDescent="0.25">
      <c r="B1901" s="75"/>
      <c r="C1901" s="102"/>
      <c r="D1901" s="103"/>
      <c r="E1901" s="45"/>
      <c r="F1901" s="45"/>
      <c r="G1901" s="45"/>
      <c r="H1901" s="45"/>
      <c r="I1901" s="45"/>
      <c r="J1901" s="46"/>
    </row>
    <row r="1902" spans="2:10" s="1" customFormat="1" ht="13.2" x14ac:dyDescent="0.25">
      <c r="B1902" s="75"/>
      <c r="C1902" s="102"/>
      <c r="D1902" s="103"/>
      <c r="E1902" s="45"/>
      <c r="F1902" s="45"/>
      <c r="G1902" s="45"/>
      <c r="H1902" s="45"/>
      <c r="I1902" s="45"/>
      <c r="J1902" s="46"/>
    </row>
    <row r="1903" spans="2:10" s="1" customFormat="1" ht="13.2" x14ac:dyDescent="0.25">
      <c r="B1903" s="75"/>
      <c r="C1903" s="102"/>
      <c r="D1903" s="103"/>
      <c r="E1903" s="45"/>
      <c r="F1903" s="45"/>
      <c r="G1903" s="45"/>
      <c r="H1903" s="45"/>
      <c r="I1903" s="45"/>
      <c r="J1903" s="46"/>
    </row>
    <row r="1904" spans="2:10" s="1" customFormat="1" ht="13.2" x14ac:dyDescent="0.25">
      <c r="B1904" s="75"/>
      <c r="C1904" s="102"/>
      <c r="D1904" s="103"/>
      <c r="E1904" s="45"/>
      <c r="F1904" s="45"/>
      <c r="G1904" s="45"/>
      <c r="H1904" s="45"/>
      <c r="I1904" s="45"/>
      <c r="J1904" s="46"/>
    </row>
    <row r="1905" spans="2:10" s="1" customFormat="1" ht="13.2" x14ac:dyDescent="0.25">
      <c r="B1905" s="75"/>
      <c r="C1905" s="102"/>
      <c r="D1905" s="103"/>
      <c r="E1905" s="45"/>
      <c r="F1905" s="45"/>
      <c r="G1905" s="45"/>
      <c r="H1905" s="45"/>
      <c r="I1905" s="45"/>
      <c r="J1905" s="46"/>
    </row>
    <row r="1906" spans="2:10" s="1" customFormat="1" ht="13.2" x14ac:dyDescent="0.25">
      <c r="B1906" s="75"/>
      <c r="C1906" s="102"/>
      <c r="D1906" s="103"/>
      <c r="E1906" s="45"/>
      <c r="F1906" s="45"/>
      <c r="G1906" s="45"/>
      <c r="H1906" s="45"/>
      <c r="I1906" s="45"/>
      <c r="J1906" s="46"/>
    </row>
    <row r="1907" spans="2:10" s="1" customFormat="1" ht="13.2" x14ac:dyDescent="0.25">
      <c r="B1907" s="75"/>
      <c r="C1907" s="102"/>
      <c r="D1907" s="103"/>
      <c r="E1907" s="45"/>
      <c r="F1907" s="45"/>
      <c r="G1907" s="45"/>
      <c r="H1907" s="45"/>
      <c r="I1907" s="45"/>
      <c r="J1907" s="46"/>
    </row>
    <row r="1908" spans="2:10" s="1" customFormat="1" ht="13.2" x14ac:dyDescent="0.25">
      <c r="B1908" s="75"/>
      <c r="C1908" s="102"/>
      <c r="D1908" s="103"/>
      <c r="E1908" s="45"/>
      <c r="F1908" s="45"/>
      <c r="G1908" s="45"/>
      <c r="H1908" s="45"/>
      <c r="I1908" s="45"/>
      <c r="J1908" s="46"/>
    </row>
    <row r="1909" spans="2:10" s="1" customFormat="1" ht="13.2" x14ac:dyDescent="0.25">
      <c r="B1909" s="75"/>
      <c r="C1909" s="102"/>
      <c r="D1909" s="103"/>
      <c r="E1909" s="45"/>
      <c r="F1909" s="45"/>
      <c r="G1909" s="45"/>
      <c r="H1909" s="45"/>
      <c r="I1909" s="45"/>
      <c r="J1909" s="46"/>
    </row>
    <row r="1910" spans="2:10" s="1" customFormat="1" ht="13.2" x14ac:dyDescent="0.25">
      <c r="B1910" s="75"/>
      <c r="C1910" s="102"/>
      <c r="D1910" s="103"/>
      <c r="E1910" s="45"/>
      <c r="F1910" s="45"/>
      <c r="G1910" s="45"/>
      <c r="H1910" s="45"/>
      <c r="I1910" s="45"/>
      <c r="J1910" s="46"/>
    </row>
    <row r="1911" spans="2:10" s="1" customFormat="1" ht="13.2" x14ac:dyDescent="0.25">
      <c r="B1911" s="75"/>
      <c r="C1911" s="102"/>
      <c r="D1911" s="103"/>
      <c r="E1911" s="45"/>
      <c r="F1911" s="45"/>
      <c r="G1911" s="45"/>
      <c r="H1911" s="45"/>
      <c r="I1911" s="45"/>
      <c r="J1911" s="46"/>
    </row>
    <row r="1912" spans="2:10" s="1" customFormat="1" ht="13.2" x14ac:dyDescent="0.25">
      <c r="B1912" s="75"/>
      <c r="C1912" s="102"/>
      <c r="D1912" s="103"/>
      <c r="E1912" s="45"/>
      <c r="F1912" s="45"/>
      <c r="G1912" s="45"/>
      <c r="H1912" s="45"/>
      <c r="I1912" s="45"/>
      <c r="J1912" s="46"/>
    </row>
    <row r="1913" spans="2:10" s="1" customFormat="1" ht="13.2" x14ac:dyDescent="0.25">
      <c r="B1913" s="75"/>
      <c r="C1913" s="102"/>
      <c r="D1913" s="103"/>
      <c r="E1913" s="45"/>
      <c r="F1913" s="45"/>
      <c r="G1913" s="45"/>
      <c r="H1913" s="45"/>
      <c r="I1913" s="45"/>
      <c r="J1913" s="46"/>
    </row>
    <row r="1914" spans="2:10" s="1" customFormat="1" ht="13.2" x14ac:dyDescent="0.25">
      <c r="B1914" s="75"/>
      <c r="C1914" s="102"/>
      <c r="D1914" s="103"/>
      <c r="E1914" s="45"/>
      <c r="F1914" s="45"/>
      <c r="G1914" s="45"/>
      <c r="H1914" s="45"/>
      <c r="I1914" s="45"/>
      <c r="J1914" s="46"/>
    </row>
    <row r="1915" spans="2:10" s="1" customFormat="1" ht="13.2" x14ac:dyDescent="0.25">
      <c r="B1915" s="75"/>
      <c r="C1915" s="102"/>
      <c r="D1915" s="103"/>
      <c r="E1915" s="45"/>
      <c r="F1915" s="45"/>
      <c r="G1915" s="45"/>
      <c r="H1915" s="45"/>
      <c r="I1915" s="45"/>
      <c r="J1915" s="46"/>
    </row>
    <row r="1916" spans="2:10" s="1" customFormat="1" ht="13.2" x14ac:dyDescent="0.25">
      <c r="B1916" s="75"/>
      <c r="C1916" s="102"/>
      <c r="D1916" s="103"/>
      <c r="E1916" s="45"/>
      <c r="F1916" s="45"/>
      <c r="G1916" s="45"/>
      <c r="H1916" s="45"/>
      <c r="I1916" s="45"/>
      <c r="J1916" s="46"/>
    </row>
    <row r="1917" spans="2:10" s="1" customFormat="1" ht="13.2" x14ac:dyDescent="0.25">
      <c r="B1917" s="75"/>
      <c r="C1917" s="102"/>
      <c r="D1917" s="103"/>
      <c r="E1917" s="45"/>
      <c r="F1917" s="45"/>
      <c r="G1917" s="45"/>
      <c r="H1917" s="45"/>
      <c r="I1917" s="45"/>
      <c r="J1917" s="46"/>
    </row>
    <row r="1918" spans="2:10" s="1" customFormat="1" ht="13.2" x14ac:dyDescent="0.25">
      <c r="B1918" s="75"/>
      <c r="C1918" s="102"/>
      <c r="D1918" s="103"/>
      <c r="E1918" s="45"/>
      <c r="F1918" s="45"/>
      <c r="G1918" s="45"/>
      <c r="H1918" s="45"/>
      <c r="I1918" s="45"/>
      <c r="J1918" s="46"/>
    </row>
    <row r="1919" spans="2:10" s="1" customFormat="1" ht="13.2" x14ac:dyDescent="0.25">
      <c r="B1919" s="75"/>
      <c r="C1919" s="102"/>
      <c r="D1919" s="103"/>
      <c r="E1919" s="45"/>
      <c r="F1919" s="45"/>
      <c r="G1919" s="45"/>
      <c r="H1919" s="45"/>
      <c r="I1919" s="45"/>
      <c r="J1919" s="46"/>
    </row>
    <row r="1920" spans="2:10" s="1" customFormat="1" ht="13.2" x14ac:dyDescent="0.25">
      <c r="B1920" s="75"/>
      <c r="C1920" s="102"/>
      <c r="D1920" s="103"/>
      <c r="E1920" s="45"/>
      <c r="F1920" s="45"/>
      <c r="G1920" s="45"/>
      <c r="H1920" s="45"/>
      <c r="I1920" s="45"/>
      <c r="J1920" s="46"/>
    </row>
    <row r="1921" spans="2:10" s="1" customFormat="1" ht="13.2" x14ac:dyDescent="0.25">
      <c r="B1921" s="75"/>
      <c r="C1921" s="102"/>
      <c r="D1921" s="103"/>
      <c r="E1921" s="45"/>
      <c r="F1921" s="45"/>
      <c r="G1921" s="45"/>
      <c r="H1921" s="45"/>
      <c r="I1921" s="45"/>
      <c r="J1921" s="46"/>
    </row>
    <row r="1922" spans="2:10" s="1" customFormat="1" ht="13.2" x14ac:dyDescent="0.25">
      <c r="B1922" s="75"/>
      <c r="C1922" s="102"/>
      <c r="D1922" s="103"/>
      <c r="E1922" s="45"/>
      <c r="F1922" s="45"/>
      <c r="G1922" s="45"/>
      <c r="H1922" s="45"/>
      <c r="I1922" s="45"/>
      <c r="J1922" s="46"/>
    </row>
    <row r="1923" spans="2:10" s="1" customFormat="1" ht="13.2" x14ac:dyDescent="0.25">
      <c r="B1923" s="75"/>
      <c r="C1923" s="102"/>
      <c r="D1923" s="103"/>
      <c r="E1923" s="45"/>
      <c r="F1923" s="45"/>
      <c r="G1923" s="45"/>
      <c r="H1923" s="45"/>
      <c r="I1923" s="45"/>
      <c r="J1923" s="46"/>
    </row>
    <row r="1924" spans="2:10" s="1" customFormat="1" ht="13.2" x14ac:dyDescent="0.25">
      <c r="B1924" s="75"/>
      <c r="C1924" s="102"/>
      <c r="D1924" s="103"/>
      <c r="E1924" s="45"/>
      <c r="F1924" s="45"/>
      <c r="G1924" s="45"/>
      <c r="H1924" s="45"/>
      <c r="I1924" s="45"/>
      <c r="J1924" s="46"/>
    </row>
    <row r="1925" spans="2:10" s="1" customFormat="1" ht="13.2" x14ac:dyDescent="0.25">
      <c r="B1925" s="75"/>
      <c r="C1925" s="102"/>
      <c r="D1925" s="103"/>
      <c r="E1925" s="45"/>
      <c r="F1925" s="45"/>
      <c r="G1925" s="45"/>
      <c r="H1925" s="45"/>
      <c r="I1925" s="45"/>
      <c r="J1925" s="46"/>
    </row>
    <row r="1926" spans="2:10" s="1" customFormat="1" ht="13.2" x14ac:dyDescent="0.25">
      <c r="B1926" s="75"/>
      <c r="C1926" s="102"/>
      <c r="D1926" s="103"/>
      <c r="E1926" s="45"/>
      <c r="F1926" s="45"/>
      <c r="G1926" s="45"/>
      <c r="H1926" s="45"/>
      <c r="I1926" s="45"/>
      <c r="J1926" s="46"/>
    </row>
    <row r="1927" spans="2:10" s="1" customFormat="1" ht="13.2" x14ac:dyDescent="0.25">
      <c r="B1927" s="75"/>
      <c r="C1927" s="102"/>
      <c r="D1927" s="103"/>
      <c r="E1927" s="45"/>
      <c r="F1927" s="45"/>
      <c r="G1927" s="45"/>
      <c r="H1927" s="45"/>
      <c r="I1927" s="45"/>
      <c r="J1927" s="46"/>
    </row>
    <row r="1928" spans="2:10" s="1" customFormat="1" ht="13.2" x14ac:dyDescent="0.25">
      <c r="B1928" s="75"/>
      <c r="C1928" s="102"/>
      <c r="D1928" s="103"/>
      <c r="E1928" s="45"/>
      <c r="F1928" s="45"/>
      <c r="G1928" s="45"/>
      <c r="H1928" s="45"/>
      <c r="I1928" s="45"/>
      <c r="J1928" s="46"/>
    </row>
    <row r="1929" spans="2:10" s="1" customFormat="1" ht="13.2" x14ac:dyDescent="0.25">
      <c r="B1929" s="75"/>
      <c r="C1929" s="102"/>
      <c r="D1929" s="103"/>
      <c r="E1929" s="45"/>
      <c r="F1929" s="45"/>
      <c r="G1929" s="45"/>
      <c r="H1929" s="45"/>
      <c r="I1929" s="45"/>
      <c r="J1929" s="46"/>
    </row>
    <row r="1930" spans="2:10" s="1" customFormat="1" ht="13.2" x14ac:dyDescent="0.25">
      <c r="B1930" s="75"/>
      <c r="C1930" s="102"/>
      <c r="D1930" s="103"/>
      <c r="E1930" s="45"/>
      <c r="F1930" s="45"/>
      <c r="G1930" s="45"/>
      <c r="H1930" s="45"/>
      <c r="I1930" s="45"/>
      <c r="J1930" s="46"/>
    </row>
    <row r="1931" spans="2:10" s="1" customFormat="1" ht="13.2" x14ac:dyDescent="0.25">
      <c r="B1931" s="75"/>
      <c r="C1931" s="102"/>
      <c r="D1931" s="103"/>
      <c r="E1931" s="45"/>
      <c r="F1931" s="45"/>
      <c r="G1931" s="45"/>
      <c r="H1931" s="45"/>
      <c r="I1931" s="45"/>
      <c r="J1931" s="46"/>
    </row>
    <row r="1932" spans="2:10" s="1" customFormat="1" ht="13.2" x14ac:dyDescent="0.25">
      <c r="B1932" s="75"/>
      <c r="C1932" s="102"/>
      <c r="D1932" s="103"/>
      <c r="E1932" s="45"/>
      <c r="F1932" s="45"/>
      <c r="G1932" s="45"/>
      <c r="H1932" s="45"/>
      <c r="I1932" s="45"/>
      <c r="J1932" s="46"/>
    </row>
    <row r="1933" spans="2:10" s="1" customFormat="1" ht="13.2" x14ac:dyDescent="0.25">
      <c r="B1933" s="75"/>
      <c r="C1933" s="102"/>
      <c r="D1933" s="103"/>
      <c r="E1933" s="45"/>
      <c r="F1933" s="45"/>
      <c r="G1933" s="45"/>
      <c r="H1933" s="45"/>
      <c r="I1933" s="45"/>
      <c r="J1933" s="46"/>
    </row>
    <row r="1934" spans="2:10" s="1" customFormat="1" ht="13.2" x14ac:dyDescent="0.25">
      <c r="B1934" s="75"/>
      <c r="C1934" s="102"/>
      <c r="D1934" s="103"/>
      <c r="E1934" s="45"/>
      <c r="F1934" s="45"/>
      <c r="G1934" s="45"/>
      <c r="H1934" s="45"/>
      <c r="I1934" s="45"/>
      <c r="J1934" s="46"/>
    </row>
    <row r="1935" spans="2:10" s="1" customFormat="1" ht="13.2" x14ac:dyDescent="0.25">
      <c r="B1935" s="75"/>
      <c r="C1935" s="102"/>
      <c r="D1935" s="103"/>
      <c r="E1935" s="45"/>
      <c r="F1935" s="45"/>
      <c r="G1935" s="45"/>
      <c r="H1935" s="45"/>
      <c r="I1935" s="45"/>
      <c r="J1935" s="46"/>
    </row>
    <row r="1936" spans="2:10" s="1" customFormat="1" ht="13.2" x14ac:dyDescent="0.25">
      <c r="B1936" s="75"/>
      <c r="C1936" s="102"/>
      <c r="D1936" s="103"/>
      <c r="E1936" s="45"/>
      <c r="F1936" s="45"/>
      <c r="G1936" s="45"/>
      <c r="H1936" s="45"/>
      <c r="I1936" s="45"/>
      <c r="J1936" s="46"/>
    </row>
    <row r="1937" spans="2:10" s="1" customFormat="1" ht="13.2" x14ac:dyDescent="0.25">
      <c r="B1937" s="75"/>
      <c r="C1937" s="102"/>
      <c r="D1937" s="103"/>
      <c r="E1937" s="45"/>
      <c r="F1937" s="45"/>
      <c r="G1937" s="45"/>
      <c r="H1937" s="45"/>
      <c r="I1937" s="45"/>
      <c r="J1937" s="46"/>
    </row>
    <row r="1938" spans="2:10" s="1" customFormat="1" ht="13.2" x14ac:dyDescent="0.25">
      <c r="B1938" s="75"/>
      <c r="C1938" s="102"/>
      <c r="D1938" s="103"/>
      <c r="E1938" s="45"/>
      <c r="F1938" s="45"/>
      <c r="G1938" s="45"/>
      <c r="H1938" s="45"/>
      <c r="I1938" s="45"/>
      <c r="J1938" s="46"/>
    </row>
    <row r="1939" spans="2:10" s="1" customFormat="1" ht="13.2" x14ac:dyDescent="0.25">
      <c r="B1939" s="75"/>
      <c r="C1939" s="102"/>
      <c r="D1939" s="103"/>
      <c r="E1939" s="45"/>
      <c r="F1939" s="45"/>
      <c r="G1939" s="45"/>
      <c r="H1939" s="45"/>
      <c r="I1939" s="45"/>
      <c r="J1939" s="46"/>
    </row>
    <row r="1940" spans="2:10" s="1" customFormat="1" ht="13.2" x14ac:dyDescent="0.25">
      <c r="B1940" s="75"/>
      <c r="C1940" s="102"/>
      <c r="D1940" s="103"/>
      <c r="E1940" s="45"/>
      <c r="F1940" s="45"/>
      <c r="G1940" s="45"/>
      <c r="H1940" s="45"/>
      <c r="I1940" s="45"/>
      <c r="J1940" s="46"/>
    </row>
    <row r="1941" spans="2:10" s="1" customFormat="1" ht="13.2" x14ac:dyDescent="0.25">
      <c r="B1941" s="75"/>
      <c r="C1941" s="102"/>
      <c r="D1941" s="103"/>
      <c r="E1941" s="45"/>
      <c r="F1941" s="45"/>
      <c r="G1941" s="45"/>
      <c r="H1941" s="45"/>
      <c r="I1941" s="45"/>
      <c r="J1941" s="46"/>
    </row>
    <row r="1942" spans="2:10" s="1" customFormat="1" ht="13.2" x14ac:dyDescent="0.25">
      <c r="B1942" s="75"/>
      <c r="C1942" s="102"/>
      <c r="D1942" s="103"/>
      <c r="E1942" s="45"/>
      <c r="F1942" s="45"/>
      <c r="G1942" s="45"/>
      <c r="H1942" s="45"/>
      <c r="I1942" s="45"/>
      <c r="J1942" s="46"/>
    </row>
    <row r="1943" spans="2:10" s="1" customFormat="1" ht="13.2" x14ac:dyDescent="0.25">
      <c r="B1943" s="75"/>
      <c r="C1943" s="102"/>
      <c r="D1943" s="103"/>
      <c r="E1943" s="45"/>
      <c r="F1943" s="45"/>
      <c r="G1943" s="45"/>
      <c r="H1943" s="45"/>
      <c r="I1943" s="45"/>
      <c r="J1943" s="46"/>
    </row>
    <row r="1944" spans="2:10" s="1" customFormat="1" ht="13.2" x14ac:dyDescent="0.25">
      <c r="B1944" s="75"/>
      <c r="C1944" s="102"/>
      <c r="D1944" s="103"/>
      <c r="E1944" s="45"/>
      <c r="F1944" s="45"/>
      <c r="G1944" s="45"/>
      <c r="H1944" s="45"/>
      <c r="I1944" s="45"/>
      <c r="J1944" s="46"/>
    </row>
    <row r="1945" spans="2:10" s="1" customFormat="1" ht="13.2" x14ac:dyDescent="0.25">
      <c r="B1945" s="75"/>
      <c r="C1945" s="102"/>
      <c r="D1945" s="103"/>
      <c r="E1945" s="45"/>
      <c r="F1945" s="45"/>
      <c r="G1945" s="45"/>
      <c r="H1945" s="45"/>
      <c r="I1945" s="45"/>
      <c r="J1945" s="46"/>
    </row>
    <row r="1946" spans="2:10" s="1" customFormat="1" ht="13.2" x14ac:dyDescent="0.25">
      <c r="B1946" s="75"/>
      <c r="C1946" s="102"/>
      <c r="D1946" s="103"/>
      <c r="E1946" s="45"/>
      <c r="F1946" s="45"/>
      <c r="G1946" s="45"/>
      <c r="H1946" s="45"/>
      <c r="I1946" s="45"/>
      <c r="J1946" s="46"/>
    </row>
    <row r="1947" spans="2:10" s="1" customFormat="1" ht="13.2" x14ac:dyDescent="0.25">
      <c r="B1947" s="75"/>
      <c r="C1947" s="102"/>
      <c r="D1947" s="103"/>
      <c r="E1947" s="45"/>
      <c r="F1947" s="45"/>
      <c r="G1947" s="45"/>
      <c r="H1947" s="45"/>
      <c r="I1947" s="45"/>
      <c r="J1947" s="46"/>
    </row>
    <row r="1948" spans="2:10" s="1" customFormat="1" ht="13.2" x14ac:dyDescent="0.25">
      <c r="B1948" s="75"/>
      <c r="C1948" s="102"/>
      <c r="D1948" s="103"/>
      <c r="E1948" s="45"/>
      <c r="F1948" s="45"/>
      <c r="G1948" s="45"/>
      <c r="H1948" s="45"/>
      <c r="I1948" s="45"/>
      <c r="J1948" s="46"/>
    </row>
    <row r="1949" spans="2:10" s="1" customFormat="1" ht="13.2" x14ac:dyDescent="0.25">
      <c r="B1949" s="75"/>
      <c r="C1949" s="102"/>
      <c r="D1949" s="103"/>
      <c r="E1949" s="45"/>
      <c r="F1949" s="45"/>
      <c r="G1949" s="45"/>
      <c r="H1949" s="45"/>
      <c r="I1949" s="45"/>
      <c r="J1949" s="46"/>
    </row>
    <row r="1950" spans="2:10" s="1" customFormat="1" ht="13.2" x14ac:dyDescent="0.25">
      <c r="B1950" s="75"/>
      <c r="C1950" s="102"/>
      <c r="D1950" s="103"/>
      <c r="E1950" s="45"/>
      <c r="F1950" s="45"/>
      <c r="G1950" s="45"/>
      <c r="H1950" s="45"/>
      <c r="I1950" s="45"/>
      <c r="J1950" s="46"/>
    </row>
    <row r="1951" spans="2:10" s="1" customFormat="1" ht="13.2" x14ac:dyDescent="0.25">
      <c r="B1951" s="75"/>
      <c r="C1951" s="102"/>
      <c r="D1951" s="103"/>
      <c r="E1951" s="45"/>
      <c r="F1951" s="45"/>
      <c r="G1951" s="45"/>
      <c r="H1951" s="45"/>
      <c r="I1951" s="45"/>
      <c r="J1951" s="46"/>
    </row>
    <row r="1952" spans="2:10" s="1" customFormat="1" ht="13.2" x14ac:dyDescent="0.25">
      <c r="B1952" s="75"/>
      <c r="C1952" s="102"/>
      <c r="D1952" s="103"/>
      <c r="E1952" s="45"/>
      <c r="F1952" s="45"/>
      <c r="G1952" s="45"/>
      <c r="H1952" s="45"/>
      <c r="I1952" s="45"/>
      <c r="J1952" s="46"/>
    </row>
    <row r="1953" spans="2:10" s="1" customFormat="1" ht="13.2" x14ac:dyDescent="0.25">
      <c r="B1953" s="75"/>
      <c r="C1953" s="102"/>
      <c r="D1953" s="103"/>
      <c r="E1953" s="45"/>
      <c r="F1953" s="45"/>
      <c r="G1953" s="45"/>
      <c r="H1953" s="45"/>
      <c r="I1953" s="45"/>
      <c r="J1953" s="46"/>
    </row>
    <row r="1954" spans="2:10" s="1" customFormat="1" ht="13.2" x14ac:dyDescent="0.25">
      <c r="B1954" s="75"/>
      <c r="C1954" s="102"/>
      <c r="D1954" s="103"/>
      <c r="E1954" s="45"/>
      <c r="F1954" s="45"/>
      <c r="G1954" s="45"/>
      <c r="H1954" s="45"/>
      <c r="I1954" s="45"/>
      <c r="J1954" s="46"/>
    </row>
    <row r="1955" spans="2:10" s="1" customFormat="1" ht="13.2" x14ac:dyDescent="0.25">
      <c r="B1955" s="75"/>
      <c r="C1955" s="102"/>
      <c r="D1955" s="103"/>
      <c r="E1955" s="45"/>
      <c r="F1955" s="45"/>
      <c r="G1955" s="45"/>
      <c r="H1955" s="45"/>
      <c r="I1955" s="45"/>
      <c r="J1955" s="46"/>
    </row>
    <row r="1956" spans="2:10" s="1" customFormat="1" ht="13.2" x14ac:dyDescent="0.25">
      <c r="B1956" s="75"/>
      <c r="C1956" s="102"/>
      <c r="D1956" s="103"/>
      <c r="E1956" s="45"/>
      <c r="F1956" s="45"/>
      <c r="G1956" s="45"/>
      <c r="H1956" s="45"/>
      <c r="I1956" s="45"/>
      <c r="J1956" s="46"/>
    </row>
    <row r="1957" spans="2:10" s="1" customFormat="1" ht="13.2" x14ac:dyDescent="0.25">
      <c r="B1957" s="75"/>
      <c r="C1957" s="102"/>
      <c r="D1957" s="103"/>
      <c r="E1957" s="45"/>
      <c r="F1957" s="45"/>
      <c r="G1957" s="45"/>
      <c r="H1957" s="45"/>
      <c r="I1957" s="45"/>
      <c r="J1957" s="46"/>
    </row>
    <row r="1958" spans="2:10" s="1" customFormat="1" ht="13.2" x14ac:dyDescent="0.25">
      <c r="C1958" s="157" t="s">
        <v>153</v>
      </c>
      <c r="D1958" s="157"/>
      <c r="E1958" s="157"/>
      <c r="F1958" s="157"/>
      <c r="G1958" s="157"/>
      <c r="H1958" s="157"/>
    </row>
    <row r="1959" spans="2:10" s="1" customFormat="1" ht="13.2" x14ac:dyDescent="0.25">
      <c r="C1959" s="157" t="s">
        <v>154</v>
      </c>
      <c r="D1959" s="157"/>
      <c r="E1959" s="157"/>
      <c r="F1959" s="157"/>
      <c r="G1959" s="157"/>
      <c r="H1959" s="157"/>
    </row>
    <row r="1960" spans="2:10" s="1" customFormat="1" ht="13.2" x14ac:dyDescent="0.25">
      <c r="C1960" s="157" t="s">
        <v>155</v>
      </c>
      <c r="D1960" s="157"/>
      <c r="E1960" s="157"/>
      <c r="F1960" s="157"/>
      <c r="G1960" s="157"/>
      <c r="H1960" s="157"/>
    </row>
    <row r="1961" spans="2:10" s="1" customFormat="1" ht="13.2" x14ac:dyDescent="0.25">
      <c r="C1961" s="158" t="s">
        <v>156</v>
      </c>
      <c r="D1961" s="158"/>
      <c r="E1961" s="158"/>
      <c r="F1961" s="158"/>
      <c r="G1961" s="158"/>
      <c r="H1961" s="158"/>
    </row>
    <row r="1962" spans="2:10" s="1" customFormat="1" ht="13.2" x14ac:dyDescent="0.25">
      <c r="C1962" s="138"/>
      <c r="D1962" s="138"/>
      <c r="E1962" s="138"/>
      <c r="F1962" s="138"/>
      <c r="G1962" s="138"/>
      <c r="H1962" s="138"/>
    </row>
    <row r="1963" spans="2:10" s="1" customFormat="1" ht="15.6" x14ac:dyDescent="0.25">
      <c r="B1963" s="159" t="s">
        <v>248</v>
      </c>
      <c r="C1963" s="160"/>
      <c r="D1963" s="160"/>
      <c r="E1963" s="160"/>
      <c r="F1963" s="160"/>
      <c r="G1963" s="160"/>
      <c r="H1963" s="160"/>
      <c r="I1963" s="160"/>
      <c r="J1963" s="161"/>
    </row>
    <row r="1964" spans="2:10" s="1" customFormat="1" ht="21" x14ac:dyDescent="0.25">
      <c r="B1964" s="169" t="s">
        <v>765</v>
      </c>
      <c r="C1964" s="170"/>
      <c r="D1964" s="170"/>
      <c r="E1964" s="170"/>
      <c r="F1964" s="170"/>
      <c r="G1964" s="170"/>
      <c r="H1964" s="170"/>
      <c r="I1964" s="170"/>
      <c r="J1964" s="171"/>
    </row>
    <row r="1965" spans="2:10" s="1" customFormat="1" ht="13.8" thickBot="1" x14ac:dyDescent="0.3">
      <c r="B1965" s="139"/>
      <c r="C1965" s="139"/>
      <c r="D1965" s="139"/>
      <c r="E1965" s="139"/>
      <c r="F1965" s="139"/>
      <c r="G1965" s="139"/>
      <c r="H1965" s="139"/>
      <c r="I1965" s="139"/>
      <c r="J1965" s="139"/>
    </row>
    <row r="1966" spans="2:10" s="1" customFormat="1" ht="13.2" x14ac:dyDescent="0.25">
      <c r="B1966" s="152" t="s">
        <v>140</v>
      </c>
      <c r="C1966" s="153"/>
      <c r="D1966" s="153"/>
      <c r="E1966" s="153"/>
      <c r="F1966" s="153"/>
      <c r="G1966" s="153"/>
      <c r="H1966" s="153"/>
      <c r="I1966" s="153"/>
      <c r="J1966" s="154"/>
    </row>
    <row r="1967" spans="2:10" s="1" customFormat="1" ht="13.2" x14ac:dyDescent="0.25">
      <c r="B1967" s="4" t="s">
        <v>148</v>
      </c>
      <c r="C1967" s="5" t="s">
        <v>149</v>
      </c>
      <c r="D1967" s="5"/>
      <c r="E1967" s="6"/>
      <c r="F1967" s="7"/>
      <c r="G1967" s="8" t="s">
        <v>22</v>
      </c>
      <c r="H1967" s="155">
        <v>42879</v>
      </c>
      <c r="I1967" s="155"/>
      <c r="J1967" s="9"/>
    </row>
    <row r="1968" spans="2:10" s="1" customFormat="1" ht="13.2" x14ac:dyDescent="0.25">
      <c r="B1968" s="4" t="s">
        <v>146</v>
      </c>
      <c r="C1968" s="5" t="s">
        <v>142</v>
      </c>
      <c r="D1968" s="10"/>
      <c r="E1968" s="10"/>
      <c r="F1968" s="5"/>
      <c r="G1968" s="11" t="s">
        <v>145</v>
      </c>
      <c r="H1968" s="6" t="s">
        <v>142</v>
      </c>
      <c r="I1968" s="12"/>
      <c r="J1968" s="13"/>
    </row>
    <row r="1969" spans="2:10" s="1" customFormat="1" ht="13.2" x14ac:dyDescent="0.25">
      <c r="B1969" s="4" t="s">
        <v>147</v>
      </c>
      <c r="C1969" s="5" t="s">
        <v>142</v>
      </c>
      <c r="D1969" s="10"/>
      <c r="E1969" s="10"/>
      <c r="F1969" s="5"/>
      <c r="G1969" s="11" t="s">
        <v>143</v>
      </c>
      <c r="H1969" s="6" t="s">
        <v>144</v>
      </c>
      <c r="I1969" s="12"/>
      <c r="J1969" s="13"/>
    </row>
    <row r="1970" spans="2:10" s="1" customFormat="1" ht="13.8" thickBot="1" x14ac:dyDescent="0.3">
      <c r="B1970" s="14" t="s">
        <v>159</v>
      </c>
      <c r="C1970" s="15" t="s">
        <v>160</v>
      </c>
      <c r="D1970" s="16"/>
      <c r="E1970" s="16"/>
      <c r="F1970" s="15"/>
      <c r="G1970" s="17" t="s">
        <v>157</v>
      </c>
      <c r="H1970" s="18" t="s">
        <v>158</v>
      </c>
      <c r="I1970" s="19"/>
      <c r="J1970" s="20"/>
    </row>
    <row r="1971" spans="2:10" s="1" customFormat="1" ht="13.2" x14ac:dyDescent="0.25">
      <c r="B1971" s="139"/>
      <c r="C1971" s="139"/>
      <c r="D1971" s="139"/>
      <c r="E1971" s="139"/>
      <c r="F1971" s="139"/>
      <c r="G1971" s="139"/>
      <c r="H1971" s="139"/>
      <c r="I1971" s="139"/>
      <c r="J1971" s="139"/>
    </row>
    <row r="1972" spans="2:10" s="1" customFormat="1" ht="13.2" x14ac:dyDescent="0.25">
      <c r="B1972" s="23" t="s">
        <v>7</v>
      </c>
      <c r="C1972" s="24" t="s">
        <v>0</v>
      </c>
      <c r="D1972" s="24" t="s">
        <v>23</v>
      </c>
      <c r="E1972" s="24" t="s">
        <v>24</v>
      </c>
      <c r="F1972" s="24" t="s">
        <v>2</v>
      </c>
      <c r="G1972" s="24" t="s">
        <v>3</v>
      </c>
      <c r="H1972" s="24" t="s">
        <v>25</v>
      </c>
      <c r="I1972" s="24" t="s">
        <v>8</v>
      </c>
      <c r="J1972" s="24" t="s">
        <v>9</v>
      </c>
    </row>
    <row r="1973" spans="2:10" s="1" customFormat="1" ht="13.2" x14ac:dyDescent="0.25">
      <c r="B1973" s="96">
        <v>4.03</v>
      </c>
      <c r="C1973" s="97" t="s">
        <v>425</v>
      </c>
      <c r="D1973" s="103"/>
      <c r="E1973" s="45"/>
      <c r="F1973" s="45"/>
      <c r="G1973" s="45"/>
      <c r="H1973" s="45"/>
      <c r="I1973" s="45"/>
      <c r="J1973" s="46"/>
    </row>
    <row r="1974" spans="2:10" s="1" customFormat="1" ht="13.2" x14ac:dyDescent="0.25">
      <c r="B1974" s="100" t="s">
        <v>113</v>
      </c>
      <c r="C1974" s="101" t="s">
        <v>428</v>
      </c>
      <c r="D1974" s="103"/>
      <c r="E1974" s="45"/>
      <c r="F1974" s="45"/>
      <c r="G1974" s="45"/>
      <c r="H1974" s="45"/>
      <c r="I1974" s="45"/>
      <c r="J1974" s="46"/>
    </row>
    <row r="1975" spans="2:10" s="1" customFormat="1" ht="13.2" x14ac:dyDescent="0.25">
      <c r="B1975" s="48" t="s">
        <v>114</v>
      </c>
      <c r="C1975" s="48" t="s">
        <v>623</v>
      </c>
      <c r="D1975" s="103"/>
      <c r="E1975" s="45"/>
      <c r="F1975" s="45"/>
      <c r="G1975" s="45"/>
      <c r="H1975" s="45"/>
      <c r="I1975" s="62">
        <f>SUM(H1976:H1976)</f>
        <v>0</v>
      </c>
      <c r="J1975" s="63" t="str">
        <f>+J1976</f>
        <v>ml</v>
      </c>
    </row>
    <row r="1976" spans="2:10" s="1" customFormat="1" ht="13.2" x14ac:dyDescent="0.25">
      <c r="B1976" s="48"/>
      <c r="C1976" s="44" t="s">
        <v>722</v>
      </c>
      <c r="D1976" s="45"/>
      <c r="E1976" s="45"/>
      <c r="F1976" s="45"/>
      <c r="G1976" s="45"/>
      <c r="H1976" s="45">
        <f>IF(AND(F1976=0,G1976=0),D1976*E1976,IF(AND(E1976=0,G1976=0),D1976*F1976,IF(AND(E1976=0,F1976=0),D1976*G1976,IF(AND(E1976=0),D1976*F1976*G1976,IF(AND(F1976=0),D1976*E1976*G1976,IF(AND(G1976=0),D1976*E1976*F1976,D1976*E1976*F1976*G1976))))))</f>
        <v>0</v>
      </c>
      <c r="I1976" s="45"/>
      <c r="J1976" s="46" t="str">
        <f>IF(AND(E1976=0,F1976&lt;&gt;0,G1976&lt;&gt;0),"m2",IF(AND(F1976=0,E1976&lt;&gt;0,G1976&lt;&gt;0),"m2",IF(AND(G1976=0,E1976&lt;&gt;0,F1976&lt;&gt;0),"m2",IF(AND(F1976=0,G1976=0),"ml",IF(AND(E1976=0,G1976=0),"ml",IF(AND(E1976=0,F1976=0),"ml",IF(AND(E1976&lt;&gt;0,F1976&lt;&gt;0,G1976&lt;&gt;0),"m3",0)))))))</f>
        <v>ml</v>
      </c>
    </row>
    <row r="1977" spans="2:10" s="1" customFormat="1" ht="13.2" x14ac:dyDescent="0.25">
      <c r="B1977" s="48"/>
      <c r="C1977" s="44"/>
      <c r="D1977" s="45"/>
      <c r="E1977" s="45"/>
      <c r="F1977" s="45"/>
      <c r="G1977" s="45"/>
      <c r="H1977" s="45">
        <f>IF(AND(F1977=0,G1977=0),D1977*E1977,IF(AND(E1977=0,G1977=0),D1977*F1977,IF(AND(E1977=0,F1977=0),D1977*G1977,IF(AND(E1977=0),D1977*F1977*G1977,IF(AND(F1977=0),D1977*E1977*G1977,IF(AND(G1977=0),D1977*E1977*F1977,D1977*E1977*F1977*G1977))))))</f>
        <v>0</v>
      </c>
      <c r="I1977" s="45"/>
      <c r="J1977" s="46" t="str">
        <f>IF(AND(E1977=0,F1977&lt;&gt;0,G1977&lt;&gt;0),"m2",IF(AND(F1977=0,E1977&lt;&gt;0,G1977&lt;&gt;0),"m2",IF(AND(G1977=0,E1977&lt;&gt;0,F1977&lt;&gt;0),"m2",IF(AND(F1977=0,G1977=0),"ml",IF(AND(E1977=0,G1977=0),"ml",IF(AND(E1977=0,F1977=0),"ml",IF(AND(E1977&lt;&gt;0,F1977&lt;&gt;0,G1977&lt;&gt;0),"m3",0)))))))</f>
        <v>ml</v>
      </c>
    </row>
    <row r="1978" spans="2:10" s="1" customFormat="1" ht="13.2" x14ac:dyDescent="0.25">
      <c r="B1978" s="48" t="s">
        <v>435</v>
      </c>
      <c r="C1978" s="48" t="s">
        <v>438</v>
      </c>
      <c r="D1978" s="103"/>
      <c r="E1978" s="45"/>
      <c r="F1978" s="45"/>
      <c r="G1978" s="45"/>
      <c r="H1978" s="45"/>
      <c r="I1978" s="62">
        <f>SUM(H1979:H1979)</f>
        <v>9</v>
      </c>
      <c r="J1978" s="63" t="str">
        <f>+J1979</f>
        <v>ml</v>
      </c>
    </row>
    <row r="1979" spans="2:10" s="1" customFormat="1" ht="13.2" x14ac:dyDescent="0.25">
      <c r="B1979" s="100"/>
      <c r="C1979" s="44" t="s">
        <v>713</v>
      </c>
      <c r="D1979" s="45">
        <v>2</v>
      </c>
      <c r="E1979" s="45">
        <v>4.5</v>
      </c>
      <c r="F1979" s="45"/>
      <c r="G1979" s="45"/>
      <c r="H1979" s="45">
        <f>IF(AND(F1979=0,G1979=0),D1979*E1979,IF(AND(E1979=0,G1979=0),D1979*F1979,IF(AND(E1979=0,F1979=0),D1979*G1979,IF(AND(E1979=0),D1979*F1979*G1979,IF(AND(F1979=0),D1979*E1979*G1979,IF(AND(G1979=0),D1979*E1979*F1979,D1979*E1979*F1979*G1979))))))</f>
        <v>9</v>
      </c>
      <c r="I1979" s="45"/>
      <c r="J1979" s="46" t="str">
        <f>IF(AND(E1979=0,F1979&lt;&gt;0,G1979&lt;&gt;0),"m2",IF(AND(F1979=0,E1979&lt;&gt;0,G1979&lt;&gt;0),"m2",IF(AND(G1979=0,E1979&lt;&gt;0,F1979&lt;&gt;0),"m2",IF(AND(F1979=0,G1979=0),"ml",IF(AND(E1979=0,G1979=0),"ml",IF(AND(E1979=0,F1979=0),"ml",IF(AND(E1979&lt;&gt;0,F1979&lt;&gt;0,G1979&lt;&gt;0),"m3",0)))))))</f>
        <v>ml</v>
      </c>
    </row>
    <row r="1980" spans="2:10" s="1" customFormat="1" ht="13.2" x14ac:dyDescent="0.25">
      <c r="B1980" s="100"/>
      <c r="C1980" s="44" t="s">
        <v>714</v>
      </c>
      <c r="D1980" s="45">
        <v>1</v>
      </c>
      <c r="E1980" s="45">
        <v>14</v>
      </c>
      <c r="F1980" s="45"/>
      <c r="G1980" s="45"/>
      <c r="H1980" s="45">
        <f>IF(AND(F1980=0,G1980=0),D1980*E1980,IF(AND(E1980=0,G1980=0),D1980*F1980,IF(AND(E1980=0,F1980=0),D1980*G1980,IF(AND(E1980=0),D1980*F1980*G1980,IF(AND(F1980=0),D1980*E1980*G1980,IF(AND(G1980=0),D1980*E1980*F1980,D1980*E1980*F1980*G1980))))))</f>
        <v>14</v>
      </c>
      <c r="I1980" s="45"/>
      <c r="J1980" s="46" t="str">
        <f>IF(AND(E1980=0,F1980&lt;&gt;0,G1980&lt;&gt;0),"m2",IF(AND(F1980=0,E1980&lt;&gt;0,G1980&lt;&gt;0),"m2",IF(AND(G1980=0,E1980&lt;&gt;0,F1980&lt;&gt;0),"m2",IF(AND(F1980=0,G1980=0),"ml",IF(AND(E1980=0,G1980=0),"ml",IF(AND(E1980=0,F1980=0),"ml",IF(AND(E1980&lt;&gt;0,F1980&lt;&gt;0,G1980&lt;&gt;0),"m3",0)))))))</f>
        <v>ml</v>
      </c>
    </row>
    <row r="1981" spans="2:10" s="1" customFormat="1" ht="13.2" x14ac:dyDescent="0.25">
      <c r="B1981" s="48" t="s">
        <v>436</v>
      </c>
      <c r="C1981" s="48" t="s">
        <v>439</v>
      </c>
      <c r="D1981" s="103"/>
      <c r="E1981" s="45"/>
      <c r="F1981" s="45"/>
      <c r="G1981" s="45"/>
      <c r="H1981" s="45"/>
      <c r="I1981" s="62">
        <f>SUM(H1982:H1982)</f>
        <v>0</v>
      </c>
      <c r="J1981" s="63" t="str">
        <f>+J1982</f>
        <v>ml</v>
      </c>
    </row>
    <row r="1982" spans="2:10" s="1" customFormat="1" ht="13.2" x14ac:dyDescent="0.25">
      <c r="B1982" s="100"/>
      <c r="C1982" s="44" t="s">
        <v>713</v>
      </c>
      <c r="D1982" s="45"/>
      <c r="E1982" s="45"/>
      <c r="F1982" s="45"/>
      <c r="G1982" s="45"/>
      <c r="H1982" s="45">
        <f>IF(AND(F1982=0,G1982=0),D1982*E1982,IF(AND(E1982=0,G1982=0),D1982*F1982,IF(AND(E1982=0,F1982=0),D1982*G1982,IF(AND(E1982=0),D1982*F1982*G1982,IF(AND(F1982=0),D1982*E1982*G1982,IF(AND(G1982=0),D1982*E1982*F1982,D1982*E1982*F1982*G1982))))))</f>
        <v>0</v>
      </c>
      <c r="I1982" s="45"/>
      <c r="J1982" s="46" t="str">
        <f>IF(AND(E1982=0,F1982&lt;&gt;0,G1982&lt;&gt;0),"m2",IF(AND(F1982=0,E1982&lt;&gt;0,G1982&lt;&gt;0),"m2",IF(AND(G1982=0,E1982&lt;&gt;0,F1982&lt;&gt;0),"m2",IF(AND(F1982=0,G1982=0),"ml",IF(AND(E1982=0,G1982=0),"ml",IF(AND(E1982=0,F1982=0),"ml",IF(AND(E1982&lt;&gt;0,F1982&lt;&gt;0,G1982&lt;&gt;0),"m3",0)))))))</f>
        <v>ml</v>
      </c>
    </row>
    <row r="1983" spans="2:10" s="1" customFormat="1" ht="13.2" x14ac:dyDescent="0.25">
      <c r="B1983" s="100"/>
      <c r="C1983" s="44" t="s">
        <v>714</v>
      </c>
      <c r="D1983" s="45"/>
      <c r="E1983" s="45"/>
      <c r="F1983" s="45"/>
      <c r="G1983" s="45"/>
      <c r="H1983" s="45">
        <f>IF(AND(F1983=0,G1983=0),D1983*E1983,IF(AND(E1983=0,G1983=0),D1983*F1983,IF(AND(E1983=0,F1983=0),D1983*G1983,IF(AND(E1983=0),D1983*F1983*G1983,IF(AND(F1983=0),D1983*E1983*G1983,IF(AND(G1983=0),D1983*E1983*F1983,D1983*E1983*F1983*G1983))))))</f>
        <v>0</v>
      </c>
      <c r="I1983" s="45"/>
      <c r="J1983" s="46" t="str">
        <f>IF(AND(E1983=0,F1983&lt;&gt;0,G1983&lt;&gt;0),"m2",IF(AND(F1983=0,E1983&lt;&gt;0,G1983&lt;&gt;0),"m2",IF(AND(G1983=0,E1983&lt;&gt;0,F1983&lt;&gt;0),"m2",IF(AND(F1983=0,G1983=0),"ml",IF(AND(E1983=0,G1983=0),"ml",IF(AND(E1983=0,F1983=0),"ml",IF(AND(E1983&lt;&gt;0,F1983&lt;&gt;0,G1983&lt;&gt;0),"m3",0)))))))</f>
        <v>ml</v>
      </c>
    </row>
    <row r="1984" spans="2:10" s="1" customFormat="1" ht="13.2" x14ac:dyDescent="0.25">
      <c r="B1984" s="48" t="s">
        <v>437</v>
      </c>
      <c r="C1984" s="48" t="s">
        <v>470</v>
      </c>
      <c r="D1984" s="103"/>
      <c r="E1984" s="45"/>
      <c r="F1984" s="45"/>
      <c r="G1984" s="45"/>
      <c r="H1984" s="45"/>
      <c r="I1984" s="62">
        <f>SUM(H1986:H1991)</f>
        <v>25.5</v>
      </c>
      <c r="J1984" s="63" t="str">
        <f>+J1986</f>
        <v>ml</v>
      </c>
    </row>
    <row r="1985" spans="2:10" s="1" customFormat="1" ht="13.2" x14ac:dyDescent="0.25">
      <c r="B1985" s="48"/>
      <c r="C1985" s="132" t="s">
        <v>255</v>
      </c>
      <c r="D1985" s="103"/>
      <c r="E1985" s="45"/>
      <c r="F1985" s="45"/>
      <c r="G1985" s="45"/>
      <c r="H1985" s="45"/>
      <c r="I1985" s="62"/>
      <c r="J1985" s="63"/>
    </row>
    <row r="1986" spans="2:10" s="1" customFormat="1" ht="13.2" x14ac:dyDescent="0.25">
      <c r="B1986" s="48"/>
      <c r="C1986" s="44" t="s">
        <v>556</v>
      </c>
      <c r="D1986" s="45">
        <v>2</v>
      </c>
      <c r="E1986" s="45">
        <v>3.25</v>
      </c>
      <c r="F1986" s="45"/>
      <c r="G1986" s="45"/>
      <c r="H1986" s="45">
        <f t="shared" ref="H1986:H1991" si="98">IF(AND(F1986=0,G1986=0),D1986*E1986,IF(AND(E1986=0,G1986=0),D1986*F1986,IF(AND(E1986=0,F1986=0),D1986*G1986,IF(AND(E1986=0),D1986*F1986*G1986,IF(AND(F1986=0),D1986*E1986*G1986,IF(AND(G1986=0),D1986*E1986*F1986,D1986*E1986*F1986*G1986))))))</f>
        <v>6.5</v>
      </c>
      <c r="I1986" s="45"/>
      <c r="J1986" s="46" t="str">
        <f t="shared" ref="J1986:J1991" si="99">IF(AND(E1986=0,F1986&lt;&gt;0,G1986&lt;&gt;0),"m2",IF(AND(F1986=0,E1986&lt;&gt;0,G1986&lt;&gt;0),"m2",IF(AND(G1986=0,E1986&lt;&gt;0,F1986&lt;&gt;0),"m2",IF(AND(F1986=0,G1986=0),"ml",IF(AND(E1986=0,G1986=0),"ml",IF(AND(E1986=0,F1986=0),"ml",IF(AND(E1986&lt;&gt;0,F1986&lt;&gt;0,G1986&lt;&gt;0),"m3",0)))))))</f>
        <v>ml</v>
      </c>
    </row>
    <row r="1987" spans="2:10" s="1" customFormat="1" ht="13.2" x14ac:dyDescent="0.25">
      <c r="B1987" s="48"/>
      <c r="C1987" s="44" t="s">
        <v>704</v>
      </c>
      <c r="D1987" s="45">
        <v>2</v>
      </c>
      <c r="E1987" s="45">
        <v>3</v>
      </c>
      <c r="F1987" s="45"/>
      <c r="G1987" s="45"/>
      <c r="H1987" s="45">
        <f t="shared" si="98"/>
        <v>6</v>
      </c>
      <c r="I1987" s="45"/>
      <c r="J1987" s="46" t="str">
        <f t="shared" si="99"/>
        <v>ml</v>
      </c>
    </row>
    <row r="1988" spans="2:10" s="1" customFormat="1" ht="13.2" x14ac:dyDescent="0.25">
      <c r="B1988" s="48"/>
      <c r="C1988" s="132" t="s">
        <v>256</v>
      </c>
      <c r="D1988" s="45"/>
      <c r="E1988" s="45"/>
      <c r="F1988" s="45"/>
      <c r="G1988" s="45"/>
      <c r="H1988" s="45">
        <f t="shared" si="98"/>
        <v>0</v>
      </c>
      <c r="I1988" s="45"/>
      <c r="J1988" s="46" t="str">
        <f t="shared" si="99"/>
        <v>ml</v>
      </c>
    </row>
    <row r="1989" spans="2:10" s="1" customFormat="1" ht="13.2" x14ac:dyDescent="0.25">
      <c r="B1989" s="48"/>
      <c r="C1989" s="44" t="s">
        <v>556</v>
      </c>
      <c r="D1989" s="45">
        <v>2</v>
      </c>
      <c r="E1989" s="45">
        <v>3.25</v>
      </c>
      <c r="F1989" s="45"/>
      <c r="G1989" s="45"/>
      <c r="H1989" s="45">
        <f t="shared" si="98"/>
        <v>6.5</v>
      </c>
      <c r="I1989" s="45"/>
      <c r="J1989" s="46" t="str">
        <f t="shared" si="99"/>
        <v>ml</v>
      </c>
    </row>
    <row r="1990" spans="2:10" s="1" customFormat="1" ht="13.2" x14ac:dyDescent="0.25">
      <c r="B1990" s="48"/>
      <c r="C1990" s="132" t="s">
        <v>257</v>
      </c>
      <c r="D1990" s="45"/>
      <c r="E1990" s="45"/>
      <c r="F1990" s="45"/>
      <c r="G1990" s="45"/>
      <c r="H1990" s="45">
        <f t="shared" si="98"/>
        <v>0</v>
      </c>
      <c r="I1990" s="45"/>
      <c r="J1990" s="46" t="str">
        <f t="shared" si="99"/>
        <v>ml</v>
      </c>
    </row>
    <row r="1991" spans="2:10" s="1" customFormat="1" ht="13.2" x14ac:dyDescent="0.25">
      <c r="B1991" s="48"/>
      <c r="C1991" s="44" t="s">
        <v>556</v>
      </c>
      <c r="D1991" s="45">
        <v>2</v>
      </c>
      <c r="E1991" s="45">
        <v>3.25</v>
      </c>
      <c r="F1991" s="45"/>
      <c r="G1991" s="45"/>
      <c r="H1991" s="45">
        <f t="shared" si="98"/>
        <v>6.5</v>
      </c>
      <c r="I1991" s="45"/>
      <c r="J1991" s="46" t="str">
        <f t="shared" si="99"/>
        <v>ml</v>
      </c>
    </row>
    <row r="1992" spans="2:10" s="1" customFormat="1" ht="13.2" x14ac:dyDescent="0.25">
      <c r="B1992" s="48" t="s">
        <v>471</v>
      </c>
      <c r="C1992" s="48" t="s">
        <v>554</v>
      </c>
      <c r="D1992" s="103"/>
      <c r="E1992" s="45"/>
      <c r="F1992" s="45"/>
      <c r="G1992" s="45"/>
      <c r="H1992" s="45"/>
      <c r="I1992" s="62">
        <f>SUM(H1993:H1999)</f>
        <v>0</v>
      </c>
      <c r="J1992" s="63" t="str">
        <f>+J1993</f>
        <v>ml</v>
      </c>
    </row>
    <row r="1993" spans="2:10" s="1" customFormat="1" ht="13.2" x14ac:dyDescent="0.25">
      <c r="B1993" s="100"/>
      <c r="C1993" s="132" t="s">
        <v>255</v>
      </c>
      <c r="D1993" s="45"/>
      <c r="E1993" s="45"/>
      <c r="F1993" s="45"/>
      <c r="G1993" s="45"/>
      <c r="H1993" s="45">
        <f t="shared" ref="H1993:H1999" si="100">IF(AND(F1993=0,G1993=0),D1993*E1993,IF(AND(E1993=0,G1993=0),D1993*F1993,IF(AND(E1993=0,F1993=0),D1993*G1993,IF(AND(E1993=0),D1993*F1993*G1993,IF(AND(F1993=0),D1993*E1993*G1993,IF(AND(G1993=0),D1993*E1993*F1993,D1993*E1993*F1993*G1993))))))</f>
        <v>0</v>
      </c>
      <c r="I1993" s="45"/>
      <c r="J1993" s="46" t="str">
        <f t="shared" ref="J1993:J1999" si="101">IF(AND(E1993=0,F1993&lt;&gt;0,G1993&lt;&gt;0),"m2",IF(AND(F1993=0,E1993&lt;&gt;0,G1993&lt;&gt;0),"m2",IF(AND(G1993=0,E1993&lt;&gt;0,F1993&lt;&gt;0),"m2",IF(AND(F1993=0,G1993=0),"ml",IF(AND(E1993=0,G1993=0),"ml",IF(AND(E1993=0,F1993=0),"ml",IF(AND(E1993&lt;&gt;0,F1993&lt;&gt;0,G1993&lt;&gt;0),"m3",0)))))))</f>
        <v>ml</v>
      </c>
    </row>
    <row r="1994" spans="2:10" s="1" customFormat="1" ht="13.2" x14ac:dyDescent="0.25">
      <c r="B1994" s="100"/>
      <c r="C1994" s="44" t="s">
        <v>556</v>
      </c>
      <c r="D1994" s="45"/>
      <c r="E1994" s="45"/>
      <c r="F1994" s="45"/>
      <c r="G1994" s="45"/>
      <c r="H1994" s="45">
        <f t="shared" si="100"/>
        <v>0</v>
      </c>
      <c r="I1994" s="45"/>
      <c r="J1994" s="46" t="str">
        <f t="shared" si="101"/>
        <v>ml</v>
      </c>
    </row>
    <row r="1995" spans="2:10" s="1" customFormat="1" ht="13.2" x14ac:dyDescent="0.25">
      <c r="B1995" s="100"/>
      <c r="C1995" s="44" t="s">
        <v>704</v>
      </c>
      <c r="D1995" s="45"/>
      <c r="E1995" s="45"/>
      <c r="F1995" s="45"/>
      <c r="G1995" s="45"/>
      <c r="H1995" s="45">
        <f t="shared" si="100"/>
        <v>0</v>
      </c>
      <c r="I1995" s="45"/>
      <c r="J1995" s="46" t="str">
        <f t="shared" si="101"/>
        <v>ml</v>
      </c>
    </row>
    <row r="1996" spans="2:10" s="1" customFormat="1" ht="13.2" x14ac:dyDescent="0.25">
      <c r="B1996" s="100"/>
      <c r="C1996" s="132" t="s">
        <v>256</v>
      </c>
      <c r="D1996" s="45"/>
      <c r="E1996" s="45"/>
      <c r="F1996" s="45"/>
      <c r="G1996" s="45"/>
      <c r="H1996" s="45">
        <f t="shared" si="100"/>
        <v>0</v>
      </c>
      <c r="I1996" s="45"/>
      <c r="J1996" s="46" t="str">
        <f t="shared" si="101"/>
        <v>ml</v>
      </c>
    </row>
    <row r="1997" spans="2:10" s="1" customFormat="1" ht="13.2" x14ac:dyDescent="0.25">
      <c r="B1997" s="100"/>
      <c r="C1997" s="44" t="s">
        <v>556</v>
      </c>
      <c r="D1997" s="45"/>
      <c r="E1997" s="45"/>
      <c r="F1997" s="45"/>
      <c r="G1997" s="45"/>
      <c r="H1997" s="45">
        <f t="shared" si="100"/>
        <v>0</v>
      </c>
      <c r="I1997" s="45"/>
      <c r="J1997" s="46" t="str">
        <f t="shared" si="101"/>
        <v>ml</v>
      </c>
    </row>
    <row r="1998" spans="2:10" s="1" customFormat="1" ht="13.2" x14ac:dyDescent="0.25">
      <c r="B1998" s="100"/>
      <c r="C1998" s="132" t="s">
        <v>257</v>
      </c>
      <c r="D1998" s="45"/>
      <c r="E1998" s="45"/>
      <c r="F1998" s="45"/>
      <c r="G1998" s="45"/>
      <c r="H1998" s="45">
        <f t="shared" si="100"/>
        <v>0</v>
      </c>
      <c r="I1998" s="45"/>
      <c r="J1998" s="46" t="str">
        <f t="shared" si="101"/>
        <v>ml</v>
      </c>
    </row>
    <row r="1999" spans="2:10" s="1" customFormat="1" ht="13.2" x14ac:dyDescent="0.25">
      <c r="B1999" s="100"/>
      <c r="C1999" s="44" t="s">
        <v>556</v>
      </c>
      <c r="D1999" s="45"/>
      <c r="E1999" s="45"/>
      <c r="F1999" s="45"/>
      <c r="G1999" s="45"/>
      <c r="H1999" s="45">
        <f t="shared" si="100"/>
        <v>0</v>
      </c>
      <c r="I1999" s="45"/>
      <c r="J1999" s="46" t="str">
        <f t="shared" si="101"/>
        <v>ml</v>
      </c>
    </row>
    <row r="2000" spans="2:10" s="1" customFormat="1" ht="13.2" x14ac:dyDescent="0.25">
      <c r="B2000" s="48" t="s">
        <v>473</v>
      </c>
      <c r="C2000" s="48" t="s">
        <v>472</v>
      </c>
      <c r="D2000" s="103"/>
      <c r="E2000" s="45"/>
      <c r="F2000" s="45"/>
      <c r="G2000" s="45"/>
      <c r="H2000" s="45"/>
      <c r="I2000" s="62">
        <f>SUM(H2001:H2007)</f>
        <v>0</v>
      </c>
      <c r="J2000" s="63" t="str">
        <f>+J2001</f>
        <v>ml</v>
      </c>
    </row>
    <row r="2001" spans="2:10" s="1" customFormat="1" ht="13.2" x14ac:dyDescent="0.25">
      <c r="B2001" s="48"/>
      <c r="C2001" s="132" t="s">
        <v>255</v>
      </c>
      <c r="D2001" s="45"/>
      <c r="E2001" s="45"/>
      <c r="F2001" s="45"/>
      <c r="G2001" s="45"/>
      <c r="H2001" s="45">
        <f t="shared" ref="H2001:H2007" si="102">IF(AND(F2001=0,G2001=0),D2001*E2001,IF(AND(E2001=0,G2001=0),D2001*F2001,IF(AND(E2001=0,F2001=0),D2001*G2001,IF(AND(E2001=0),D2001*F2001*G2001,IF(AND(F2001=0),D2001*E2001*G2001,IF(AND(G2001=0),D2001*E2001*F2001,D2001*E2001*F2001*G2001))))))</f>
        <v>0</v>
      </c>
      <c r="I2001" s="45"/>
      <c r="J2001" s="46" t="str">
        <f t="shared" ref="J2001:J2007" si="103">IF(AND(E2001=0,F2001&lt;&gt;0,G2001&lt;&gt;0),"m2",IF(AND(F2001=0,E2001&lt;&gt;0,G2001&lt;&gt;0),"m2",IF(AND(G2001=0,E2001&lt;&gt;0,F2001&lt;&gt;0),"m2",IF(AND(F2001=0,G2001=0),"ml",IF(AND(E2001=0,G2001=0),"ml",IF(AND(E2001=0,F2001=0),"ml",IF(AND(E2001&lt;&gt;0,F2001&lt;&gt;0,G2001&lt;&gt;0),"m3",0)))))))</f>
        <v>ml</v>
      </c>
    </row>
    <row r="2002" spans="2:10" s="1" customFormat="1" ht="13.2" x14ac:dyDescent="0.25">
      <c r="B2002" s="48"/>
      <c r="C2002" s="44" t="s">
        <v>556</v>
      </c>
      <c r="D2002" s="45"/>
      <c r="E2002" s="45"/>
      <c r="F2002" s="45"/>
      <c r="G2002" s="45"/>
      <c r="H2002" s="45">
        <f t="shared" si="102"/>
        <v>0</v>
      </c>
      <c r="I2002" s="45"/>
      <c r="J2002" s="46" t="str">
        <f t="shared" si="103"/>
        <v>ml</v>
      </c>
    </row>
    <row r="2003" spans="2:10" s="1" customFormat="1" ht="13.2" x14ac:dyDescent="0.25">
      <c r="B2003" s="48"/>
      <c r="C2003" s="44" t="s">
        <v>704</v>
      </c>
      <c r="D2003" s="45"/>
      <c r="E2003" s="45"/>
      <c r="F2003" s="45"/>
      <c r="G2003" s="45"/>
      <c r="H2003" s="45">
        <f t="shared" si="102"/>
        <v>0</v>
      </c>
      <c r="I2003" s="45"/>
      <c r="J2003" s="46" t="str">
        <f t="shared" si="103"/>
        <v>ml</v>
      </c>
    </row>
    <row r="2004" spans="2:10" s="1" customFormat="1" ht="13.2" x14ac:dyDescent="0.25">
      <c r="B2004" s="48"/>
      <c r="C2004" s="132" t="s">
        <v>256</v>
      </c>
      <c r="D2004" s="45"/>
      <c r="E2004" s="45"/>
      <c r="F2004" s="45"/>
      <c r="G2004" s="45"/>
      <c r="H2004" s="45">
        <f t="shared" si="102"/>
        <v>0</v>
      </c>
      <c r="I2004" s="45"/>
      <c r="J2004" s="46" t="str">
        <f t="shared" si="103"/>
        <v>ml</v>
      </c>
    </row>
    <row r="2005" spans="2:10" s="1" customFormat="1" ht="13.2" x14ac:dyDescent="0.25">
      <c r="B2005" s="48"/>
      <c r="C2005" s="44" t="s">
        <v>556</v>
      </c>
      <c r="D2005" s="45"/>
      <c r="E2005" s="45"/>
      <c r="F2005" s="45"/>
      <c r="G2005" s="45"/>
      <c r="H2005" s="45">
        <f t="shared" si="102"/>
        <v>0</v>
      </c>
      <c r="I2005" s="45"/>
      <c r="J2005" s="46" t="str">
        <f t="shared" si="103"/>
        <v>ml</v>
      </c>
    </row>
    <row r="2006" spans="2:10" s="1" customFormat="1" ht="13.2" x14ac:dyDescent="0.25">
      <c r="B2006" s="48"/>
      <c r="C2006" s="132" t="s">
        <v>257</v>
      </c>
      <c r="D2006" s="45"/>
      <c r="E2006" s="45"/>
      <c r="F2006" s="45"/>
      <c r="G2006" s="45"/>
      <c r="H2006" s="45">
        <f t="shared" si="102"/>
        <v>0</v>
      </c>
      <c r="I2006" s="45"/>
      <c r="J2006" s="46" t="str">
        <f t="shared" si="103"/>
        <v>ml</v>
      </c>
    </row>
    <row r="2007" spans="2:10" s="1" customFormat="1" ht="13.2" x14ac:dyDescent="0.25">
      <c r="B2007" s="48"/>
      <c r="C2007" s="44" t="s">
        <v>556</v>
      </c>
      <c r="D2007" s="45"/>
      <c r="E2007" s="45"/>
      <c r="F2007" s="45"/>
      <c r="G2007" s="45"/>
      <c r="H2007" s="45">
        <f t="shared" si="102"/>
        <v>0</v>
      </c>
      <c r="I2007" s="45"/>
      <c r="J2007" s="46" t="str">
        <f t="shared" si="103"/>
        <v>ml</v>
      </c>
    </row>
    <row r="2008" spans="2:10" s="1" customFormat="1" ht="13.2" x14ac:dyDescent="0.25">
      <c r="B2008" s="48" t="s">
        <v>549</v>
      </c>
      <c r="C2008" s="48" t="s">
        <v>474</v>
      </c>
      <c r="D2008" s="103"/>
      <c r="E2008" s="45"/>
      <c r="F2008" s="45"/>
      <c r="G2008" s="45"/>
      <c r="H2008" s="45"/>
      <c r="I2008" s="62">
        <f>SUM(H2009:H2009)</f>
        <v>0</v>
      </c>
      <c r="J2008" s="63" t="str">
        <f>+J2009</f>
        <v>und</v>
      </c>
    </row>
    <row r="2009" spans="2:10" s="1" customFormat="1" ht="13.2" x14ac:dyDescent="0.25">
      <c r="B2009" s="100"/>
      <c r="C2009" s="44" t="s">
        <v>705</v>
      </c>
      <c r="D2009" s="45"/>
      <c r="E2009" s="45"/>
      <c r="F2009" s="45"/>
      <c r="G2009" s="45"/>
      <c r="H2009" s="45">
        <f>+D2009</f>
        <v>0</v>
      </c>
      <c r="I2009" s="45"/>
      <c r="J2009" s="46" t="s">
        <v>35</v>
      </c>
    </row>
    <row r="2010" spans="2:10" s="1" customFormat="1" ht="13.2" x14ac:dyDescent="0.25">
      <c r="B2010" s="48" t="s">
        <v>553</v>
      </c>
      <c r="C2010" s="48" t="s">
        <v>555</v>
      </c>
      <c r="D2010" s="103"/>
      <c r="E2010" s="45"/>
      <c r="F2010" s="45"/>
      <c r="G2010" s="45"/>
      <c r="H2010" s="45"/>
      <c r="I2010" s="62">
        <f>SUM(H2011:H2011)</f>
        <v>2</v>
      </c>
      <c r="J2010" s="63" t="str">
        <f>+J2011</f>
        <v>und</v>
      </c>
    </row>
    <row r="2011" spans="2:10" s="1" customFormat="1" ht="13.2" x14ac:dyDescent="0.25">
      <c r="B2011" s="100"/>
      <c r="C2011" s="44" t="s">
        <v>556</v>
      </c>
      <c r="D2011" s="45">
        <v>2</v>
      </c>
      <c r="E2011" s="45"/>
      <c r="F2011" s="45"/>
      <c r="G2011" s="45"/>
      <c r="H2011" s="45">
        <f>+D2011</f>
        <v>2</v>
      </c>
      <c r="I2011" s="45"/>
      <c r="J2011" s="46" t="s">
        <v>35</v>
      </c>
    </row>
    <row r="2012" spans="2:10" s="1" customFormat="1" ht="13.2" x14ac:dyDescent="0.25">
      <c r="B2012" s="100" t="s">
        <v>115</v>
      </c>
      <c r="C2012" s="101" t="s">
        <v>427</v>
      </c>
      <c r="D2012" s="103"/>
      <c r="E2012" s="45"/>
      <c r="F2012" s="45"/>
      <c r="G2012" s="45"/>
      <c r="H2012" s="45"/>
      <c r="I2012" s="45"/>
      <c r="J2012" s="46"/>
    </row>
    <row r="2013" spans="2:10" s="1" customFormat="1" ht="13.2" x14ac:dyDescent="0.25">
      <c r="B2013" s="48" t="s">
        <v>116</v>
      </c>
      <c r="C2013" s="48" t="s">
        <v>550</v>
      </c>
      <c r="D2013" s="103"/>
      <c r="E2013" s="45"/>
      <c r="F2013" s="45"/>
      <c r="G2013" s="45"/>
      <c r="H2013" s="45"/>
      <c r="I2013" s="62">
        <f>SUM(H2014:H2015)</f>
        <v>0</v>
      </c>
      <c r="J2013" s="63" t="str">
        <f>+J2014</f>
        <v>ml</v>
      </c>
    </row>
    <row r="2014" spans="2:10" s="1" customFormat="1" ht="13.2" x14ac:dyDescent="0.25">
      <c r="B2014" s="100"/>
      <c r="C2014" s="44" t="s">
        <v>760</v>
      </c>
      <c r="D2014" s="45"/>
      <c r="E2014" s="45"/>
      <c r="F2014" s="45"/>
      <c r="G2014" s="45"/>
      <c r="H2014" s="45">
        <f>IF(AND(F2014=0,G2014=0),D2014*E2014,IF(AND(E2014=0,G2014=0),D2014*F2014,IF(AND(E2014=0,F2014=0),D2014*G2014,IF(AND(E2014=0),D2014*F2014*G2014,IF(AND(F2014=0),D2014*E2014*G2014,IF(AND(G2014=0),D2014*E2014*F2014,D2014*E2014*F2014*G2014))))))</f>
        <v>0</v>
      </c>
      <c r="I2014" s="45"/>
      <c r="J2014" s="46" t="str">
        <f>IF(AND(E2014=0,F2014&lt;&gt;0,G2014&lt;&gt;0),"m2",IF(AND(F2014=0,E2014&lt;&gt;0,G2014&lt;&gt;0),"m2",IF(AND(G2014=0,E2014&lt;&gt;0,F2014&lt;&gt;0),"m2",IF(AND(F2014=0,G2014=0),"ml",IF(AND(E2014=0,G2014=0),"ml",IF(AND(E2014=0,F2014=0),"ml",IF(AND(E2014&lt;&gt;0,F2014&lt;&gt;0,G2014&lt;&gt;0),"m3",0)))))))</f>
        <v>ml</v>
      </c>
    </row>
    <row r="2015" spans="2:10" s="1" customFormat="1" ht="13.2" x14ac:dyDescent="0.25">
      <c r="B2015" s="100"/>
      <c r="C2015" s="44" t="s">
        <v>760</v>
      </c>
      <c r="D2015" s="45"/>
      <c r="E2015" s="45"/>
      <c r="F2015" s="45"/>
      <c r="G2015" s="45"/>
      <c r="H2015" s="45">
        <f>IF(AND(F2015=0,G2015=0),D2015*E2015,IF(AND(E2015=0,G2015=0),D2015*F2015,IF(AND(E2015=0,F2015=0),D2015*G2015,IF(AND(E2015=0),D2015*F2015*G2015,IF(AND(F2015=0),D2015*E2015*G2015,IF(AND(G2015=0),D2015*E2015*F2015,D2015*E2015*F2015*G2015))))))</f>
        <v>0</v>
      </c>
      <c r="I2015" s="45"/>
      <c r="J2015" s="46"/>
    </row>
    <row r="2016" spans="2:10" s="1" customFormat="1" ht="13.2" x14ac:dyDescent="0.25">
      <c r="B2016" s="48" t="s">
        <v>443</v>
      </c>
      <c r="C2016" s="48" t="s">
        <v>440</v>
      </c>
      <c r="D2016" s="103"/>
      <c r="E2016" s="45"/>
      <c r="F2016" s="45"/>
      <c r="G2016" s="45"/>
      <c r="H2016" s="45"/>
      <c r="I2016" s="62">
        <f>SUM(H2017:H2019)</f>
        <v>0</v>
      </c>
      <c r="J2016" s="63" t="str">
        <f>+J2017</f>
        <v>ml</v>
      </c>
    </row>
    <row r="2017" spans="2:10" s="1" customFormat="1" ht="13.2" x14ac:dyDescent="0.25">
      <c r="B2017" s="100"/>
      <c r="C2017" s="44" t="s">
        <v>762</v>
      </c>
      <c r="D2017" s="45"/>
      <c r="E2017" s="45"/>
      <c r="F2017" s="45"/>
      <c r="G2017" s="45"/>
      <c r="H2017" s="45">
        <f>IF(AND(F2017=0,G2017=0),D2017*E2017,IF(AND(E2017=0,G2017=0),D2017*F2017,IF(AND(E2017=0,F2017=0),D2017*G2017,IF(AND(E2017=0),D2017*F2017*G2017,IF(AND(F2017=0),D2017*E2017*G2017,IF(AND(G2017=0),D2017*E2017*F2017,D2017*E2017*F2017*G2017))))))</f>
        <v>0</v>
      </c>
      <c r="I2017" s="45"/>
      <c r="J2017" s="46" t="str">
        <f>IF(AND(E2017=0,F2017&lt;&gt;0,G2017&lt;&gt;0),"m2",IF(AND(F2017=0,E2017&lt;&gt;0,G2017&lt;&gt;0),"m2",IF(AND(G2017=0,E2017&lt;&gt;0,F2017&lt;&gt;0),"m2",IF(AND(F2017=0,G2017=0),"ml",IF(AND(E2017=0,G2017=0),"ml",IF(AND(E2017=0,F2017=0),"ml",IF(AND(E2017&lt;&gt;0,F2017&lt;&gt;0,G2017&lt;&gt;0),"m3",0)))))))</f>
        <v>ml</v>
      </c>
    </row>
    <row r="2018" spans="2:10" s="1" customFormat="1" ht="13.2" x14ac:dyDescent="0.25">
      <c r="B2018" s="100"/>
      <c r="C2018" s="44" t="s">
        <v>763</v>
      </c>
      <c r="D2018" s="45"/>
      <c r="E2018" s="45"/>
      <c r="F2018" s="45"/>
      <c r="G2018" s="45"/>
      <c r="H2018" s="45">
        <f t="shared" ref="H2018:H2019" si="104">IF(AND(F2018=0,G2018=0),D2018*E2018,IF(AND(E2018=0,G2018=0),D2018*F2018,IF(AND(E2018=0,F2018=0),D2018*G2018,IF(AND(E2018=0),D2018*F2018*G2018,IF(AND(F2018=0),D2018*E2018*G2018,IF(AND(G2018=0),D2018*E2018*F2018,D2018*E2018*F2018*G2018))))))</f>
        <v>0</v>
      </c>
      <c r="I2018" s="45"/>
      <c r="J2018" s="46" t="str">
        <f t="shared" ref="J2018:J2019" si="105">IF(AND(E2018=0,F2018&lt;&gt;0,G2018&lt;&gt;0),"m2",IF(AND(F2018=0,E2018&lt;&gt;0,G2018&lt;&gt;0),"m2",IF(AND(G2018=0,E2018&lt;&gt;0,F2018&lt;&gt;0),"m2",IF(AND(F2018=0,G2018=0),"ml",IF(AND(E2018=0,G2018=0),"ml",IF(AND(E2018=0,F2018=0),"ml",IF(AND(E2018&lt;&gt;0,F2018&lt;&gt;0,G2018&lt;&gt;0),"m3",0)))))))</f>
        <v>ml</v>
      </c>
    </row>
    <row r="2019" spans="2:10" s="1" customFormat="1" ht="13.2" x14ac:dyDescent="0.25">
      <c r="B2019" s="100"/>
      <c r="C2019" s="44" t="s">
        <v>764</v>
      </c>
      <c r="D2019" s="45"/>
      <c r="E2019" s="45"/>
      <c r="F2019" s="45"/>
      <c r="G2019" s="45"/>
      <c r="H2019" s="45">
        <f t="shared" si="104"/>
        <v>0</v>
      </c>
      <c r="I2019" s="45"/>
      <c r="J2019" s="46" t="str">
        <f t="shared" si="105"/>
        <v>ml</v>
      </c>
    </row>
    <row r="2020" spans="2:10" s="1" customFormat="1" ht="13.2" x14ac:dyDescent="0.25">
      <c r="B2020" s="48" t="s">
        <v>444</v>
      </c>
      <c r="C2020" s="48" t="s">
        <v>442</v>
      </c>
      <c r="D2020" s="103"/>
      <c r="E2020" s="45"/>
      <c r="F2020" s="45"/>
      <c r="G2020" s="45"/>
      <c r="H2020" s="45"/>
      <c r="I2020" s="62">
        <f>SUM(H2021:H2021)</f>
        <v>0</v>
      </c>
      <c r="J2020" s="63" t="str">
        <f>+J2021</f>
        <v>ml</v>
      </c>
    </row>
    <row r="2021" spans="2:10" s="1" customFormat="1" ht="13.2" x14ac:dyDescent="0.25">
      <c r="B2021" s="100"/>
      <c r="C2021" s="44" t="s">
        <v>735</v>
      </c>
      <c r="D2021" s="45"/>
      <c r="E2021" s="45"/>
      <c r="F2021" s="45"/>
      <c r="G2021" s="45"/>
      <c r="H2021" s="45">
        <f>IF(AND(F2021=0,G2021=0),D2021*E2021,IF(AND(E2021=0,G2021=0),D2021*F2021,IF(AND(E2021=0,F2021=0),D2021*G2021,IF(AND(E2021=0),D2021*F2021*G2021,IF(AND(F2021=0),D2021*E2021*G2021,IF(AND(G2021=0),D2021*E2021*F2021,D2021*E2021*F2021*G2021))))))</f>
        <v>0</v>
      </c>
      <c r="I2021" s="45"/>
      <c r="J2021" s="46" t="str">
        <f>IF(AND(E2021=0,F2021&lt;&gt;0,G2021&lt;&gt;0),"m2",IF(AND(F2021=0,E2021&lt;&gt;0,G2021&lt;&gt;0),"m2",IF(AND(G2021=0,E2021&lt;&gt;0,F2021&lt;&gt;0),"m2",IF(AND(F2021=0,G2021=0),"ml",IF(AND(E2021=0,G2021=0),"ml",IF(AND(E2021=0,F2021=0),"ml",IF(AND(E2021&lt;&gt;0,F2021&lt;&gt;0,G2021&lt;&gt;0),"m3",0)))))))</f>
        <v>ml</v>
      </c>
    </row>
    <row r="2022" spans="2:10" s="1" customFormat="1" ht="13.2" x14ac:dyDescent="0.25">
      <c r="B2022" s="48" t="s">
        <v>446</v>
      </c>
      <c r="C2022" s="48" t="s">
        <v>445</v>
      </c>
      <c r="D2022" s="103"/>
      <c r="E2022" s="45"/>
      <c r="F2022" s="45"/>
      <c r="G2022" s="45"/>
      <c r="H2022" s="45"/>
      <c r="I2022" s="62">
        <f>SUM(H2023:H2023)</f>
        <v>0</v>
      </c>
      <c r="J2022" s="63" t="str">
        <f>+J2023</f>
        <v>ml</v>
      </c>
    </row>
    <row r="2023" spans="2:10" s="1" customFormat="1" ht="13.2" x14ac:dyDescent="0.25">
      <c r="B2023" s="100"/>
      <c r="C2023" s="44" t="s">
        <v>736</v>
      </c>
      <c r="D2023" s="45"/>
      <c r="E2023" s="45"/>
      <c r="F2023" s="45"/>
      <c r="G2023" s="45"/>
      <c r="H2023" s="45">
        <f>IF(AND(F2023=0,G2023=0),D2023*E2023,IF(AND(E2023=0,G2023=0),D2023*F2023,IF(AND(E2023=0,F2023=0),D2023*G2023,IF(AND(E2023=0),D2023*F2023*G2023,IF(AND(F2023=0),D2023*E2023*G2023,IF(AND(G2023=0),D2023*E2023*F2023,D2023*E2023*F2023*G2023))))))</f>
        <v>0</v>
      </c>
      <c r="I2023" s="45"/>
      <c r="J2023" s="46" t="str">
        <f>IF(AND(E2023=0,F2023&lt;&gt;0,G2023&lt;&gt;0),"m2",IF(AND(F2023=0,E2023&lt;&gt;0,G2023&lt;&gt;0),"m2",IF(AND(G2023=0,E2023&lt;&gt;0,F2023&lt;&gt;0),"m2",IF(AND(F2023=0,G2023=0),"ml",IF(AND(E2023=0,G2023=0),"ml",IF(AND(E2023=0,F2023=0),"ml",IF(AND(E2023&lt;&gt;0,F2023&lt;&gt;0,G2023&lt;&gt;0),"m3",0)))))))</f>
        <v>ml</v>
      </c>
    </row>
    <row r="2024" spans="2:10" s="1" customFormat="1" ht="13.2" x14ac:dyDescent="0.25">
      <c r="B2024" s="48" t="s">
        <v>447</v>
      </c>
      <c r="C2024" s="48" t="s">
        <v>448</v>
      </c>
      <c r="D2024" s="103"/>
      <c r="E2024" s="45"/>
      <c r="F2024" s="45"/>
      <c r="G2024" s="45"/>
      <c r="H2024" s="45"/>
      <c r="I2024" s="62">
        <f>SUM(H2025:H2027)</f>
        <v>0</v>
      </c>
      <c r="J2024" s="63" t="str">
        <f>+J2025</f>
        <v>ml</v>
      </c>
    </row>
    <row r="2025" spans="2:10" s="1" customFormat="1" ht="13.2" x14ac:dyDescent="0.25">
      <c r="B2025" s="100"/>
      <c r="C2025" s="44" t="s">
        <v>762</v>
      </c>
      <c r="D2025" s="45"/>
      <c r="E2025" s="45"/>
      <c r="F2025" s="45"/>
      <c r="G2025" s="45"/>
      <c r="H2025" s="45">
        <f>IF(AND(F2025=0,G2025=0),D2025*E2025,IF(AND(E2025=0,G2025=0),D2025*F2025,IF(AND(E2025=0,F2025=0),D2025*G2025,IF(AND(E2025=0),D2025*F2025*G2025,IF(AND(F2025=0),D2025*E2025*G2025,IF(AND(G2025=0),D2025*E2025*F2025,D2025*E2025*F2025*G2025))))))</f>
        <v>0</v>
      </c>
      <c r="I2025" s="45"/>
      <c r="J2025" s="46" t="str">
        <f>IF(AND(E2025=0,F2025&lt;&gt;0,G2025&lt;&gt;0),"m2",IF(AND(F2025=0,E2025&lt;&gt;0,G2025&lt;&gt;0),"m2",IF(AND(G2025=0,E2025&lt;&gt;0,F2025&lt;&gt;0),"m2",IF(AND(F2025=0,G2025=0),"ml",IF(AND(E2025=0,G2025=0),"ml",IF(AND(E2025=0,F2025=0),"ml",IF(AND(E2025&lt;&gt;0,F2025&lt;&gt;0,G2025&lt;&gt;0),"m3",0)))))))</f>
        <v>ml</v>
      </c>
    </row>
    <row r="2026" spans="2:10" s="1" customFormat="1" ht="13.2" x14ac:dyDescent="0.25">
      <c r="B2026" s="100"/>
      <c r="C2026" s="44" t="s">
        <v>763</v>
      </c>
      <c r="D2026" s="45"/>
      <c r="E2026" s="45"/>
      <c r="F2026" s="45"/>
      <c r="G2026" s="45"/>
      <c r="H2026" s="45">
        <f t="shared" ref="H2026:H2027" si="106">IF(AND(F2026=0,G2026=0),D2026*E2026,IF(AND(E2026=0,G2026=0),D2026*F2026,IF(AND(E2026=0,F2026=0),D2026*G2026,IF(AND(E2026=0),D2026*F2026*G2026,IF(AND(F2026=0),D2026*E2026*G2026,IF(AND(G2026=0),D2026*E2026*F2026,D2026*E2026*F2026*G2026))))))</f>
        <v>0</v>
      </c>
      <c r="I2026" s="45"/>
      <c r="J2026" s="46" t="str">
        <f t="shared" ref="J2026:J2027" si="107">IF(AND(E2026=0,F2026&lt;&gt;0,G2026&lt;&gt;0),"m2",IF(AND(F2026=0,E2026&lt;&gt;0,G2026&lt;&gt;0),"m2",IF(AND(G2026=0,E2026&lt;&gt;0,F2026&lt;&gt;0),"m2",IF(AND(F2026=0,G2026=0),"ml",IF(AND(E2026=0,G2026=0),"ml",IF(AND(E2026=0,F2026=0),"ml",IF(AND(E2026&lt;&gt;0,F2026&lt;&gt;0,G2026&lt;&gt;0),"m3",0)))))))</f>
        <v>ml</v>
      </c>
    </row>
    <row r="2027" spans="2:10" s="1" customFormat="1" ht="13.2" x14ac:dyDescent="0.25">
      <c r="B2027" s="100"/>
      <c r="C2027" s="44" t="s">
        <v>764</v>
      </c>
      <c r="D2027" s="45"/>
      <c r="E2027" s="45"/>
      <c r="F2027" s="45"/>
      <c r="G2027" s="45"/>
      <c r="H2027" s="45">
        <f t="shared" si="106"/>
        <v>0</v>
      </c>
      <c r="I2027" s="45"/>
      <c r="J2027" s="46" t="str">
        <f t="shared" si="107"/>
        <v>ml</v>
      </c>
    </row>
    <row r="2028" spans="2:10" s="1" customFormat="1" ht="13.2" x14ac:dyDescent="0.25">
      <c r="B2028" s="48" t="s">
        <v>451</v>
      </c>
      <c r="C2028" s="48" t="s">
        <v>449</v>
      </c>
      <c r="D2028" s="103"/>
      <c r="E2028" s="45"/>
      <c r="F2028" s="45"/>
      <c r="G2028" s="45"/>
      <c r="H2028" s="45"/>
      <c r="I2028" s="62">
        <f>SUM(H2029:H2029)</f>
        <v>0</v>
      </c>
      <c r="J2028" s="63" t="str">
        <f>+J2029</f>
        <v>ml</v>
      </c>
    </row>
    <row r="2029" spans="2:10" s="1" customFormat="1" ht="13.2" x14ac:dyDescent="0.25">
      <c r="B2029" s="100"/>
      <c r="C2029" s="44" t="s">
        <v>441</v>
      </c>
      <c r="D2029" s="45"/>
      <c r="E2029" s="45"/>
      <c r="F2029" s="45"/>
      <c r="G2029" s="45"/>
      <c r="H2029" s="45">
        <f>IF(AND(F2029=0,G2029=0),D2029*E2029,IF(AND(E2029=0,G2029=0),D2029*F2029,IF(AND(E2029=0,F2029=0),D2029*G2029,IF(AND(E2029=0),D2029*F2029*G2029,IF(AND(F2029=0),D2029*E2029*G2029,IF(AND(G2029=0),D2029*E2029*F2029,D2029*E2029*F2029*G2029))))))</f>
        <v>0</v>
      </c>
      <c r="I2029" s="45"/>
      <c r="J2029" s="46" t="str">
        <f>IF(AND(E2029=0,F2029&lt;&gt;0,G2029&lt;&gt;0),"m2",IF(AND(F2029=0,E2029&lt;&gt;0,G2029&lt;&gt;0),"m2",IF(AND(G2029=0,E2029&lt;&gt;0,F2029&lt;&gt;0),"m2",IF(AND(F2029=0,G2029=0),"ml",IF(AND(E2029=0,G2029=0),"ml",IF(AND(E2029=0,F2029=0),"ml",IF(AND(E2029&lt;&gt;0,F2029&lt;&gt;0,G2029&lt;&gt;0),"m3",0)))))))</f>
        <v>ml</v>
      </c>
    </row>
    <row r="2030" spans="2:10" s="1" customFormat="1" ht="13.2" x14ac:dyDescent="0.25">
      <c r="B2030" s="48" t="s">
        <v>452</v>
      </c>
      <c r="C2030" s="48" t="s">
        <v>450</v>
      </c>
      <c r="D2030" s="103"/>
      <c r="E2030" s="45"/>
      <c r="F2030" s="45"/>
      <c r="G2030" s="45"/>
      <c r="H2030" s="45"/>
      <c r="I2030" s="62">
        <f>SUM(H2031:H2031)</f>
        <v>0</v>
      </c>
      <c r="J2030" s="63" t="str">
        <f>+J2031</f>
        <v>ml</v>
      </c>
    </row>
    <row r="2031" spans="2:10" s="1" customFormat="1" ht="13.2" x14ac:dyDescent="0.25">
      <c r="B2031" s="100"/>
      <c r="C2031" s="44" t="s">
        <v>731</v>
      </c>
      <c r="D2031" s="45"/>
      <c r="E2031" s="45"/>
      <c r="F2031" s="45"/>
      <c r="G2031" s="45"/>
      <c r="H2031" s="45">
        <f>IF(AND(F2031=0,G2031=0),D2031*E2031,IF(AND(E2031=0,G2031=0),D2031*F2031,IF(AND(E2031=0,F2031=0),D2031*G2031,IF(AND(E2031=0),D2031*F2031*G2031,IF(AND(F2031=0),D2031*E2031*G2031,IF(AND(G2031=0),D2031*E2031*F2031,D2031*E2031*F2031*G2031))))))</f>
        <v>0</v>
      </c>
      <c r="I2031" s="45"/>
      <c r="J2031" s="46" t="str">
        <f>IF(AND(E2031=0,F2031&lt;&gt;0,G2031&lt;&gt;0),"m2",IF(AND(F2031=0,E2031&lt;&gt;0,G2031&lt;&gt;0),"m2",IF(AND(G2031=0,E2031&lt;&gt;0,F2031&lt;&gt;0),"m2",IF(AND(F2031=0,G2031=0),"ml",IF(AND(E2031=0,G2031=0),"ml",IF(AND(E2031=0,F2031=0),"ml",IF(AND(E2031&lt;&gt;0,F2031&lt;&gt;0,G2031&lt;&gt;0),"m3",0)))))))</f>
        <v>ml</v>
      </c>
    </row>
    <row r="2032" spans="2:10" s="1" customFormat="1" ht="13.2" x14ac:dyDescent="0.25">
      <c r="B2032" s="48" t="s">
        <v>459</v>
      </c>
      <c r="C2032" s="48" t="s">
        <v>429</v>
      </c>
      <c r="D2032" s="103"/>
      <c r="E2032" s="45"/>
      <c r="F2032" s="45"/>
      <c r="G2032" s="45"/>
      <c r="H2032" s="45"/>
      <c r="I2032" s="62">
        <f>SUM(H2033:H2034)</f>
        <v>0</v>
      </c>
      <c r="J2032" s="63" t="str">
        <f>+J2034</f>
        <v>ml</v>
      </c>
    </row>
    <row r="2033" spans="2:10" s="1" customFormat="1" ht="13.2" x14ac:dyDescent="0.25">
      <c r="B2033" s="48"/>
      <c r="C2033" s="44" t="s">
        <v>706</v>
      </c>
      <c r="D2033" s="45"/>
      <c r="E2033" s="45"/>
      <c r="F2033" s="45"/>
      <c r="G2033" s="45"/>
      <c r="H2033" s="45">
        <f t="shared" ref="H2033:H2034" si="108">IF(AND(F2033=0,G2033=0),D2033*E2033,IF(AND(E2033=0,G2033=0),D2033*F2033,IF(AND(E2033=0,F2033=0),D2033*G2033,IF(AND(E2033=0),D2033*F2033*G2033,IF(AND(F2033=0),D2033*E2033*G2033,IF(AND(G2033=0),D2033*E2033*F2033,D2033*E2033*F2033*G2033))))))</f>
        <v>0</v>
      </c>
      <c r="I2033" s="45"/>
      <c r="J2033" s="46" t="str">
        <f t="shared" ref="J2033:J2034" si="109">IF(AND(E2033=0,F2033&lt;&gt;0,G2033&lt;&gt;0),"m2",IF(AND(F2033=0,E2033&lt;&gt;0,G2033&lt;&gt;0),"m2",IF(AND(G2033=0,E2033&lt;&gt;0,F2033&lt;&gt;0),"m2",IF(AND(F2033=0,G2033=0),"ml",IF(AND(E2033=0,G2033=0),"ml",IF(AND(E2033=0,F2033=0),"ml",IF(AND(E2033&lt;&gt;0,F2033&lt;&gt;0,G2033&lt;&gt;0),"m3",0)))))))</f>
        <v>ml</v>
      </c>
    </row>
    <row r="2034" spans="2:10" s="1" customFormat="1" ht="13.2" x14ac:dyDescent="0.25">
      <c r="B2034" s="100"/>
      <c r="C2034" s="44" t="s">
        <v>706</v>
      </c>
      <c r="D2034" s="45"/>
      <c r="E2034" s="45"/>
      <c r="F2034" s="45"/>
      <c r="G2034" s="45"/>
      <c r="H2034" s="45">
        <f t="shared" si="108"/>
        <v>0</v>
      </c>
      <c r="I2034" s="45"/>
      <c r="J2034" s="46" t="str">
        <f t="shared" si="109"/>
        <v>ml</v>
      </c>
    </row>
    <row r="2035" spans="2:10" s="1" customFormat="1" ht="13.2" x14ac:dyDescent="0.25">
      <c r="B2035" s="48" t="s">
        <v>460</v>
      </c>
      <c r="C2035" s="48" t="s">
        <v>431</v>
      </c>
      <c r="D2035" s="103"/>
      <c r="E2035" s="45"/>
      <c r="F2035" s="45"/>
      <c r="G2035" s="45"/>
      <c r="H2035" s="45"/>
      <c r="I2035" s="62">
        <f>SUM(H2036:H2036)</f>
        <v>0</v>
      </c>
      <c r="J2035" s="63" t="str">
        <f>+J2036</f>
        <v>ml</v>
      </c>
    </row>
    <row r="2036" spans="2:10" s="1" customFormat="1" ht="13.2" x14ac:dyDescent="0.25">
      <c r="B2036" s="100"/>
      <c r="C2036" s="44" t="s">
        <v>734</v>
      </c>
      <c r="D2036" s="45"/>
      <c r="E2036" s="45"/>
      <c r="F2036" s="45"/>
      <c r="G2036" s="45"/>
      <c r="H2036" s="45">
        <f>IF(AND(F2036=0,G2036=0),D2036*E2036,IF(AND(E2036=0,G2036=0),D2036*F2036,IF(AND(E2036=0,F2036=0),D2036*G2036,IF(AND(E2036=0),D2036*F2036*G2036,IF(AND(F2036=0),D2036*E2036*G2036,IF(AND(G2036=0),D2036*E2036*F2036,D2036*E2036*F2036*G2036))))))</f>
        <v>0</v>
      </c>
      <c r="I2036" s="45"/>
      <c r="J2036" s="46" t="str">
        <f>IF(AND(E2036=0,F2036&lt;&gt;0,G2036&lt;&gt;0),"m2",IF(AND(F2036=0,E2036&lt;&gt;0,G2036&lt;&gt;0),"m2",IF(AND(G2036=0,E2036&lt;&gt;0,F2036&lt;&gt;0),"m2",IF(AND(F2036=0,G2036=0),"ml",IF(AND(E2036=0,G2036=0),"ml",IF(AND(E2036=0,F2036=0),"ml",IF(AND(E2036&lt;&gt;0,F2036&lt;&gt;0,G2036&lt;&gt;0),"m3",0)))))))</f>
        <v>ml</v>
      </c>
    </row>
    <row r="2037" spans="2:10" s="1" customFormat="1" ht="13.2" x14ac:dyDescent="0.25">
      <c r="B2037" s="48" t="s">
        <v>461</v>
      </c>
      <c r="C2037" s="48" t="s">
        <v>453</v>
      </c>
      <c r="D2037" s="103"/>
      <c r="E2037" s="45"/>
      <c r="F2037" s="45"/>
      <c r="G2037" s="45"/>
      <c r="H2037" s="45"/>
      <c r="I2037" s="62">
        <f>SUM(H2038:H2038)</f>
        <v>0</v>
      </c>
      <c r="J2037" s="63" t="str">
        <f>+J2038</f>
        <v>ml</v>
      </c>
    </row>
    <row r="2038" spans="2:10" s="1" customFormat="1" ht="13.2" x14ac:dyDescent="0.25">
      <c r="B2038" s="100"/>
      <c r="C2038" s="44" t="s">
        <v>723</v>
      </c>
      <c r="D2038" s="45"/>
      <c r="E2038" s="45"/>
      <c r="F2038" s="45"/>
      <c r="G2038" s="45"/>
      <c r="H2038" s="45">
        <f>IF(AND(F2038=0,G2038=0),D2038*E2038,IF(AND(E2038=0,G2038=0),D2038*F2038,IF(AND(E2038=0,F2038=0),D2038*G2038,IF(AND(E2038=0),D2038*F2038*G2038,IF(AND(F2038=0),D2038*E2038*G2038,IF(AND(G2038=0),D2038*E2038*F2038,D2038*E2038*F2038*G2038))))))</f>
        <v>0</v>
      </c>
      <c r="I2038" s="45"/>
      <c r="J2038" s="46" t="str">
        <f>IF(AND(E2038=0,F2038&lt;&gt;0,G2038&lt;&gt;0),"m2",IF(AND(F2038=0,E2038&lt;&gt;0,G2038&lt;&gt;0),"m2",IF(AND(G2038=0,E2038&lt;&gt;0,F2038&lt;&gt;0),"m2",IF(AND(F2038=0,G2038=0),"ml",IF(AND(E2038=0,G2038=0),"ml",IF(AND(E2038=0,F2038=0),"ml",IF(AND(E2038&lt;&gt;0,F2038&lt;&gt;0,G2038&lt;&gt;0),"m3",0)))))))</f>
        <v>ml</v>
      </c>
    </row>
    <row r="2039" spans="2:10" s="1" customFormat="1" ht="13.2" x14ac:dyDescent="0.25">
      <c r="B2039" s="48" t="s">
        <v>462</v>
      </c>
      <c r="C2039" s="48" t="s">
        <v>454</v>
      </c>
      <c r="D2039" s="103"/>
      <c r="E2039" s="45"/>
      <c r="F2039" s="45"/>
      <c r="G2039" s="45"/>
      <c r="H2039" s="45"/>
      <c r="I2039" s="62">
        <f>SUM(H2040:H2040)</f>
        <v>0</v>
      </c>
      <c r="J2039" s="63" t="str">
        <f>+J2040</f>
        <v>ml</v>
      </c>
    </row>
    <row r="2040" spans="2:10" s="1" customFormat="1" ht="13.2" x14ac:dyDescent="0.25">
      <c r="B2040" s="100"/>
      <c r="C2040" s="44" t="s">
        <v>724</v>
      </c>
      <c r="D2040" s="45"/>
      <c r="E2040" s="45"/>
      <c r="F2040" s="45"/>
      <c r="G2040" s="45"/>
      <c r="H2040" s="45">
        <f>IF(AND(F2040=0,G2040=0),D2040*E2040,IF(AND(E2040=0,G2040=0),D2040*F2040,IF(AND(E2040=0,F2040=0),D2040*G2040,IF(AND(E2040=0),D2040*F2040*G2040,IF(AND(F2040=0),D2040*E2040*G2040,IF(AND(G2040=0),D2040*E2040*F2040,D2040*E2040*F2040*G2040))))))</f>
        <v>0</v>
      </c>
      <c r="I2040" s="45"/>
      <c r="J2040" s="46" t="str">
        <f>IF(AND(E2040=0,F2040&lt;&gt;0,G2040&lt;&gt;0),"m2",IF(AND(F2040=0,E2040&lt;&gt;0,G2040&lt;&gt;0),"m2",IF(AND(G2040=0,E2040&lt;&gt;0,F2040&lt;&gt;0),"m2",IF(AND(F2040=0,G2040=0),"ml",IF(AND(E2040=0,G2040=0),"ml",IF(AND(E2040=0,F2040=0),"ml",IF(AND(E2040&lt;&gt;0,F2040&lt;&gt;0,G2040&lt;&gt;0),"m3",0)))))))</f>
        <v>ml</v>
      </c>
    </row>
    <row r="2041" spans="2:10" s="1" customFormat="1" ht="13.2" x14ac:dyDescent="0.25">
      <c r="B2041" s="48" t="s">
        <v>463</v>
      </c>
      <c r="C2041" s="48" t="s">
        <v>455</v>
      </c>
      <c r="D2041" s="103"/>
      <c r="E2041" s="45"/>
      <c r="F2041" s="45"/>
      <c r="G2041" s="45"/>
      <c r="H2041" s="45"/>
      <c r="I2041" s="62">
        <f>SUM(H2042:H2042)</f>
        <v>0</v>
      </c>
      <c r="J2041" s="63" t="str">
        <f>+J2042</f>
        <v>ml</v>
      </c>
    </row>
    <row r="2042" spans="2:10" s="1" customFormat="1" ht="13.2" x14ac:dyDescent="0.25">
      <c r="B2042" s="100"/>
      <c r="C2042" s="44" t="s">
        <v>732</v>
      </c>
      <c r="D2042" s="45"/>
      <c r="E2042" s="45"/>
      <c r="F2042" s="45"/>
      <c r="G2042" s="45"/>
      <c r="H2042" s="45">
        <f>IF(AND(F2042=0,G2042=0),D2042*E2042,IF(AND(E2042=0,G2042=0),D2042*F2042,IF(AND(E2042=0,F2042=0),D2042*G2042,IF(AND(E2042=0),D2042*F2042*G2042,IF(AND(F2042=0),D2042*E2042*G2042,IF(AND(G2042=0),D2042*E2042*F2042,D2042*E2042*F2042*G2042))))))</f>
        <v>0</v>
      </c>
      <c r="I2042" s="45"/>
      <c r="J2042" s="46" t="str">
        <f>IF(AND(E2042=0,F2042&lt;&gt;0,G2042&lt;&gt;0),"m2",IF(AND(F2042=0,E2042&lt;&gt;0,G2042&lt;&gt;0),"m2",IF(AND(G2042=0,E2042&lt;&gt;0,F2042&lt;&gt;0),"m2",IF(AND(F2042=0,G2042=0),"ml",IF(AND(E2042=0,G2042=0),"ml",IF(AND(E2042=0,F2042=0),"ml",IF(AND(E2042&lt;&gt;0,F2042&lt;&gt;0,G2042&lt;&gt;0),"m3",0)))))))</f>
        <v>ml</v>
      </c>
    </row>
    <row r="2043" spans="2:10" s="1" customFormat="1" ht="13.2" x14ac:dyDescent="0.25">
      <c r="B2043" s="48" t="s">
        <v>464</v>
      </c>
      <c r="C2043" s="48" t="s">
        <v>456</v>
      </c>
      <c r="D2043" s="103"/>
      <c r="E2043" s="45"/>
      <c r="F2043" s="45"/>
      <c r="G2043" s="45"/>
      <c r="H2043" s="45"/>
      <c r="I2043" s="62">
        <f>SUM(H2044:H2044)</f>
        <v>0</v>
      </c>
      <c r="J2043" s="63" t="str">
        <f>+J2044</f>
        <v>und</v>
      </c>
    </row>
    <row r="2044" spans="2:10" s="1" customFormat="1" ht="13.2" x14ac:dyDescent="0.25">
      <c r="B2044" s="48"/>
      <c r="C2044" s="44" t="s">
        <v>737</v>
      </c>
      <c r="D2044" s="45"/>
      <c r="E2044" s="45"/>
      <c r="F2044" s="45"/>
      <c r="G2044" s="45"/>
      <c r="H2044" s="45">
        <f t="shared" ref="H2044" si="110">+D2044</f>
        <v>0</v>
      </c>
      <c r="I2044" s="45"/>
      <c r="J2044" s="46" t="s">
        <v>35</v>
      </c>
    </row>
    <row r="2045" spans="2:10" s="1" customFormat="1" ht="13.2" x14ac:dyDescent="0.25">
      <c r="B2045" s="48" t="s">
        <v>465</v>
      </c>
      <c r="C2045" s="48" t="s">
        <v>457</v>
      </c>
      <c r="D2045" s="103"/>
      <c r="E2045" s="45"/>
      <c r="F2045" s="45"/>
      <c r="G2045" s="45"/>
      <c r="H2045" s="45"/>
      <c r="I2045" s="62">
        <f>SUM(H2046:H2046)</f>
        <v>0</v>
      </c>
      <c r="J2045" s="63" t="str">
        <f>+J2046</f>
        <v>und</v>
      </c>
    </row>
    <row r="2046" spans="2:10" s="1" customFormat="1" ht="13.2" x14ac:dyDescent="0.25">
      <c r="B2046" s="100"/>
      <c r="C2046" s="44" t="s">
        <v>441</v>
      </c>
      <c r="D2046" s="45"/>
      <c r="E2046" s="45"/>
      <c r="F2046" s="45"/>
      <c r="G2046" s="45"/>
      <c r="H2046" s="45">
        <f>+D2046</f>
        <v>0</v>
      </c>
      <c r="I2046" s="45"/>
      <c r="J2046" s="46" t="s">
        <v>35</v>
      </c>
    </row>
    <row r="2047" spans="2:10" s="1" customFormat="1" ht="13.2" x14ac:dyDescent="0.25">
      <c r="B2047" s="48" t="s">
        <v>557</v>
      </c>
      <c r="C2047" s="48" t="s">
        <v>458</v>
      </c>
      <c r="D2047" s="103"/>
      <c r="E2047" s="45"/>
      <c r="F2047" s="45"/>
      <c r="G2047" s="45"/>
      <c r="H2047" s="45"/>
      <c r="I2047" s="62">
        <f>SUM(H2048:H2048)</f>
        <v>0</v>
      </c>
      <c r="J2047" s="63" t="str">
        <f>+J2048</f>
        <v>und</v>
      </c>
    </row>
    <row r="2048" spans="2:10" s="1" customFormat="1" ht="13.2" x14ac:dyDescent="0.25">
      <c r="B2048" s="100"/>
      <c r="C2048" s="44" t="s">
        <v>730</v>
      </c>
      <c r="D2048" s="45"/>
      <c r="E2048" s="45"/>
      <c r="F2048" s="45"/>
      <c r="G2048" s="45"/>
      <c r="H2048" s="45">
        <f>+D2048</f>
        <v>0</v>
      </c>
      <c r="I2048" s="45"/>
      <c r="J2048" s="46" t="s">
        <v>35</v>
      </c>
    </row>
    <row r="2049" spans="2:10" s="1" customFormat="1" ht="13.2" x14ac:dyDescent="0.25">
      <c r="B2049" s="100" t="s">
        <v>117</v>
      </c>
      <c r="C2049" s="101" t="s">
        <v>426</v>
      </c>
      <c r="D2049" s="103"/>
      <c r="E2049" s="45"/>
      <c r="F2049" s="45"/>
      <c r="G2049" s="45"/>
      <c r="H2049" s="45"/>
      <c r="I2049" s="45"/>
      <c r="J2049" s="46"/>
    </row>
    <row r="2050" spans="2:10" s="1" customFormat="1" ht="13.2" x14ac:dyDescent="0.25">
      <c r="B2050" s="48" t="s">
        <v>118</v>
      </c>
      <c r="C2050" s="48" t="s">
        <v>468</v>
      </c>
      <c r="D2050" s="103"/>
      <c r="E2050" s="45"/>
      <c r="F2050" s="45"/>
      <c r="G2050" s="45"/>
      <c r="H2050" s="45"/>
      <c r="I2050" s="62">
        <f>SUM(H2051:H2052)</f>
        <v>2</v>
      </c>
      <c r="J2050" s="63" t="str">
        <f>+J2051</f>
        <v>und</v>
      </c>
    </row>
    <row r="2051" spans="2:10" s="1" customFormat="1" ht="13.2" x14ac:dyDescent="0.25">
      <c r="B2051" s="75"/>
      <c r="C2051" s="44" t="s">
        <v>646</v>
      </c>
      <c r="D2051" s="45"/>
      <c r="E2051" s="45"/>
      <c r="F2051" s="45"/>
      <c r="G2051" s="45"/>
      <c r="H2051" s="45">
        <f>+D2051</f>
        <v>0</v>
      </c>
      <c r="I2051" s="45"/>
      <c r="J2051" s="46" t="s">
        <v>35</v>
      </c>
    </row>
    <row r="2052" spans="2:10" s="1" customFormat="1" ht="13.2" x14ac:dyDescent="0.25">
      <c r="B2052" s="75"/>
      <c r="C2052" s="44" t="s">
        <v>434</v>
      </c>
      <c r="D2052" s="45">
        <v>2</v>
      </c>
      <c r="E2052" s="45"/>
      <c r="F2052" s="45"/>
      <c r="G2052" s="45"/>
      <c r="H2052" s="45">
        <f>+D2052</f>
        <v>2</v>
      </c>
      <c r="I2052" s="45"/>
      <c r="J2052" s="46" t="s">
        <v>35</v>
      </c>
    </row>
    <row r="2053" spans="2:10" s="1" customFormat="1" ht="13.2" x14ac:dyDescent="0.25">
      <c r="B2053" s="48" t="s">
        <v>119</v>
      </c>
      <c r="C2053" s="48" t="s">
        <v>475</v>
      </c>
      <c r="D2053" s="103"/>
      <c r="E2053" s="45"/>
      <c r="F2053" s="45"/>
      <c r="G2053" s="45"/>
      <c r="H2053" s="45"/>
      <c r="I2053" s="62">
        <f>SUM(H2054:H2059)</f>
        <v>0</v>
      </c>
      <c r="J2053" s="63" t="str">
        <f>+J2054</f>
        <v>und</v>
      </c>
    </row>
    <row r="2054" spans="2:10" s="1" customFormat="1" ht="13.2" x14ac:dyDescent="0.25">
      <c r="B2054" s="75"/>
      <c r="C2054" s="132" t="s">
        <v>255</v>
      </c>
      <c r="D2054" s="45"/>
      <c r="E2054" s="45"/>
      <c r="F2054" s="45"/>
      <c r="G2054" s="45"/>
      <c r="H2054" s="45"/>
      <c r="I2054" s="45"/>
      <c r="J2054" s="46" t="s">
        <v>35</v>
      </c>
    </row>
    <row r="2055" spans="2:10" s="1" customFormat="1" ht="13.2" x14ac:dyDescent="0.25">
      <c r="B2055" s="75"/>
      <c r="C2055" s="44" t="s">
        <v>556</v>
      </c>
      <c r="D2055" s="45"/>
      <c r="E2055" s="45"/>
      <c r="F2055" s="45"/>
      <c r="G2055" s="45"/>
      <c r="H2055" s="45">
        <f>+D2055</f>
        <v>0</v>
      </c>
      <c r="I2055" s="45"/>
      <c r="J2055" s="46" t="s">
        <v>35</v>
      </c>
    </row>
    <row r="2056" spans="2:10" s="1" customFormat="1" ht="13.2" x14ac:dyDescent="0.25">
      <c r="B2056" s="75"/>
      <c r="C2056" s="132" t="s">
        <v>256</v>
      </c>
      <c r="D2056" s="45"/>
      <c r="E2056" s="45"/>
      <c r="F2056" s="45"/>
      <c r="G2056" s="45"/>
      <c r="H2056" s="45"/>
      <c r="I2056" s="45"/>
      <c r="J2056" s="46" t="s">
        <v>35</v>
      </c>
    </row>
    <row r="2057" spans="2:10" s="1" customFormat="1" ht="13.2" x14ac:dyDescent="0.25">
      <c r="B2057" s="75"/>
      <c r="C2057" s="44" t="s">
        <v>556</v>
      </c>
      <c r="D2057" s="45"/>
      <c r="E2057" s="45"/>
      <c r="F2057" s="45"/>
      <c r="G2057" s="45"/>
      <c r="H2057" s="45">
        <f>+D2057</f>
        <v>0</v>
      </c>
      <c r="I2057" s="45"/>
      <c r="J2057" s="46" t="s">
        <v>35</v>
      </c>
    </row>
    <row r="2058" spans="2:10" s="1" customFormat="1" ht="13.2" x14ac:dyDescent="0.25">
      <c r="B2058" s="75"/>
      <c r="C2058" s="132" t="s">
        <v>257</v>
      </c>
      <c r="D2058" s="45"/>
      <c r="E2058" s="45"/>
      <c r="F2058" s="45"/>
      <c r="G2058" s="45"/>
      <c r="H2058" s="45"/>
      <c r="I2058" s="45"/>
      <c r="J2058" s="46" t="s">
        <v>35</v>
      </c>
    </row>
    <row r="2059" spans="2:10" s="1" customFormat="1" ht="13.2" x14ac:dyDescent="0.25">
      <c r="B2059" s="75"/>
      <c r="C2059" s="44" t="s">
        <v>556</v>
      </c>
      <c r="D2059" s="45"/>
      <c r="E2059" s="45"/>
      <c r="F2059" s="45"/>
      <c r="G2059" s="45"/>
      <c r="H2059" s="45">
        <f>+D2059</f>
        <v>0</v>
      </c>
      <c r="I2059" s="45"/>
      <c r="J2059" s="46" t="s">
        <v>35</v>
      </c>
    </row>
    <row r="2060" spans="2:10" s="1" customFormat="1" ht="13.2" x14ac:dyDescent="0.25">
      <c r="B2060" s="48" t="s">
        <v>120</v>
      </c>
      <c r="C2060" s="48" t="s">
        <v>469</v>
      </c>
      <c r="D2060" s="103"/>
      <c r="E2060" s="45"/>
      <c r="F2060" s="45"/>
      <c r="G2060" s="45"/>
      <c r="H2060" s="45"/>
      <c r="I2060" s="62">
        <f>SUM(H2061:H2063)</f>
        <v>0</v>
      </c>
      <c r="J2060" s="63" t="str">
        <f>+J2061</f>
        <v>und</v>
      </c>
    </row>
    <row r="2061" spans="2:10" s="1" customFormat="1" ht="13.2" x14ac:dyDescent="0.25">
      <c r="B2061" s="48"/>
      <c r="C2061" s="44" t="s">
        <v>255</v>
      </c>
      <c r="D2061" s="45"/>
      <c r="E2061" s="45"/>
      <c r="F2061" s="45"/>
      <c r="G2061" s="45"/>
      <c r="H2061" s="45">
        <f t="shared" ref="H2061:H2063" si="111">+D2061</f>
        <v>0</v>
      </c>
      <c r="I2061" s="45"/>
      <c r="J2061" s="46" t="s">
        <v>35</v>
      </c>
    </row>
    <row r="2062" spans="2:10" s="1" customFormat="1" ht="13.2" x14ac:dyDescent="0.25">
      <c r="B2062" s="48"/>
      <c r="C2062" s="44" t="s">
        <v>256</v>
      </c>
      <c r="D2062" s="45"/>
      <c r="E2062" s="45"/>
      <c r="F2062" s="45"/>
      <c r="G2062" s="45"/>
      <c r="H2062" s="45">
        <f t="shared" si="111"/>
        <v>0</v>
      </c>
      <c r="I2062" s="45"/>
      <c r="J2062" s="46" t="s">
        <v>35</v>
      </c>
    </row>
    <row r="2063" spans="2:10" s="1" customFormat="1" ht="13.2" x14ac:dyDescent="0.25">
      <c r="B2063" s="48"/>
      <c r="C2063" s="44" t="s">
        <v>257</v>
      </c>
      <c r="D2063" s="45"/>
      <c r="E2063" s="45"/>
      <c r="F2063" s="45"/>
      <c r="G2063" s="45"/>
      <c r="H2063" s="45">
        <f t="shared" si="111"/>
        <v>0</v>
      </c>
      <c r="I2063" s="45"/>
      <c r="J2063" s="46" t="s">
        <v>35</v>
      </c>
    </row>
    <row r="2064" spans="2:10" s="1" customFormat="1" ht="13.2" x14ac:dyDescent="0.25">
      <c r="B2064" s="48" t="s">
        <v>476</v>
      </c>
      <c r="C2064" s="48" t="s">
        <v>561</v>
      </c>
      <c r="D2064" s="103"/>
      <c r="E2064" s="45"/>
      <c r="F2064" s="45"/>
      <c r="G2064" s="45"/>
      <c r="H2064" s="45"/>
      <c r="I2064" s="62">
        <f>SUM(H2065:H2065)</f>
        <v>0</v>
      </c>
      <c r="J2064" s="63" t="str">
        <f>+J2065</f>
        <v>und</v>
      </c>
    </row>
    <row r="2065" spans="2:10" s="1" customFormat="1" ht="13.2" x14ac:dyDescent="0.25">
      <c r="B2065" s="48"/>
      <c r="C2065" s="44" t="s">
        <v>710</v>
      </c>
      <c r="D2065" s="45"/>
      <c r="E2065" s="45"/>
      <c r="F2065" s="45"/>
      <c r="G2065" s="45"/>
      <c r="H2065" s="45">
        <f>IF(AND(F2065=0,G2065=0),D2065*E2065,IF(AND(E2065=0,G2065=0),D2065*F2065,IF(AND(E2065=0,F2065=0),D2065*G2065,IF(AND(E2065=0),D2065*F2065*G2065,IF(AND(F2065=0),D2065*E2065*G2065,IF(AND(G2065=0),D2065*E2065*F2065,D2065*E2065*F2065*G2065))))))</f>
        <v>0</v>
      </c>
      <c r="I2065" s="45"/>
      <c r="J2065" s="46" t="s">
        <v>35</v>
      </c>
    </row>
    <row r="2066" spans="2:10" s="1" customFormat="1" ht="13.2" x14ac:dyDescent="0.25">
      <c r="B2066" s="48" t="s">
        <v>477</v>
      </c>
      <c r="C2066" s="48" t="s">
        <v>564</v>
      </c>
      <c r="D2066" s="103"/>
      <c r="E2066" s="45"/>
      <c r="F2066" s="45"/>
      <c r="G2066" s="45"/>
      <c r="H2066" s="45"/>
      <c r="I2066" s="62">
        <f>SUM(H2067:H2067)</f>
        <v>0</v>
      </c>
      <c r="J2066" s="63" t="str">
        <f>+J2067</f>
        <v>und</v>
      </c>
    </row>
    <row r="2067" spans="2:10" s="1" customFormat="1" ht="13.2" x14ac:dyDescent="0.25">
      <c r="B2067" s="48"/>
      <c r="C2067" s="44" t="s">
        <v>710</v>
      </c>
      <c r="D2067" s="45"/>
      <c r="E2067" s="45"/>
      <c r="F2067" s="45"/>
      <c r="G2067" s="45"/>
      <c r="H2067" s="45">
        <f t="shared" ref="H2067" si="112">+D2067</f>
        <v>0</v>
      </c>
      <c r="I2067" s="45"/>
      <c r="J2067" s="46" t="s">
        <v>35</v>
      </c>
    </row>
    <row r="2068" spans="2:10" s="1" customFormat="1" ht="13.2" x14ac:dyDescent="0.25">
      <c r="B2068" s="48" t="s">
        <v>562</v>
      </c>
      <c r="C2068" s="48" t="s">
        <v>466</v>
      </c>
      <c r="D2068" s="103"/>
      <c r="E2068" s="45"/>
      <c r="F2068" s="45"/>
      <c r="G2068" s="45"/>
      <c r="H2068" s="45"/>
      <c r="I2068" s="62">
        <f>SUM(H2069:H2069)</f>
        <v>0</v>
      </c>
      <c r="J2068" s="63" t="str">
        <f>+J2069</f>
        <v>und</v>
      </c>
    </row>
    <row r="2069" spans="2:10" s="1" customFormat="1" ht="13.2" x14ac:dyDescent="0.25">
      <c r="B2069" s="75"/>
      <c r="C2069" s="44" t="s">
        <v>755</v>
      </c>
      <c r="D2069" s="45"/>
      <c r="E2069" s="45"/>
      <c r="F2069" s="45"/>
      <c r="G2069" s="45"/>
      <c r="H2069" s="45">
        <f>+D2069</f>
        <v>0</v>
      </c>
      <c r="I2069" s="45"/>
      <c r="J2069" s="46" t="s">
        <v>35</v>
      </c>
    </row>
    <row r="2070" spans="2:10" s="1" customFormat="1" ht="13.2" x14ac:dyDescent="0.25">
      <c r="B2070" s="48" t="s">
        <v>563</v>
      </c>
      <c r="C2070" s="48" t="s">
        <v>467</v>
      </c>
      <c r="D2070" s="103"/>
      <c r="E2070" s="45"/>
      <c r="F2070" s="45"/>
      <c r="G2070" s="45"/>
      <c r="H2070" s="45"/>
      <c r="I2070" s="62">
        <f>SUM(H2071:H2071)</f>
        <v>0</v>
      </c>
      <c r="J2070" s="63" t="str">
        <f>+J2071</f>
        <v>und</v>
      </c>
    </row>
    <row r="2071" spans="2:10" s="1" customFormat="1" ht="13.2" x14ac:dyDescent="0.25">
      <c r="B2071" s="75"/>
      <c r="C2071" s="44" t="s">
        <v>755</v>
      </c>
      <c r="D2071" s="45"/>
      <c r="E2071" s="45"/>
      <c r="F2071" s="45"/>
      <c r="G2071" s="45"/>
      <c r="H2071" s="45">
        <f>+D2071</f>
        <v>0</v>
      </c>
      <c r="I2071" s="45"/>
      <c r="J2071" s="46" t="s">
        <v>35</v>
      </c>
    </row>
    <row r="2072" spans="2:10" s="1" customFormat="1" ht="13.2" x14ac:dyDescent="0.25">
      <c r="B2072" s="75"/>
      <c r="C2072" s="102"/>
      <c r="D2072" s="103"/>
      <c r="E2072" s="45"/>
      <c r="F2072" s="45"/>
      <c r="G2072" s="45"/>
      <c r="H2072" s="45"/>
      <c r="I2072" s="45"/>
      <c r="J2072" s="46"/>
    </row>
    <row r="2073" spans="2:10" s="1" customFormat="1" ht="13.2" x14ac:dyDescent="0.25">
      <c r="B2073" s="75"/>
      <c r="C2073" s="102"/>
      <c r="D2073" s="103"/>
      <c r="E2073" s="45"/>
      <c r="F2073" s="45"/>
      <c r="G2073" s="45"/>
      <c r="H2073" s="45"/>
      <c r="I2073" s="45"/>
      <c r="J2073" s="46"/>
    </row>
    <row r="2074" spans="2:10" s="1" customFormat="1" ht="13.2" x14ac:dyDescent="0.25">
      <c r="B2074" s="75"/>
      <c r="C2074" s="102"/>
      <c r="D2074" s="103"/>
      <c r="E2074" s="45"/>
      <c r="F2074" s="45"/>
      <c r="G2074" s="45"/>
      <c r="H2074" s="45"/>
      <c r="I2074" s="45"/>
      <c r="J2074" s="46"/>
    </row>
    <row r="2075" spans="2:10" s="1" customFormat="1" ht="13.2" x14ac:dyDescent="0.25">
      <c r="B2075" s="75"/>
      <c r="C2075" s="102"/>
      <c r="D2075" s="103"/>
      <c r="E2075" s="45"/>
      <c r="F2075" s="45"/>
      <c r="G2075" s="45"/>
      <c r="H2075" s="45"/>
      <c r="I2075" s="45"/>
      <c r="J2075" s="46"/>
    </row>
    <row r="2076" spans="2:10" s="1" customFormat="1" ht="13.2" x14ac:dyDescent="0.25">
      <c r="B2076" s="75"/>
      <c r="C2076" s="102"/>
      <c r="D2076" s="103"/>
      <c r="E2076" s="45"/>
      <c r="F2076" s="45"/>
      <c r="G2076" s="45"/>
      <c r="H2076" s="45"/>
      <c r="I2076" s="45"/>
      <c r="J2076" s="46"/>
    </row>
    <row r="2077" spans="2:10" s="1" customFormat="1" ht="13.2" x14ac:dyDescent="0.25">
      <c r="B2077" s="75"/>
      <c r="C2077" s="102"/>
      <c r="D2077" s="103"/>
      <c r="E2077" s="45"/>
      <c r="F2077" s="45"/>
      <c r="G2077" s="45"/>
      <c r="H2077" s="45"/>
      <c r="I2077" s="45"/>
      <c r="J2077" s="46"/>
    </row>
    <row r="2078" spans="2:10" s="1" customFormat="1" ht="13.2" x14ac:dyDescent="0.25">
      <c r="B2078" s="75"/>
      <c r="C2078" s="102"/>
      <c r="D2078" s="103"/>
      <c r="E2078" s="45"/>
      <c r="F2078" s="45"/>
      <c r="G2078" s="45"/>
      <c r="H2078" s="45"/>
      <c r="I2078" s="45"/>
      <c r="J2078" s="46"/>
    </row>
    <row r="2079" spans="2:10" s="1" customFormat="1" ht="13.2" x14ac:dyDescent="0.25">
      <c r="B2079" s="75"/>
      <c r="C2079" s="102"/>
      <c r="D2079" s="103"/>
      <c r="E2079" s="45"/>
      <c r="F2079" s="45"/>
      <c r="G2079" s="45"/>
      <c r="H2079" s="45"/>
      <c r="I2079" s="45"/>
      <c r="J2079" s="46"/>
    </row>
    <row r="2080" spans="2:10" s="1" customFormat="1" ht="13.2" x14ac:dyDescent="0.25">
      <c r="B2080" s="75"/>
      <c r="C2080" s="102"/>
      <c r="D2080" s="103"/>
      <c r="E2080" s="45"/>
      <c r="F2080" s="45"/>
      <c r="G2080" s="45"/>
      <c r="H2080" s="45"/>
      <c r="I2080" s="45"/>
      <c r="J2080" s="46"/>
    </row>
    <row r="2081" spans="2:10" s="1" customFormat="1" ht="13.2" x14ac:dyDescent="0.25">
      <c r="B2081" s="75"/>
      <c r="C2081" s="102"/>
      <c r="D2081" s="103"/>
      <c r="E2081" s="45"/>
      <c r="F2081" s="45"/>
      <c r="G2081" s="45"/>
      <c r="H2081" s="45"/>
      <c r="I2081" s="45"/>
      <c r="J2081" s="46"/>
    </row>
    <row r="2082" spans="2:10" s="1" customFormat="1" ht="13.2" x14ac:dyDescent="0.25">
      <c r="B2082" s="75"/>
      <c r="C2082" s="102"/>
      <c r="D2082" s="103"/>
      <c r="E2082" s="45"/>
      <c r="F2082" s="45"/>
      <c r="G2082" s="45"/>
      <c r="H2082" s="45"/>
      <c r="I2082" s="45"/>
      <c r="J2082" s="46"/>
    </row>
    <row r="2083" spans="2:10" s="1" customFormat="1" ht="13.2" x14ac:dyDescent="0.25">
      <c r="B2083" s="75"/>
      <c r="C2083" s="102"/>
      <c r="D2083" s="103"/>
      <c r="E2083" s="45"/>
      <c r="F2083" s="45"/>
      <c r="G2083" s="45"/>
      <c r="H2083" s="45"/>
      <c r="I2083" s="45"/>
      <c r="J2083" s="46"/>
    </row>
    <row r="2084" spans="2:10" s="1" customFormat="1" ht="13.2" x14ac:dyDescent="0.25">
      <c r="B2084" s="75"/>
      <c r="C2084" s="102"/>
      <c r="D2084" s="103"/>
      <c r="E2084" s="45"/>
      <c r="F2084" s="45"/>
      <c r="G2084" s="45"/>
      <c r="H2084" s="45"/>
      <c r="I2084" s="45"/>
      <c r="J2084" s="46"/>
    </row>
    <row r="2085" spans="2:10" s="1" customFormat="1" ht="13.2" x14ac:dyDescent="0.25">
      <c r="B2085" s="75"/>
      <c r="C2085" s="102"/>
      <c r="D2085" s="103"/>
      <c r="E2085" s="45"/>
      <c r="F2085" s="45"/>
      <c r="G2085" s="45"/>
      <c r="H2085" s="45"/>
      <c r="I2085" s="45"/>
      <c r="J2085" s="46"/>
    </row>
    <row r="2086" spans="2:10" s="1" customFormat="1" ht="13.2" x14ac:dyDescent="0.25">
      <c r="B2086" s="75"/>
      <c r="C2086" s="102"/>
      <c r="D2086" s="103"/>
      <c r="E2086" s="45"/>
      <c r="F2086" s="45"/>
      <c r="G2086" s="45"/>
      <c r="H2086" s="45"/>
      <c r="I2086" s="45"/>
      <c r="J2086" s="46"/>
    </row>
    <row r="2087" spans="2:10" s="1" customFormat="1" ht="13.2" x14ac:dyDescent="0.25">
      <c r="B2087" s="75"/>
      <c r="C2087" s="102"/>
      <c r="D2087" s="103"/>
      <c r="E2087" s="45"/>
      <c r="F2087" s="45"/>
      <c r="G2087" s="45"/>
      <c r="H2087" s="45"/>
      <c r="I2087" s="45"/>
      <c r="J2087" s="46"/>
    </row>
    <row r="2088" spans="2:10" s="1" customFormat="1" ht="13.2" x14ac:dyDescent="0.25">
      <c r="B2088" s="75"/>
      <c r="C2088" s="102"/>
      <c r="D2088" s="103"/>
      <c r="E2088" s="45"/>
      <c r="F2088" s="45"/>
      <c r="G2088" s="45"/>
      <c r="H2088" s="45"/>
      <c r="I2088" s="45"/>
      <c r="J2088" s="46"/>
    </row>
    <row r="2089" spans="2:10" s="1" customFormat="1" ht="13.2" x14ac:dyDescent="0.25">
      <c r="B2089" s="75"/>
      <c r="C2089" s="102"/>
      <c r="D2089" s="103"/>
      <c r="E2089" s="45"/>
      <c r="F2089" s="45"/>
      <c r="G2089" s="45"/>
      <c r="H2089" s="45"/>
      <c r="I2089" s="45"/>
      <c r="J2089" s="46"/>
    </row>
    <row r="2090" spans="2:10" s="1" customFormat="1" ht="13.2" x14ac:dyDescent="0.25">
      <c r="B2090" s="75"/>
      <c r="C2090" s="102"/>
      <c r="D2090" s="103"/>
      <c r="E2090" s="45"/>
      <c r="F2090" s="45"/>
      <c r="G2090" s="45"/>
      <c r="H2090" s="45"/>
      <c r="I2090" s="45"/>
      <c r="J2090" s="46"/>
    </row>
    <row r="2091" spans="2:10" s="1" customFormat="1" ht="13.2" x14ac:dyDescent="0.25">
      <c r="B2091" s="75"/>
      <c r="C2091" s="102"/>
      <c r="D2091" s="103"/>
      <c r="E2091" s="45"/>
      <c r="F2091" s="45"/>
      <c r="G2091" s="45"/>
      <c r="H2091" s="45"/>
      <c r="I2091" s="45"/>
      <c r="J2091" s="46"/>
    </row>
    <row r="2092" spans="2:10" s="1" customFormat="1" ht="13.2" x14ac:dyDescent="0.25">
      <c r="B2092" s="75"/>
      <c r="C2092" s="102"/>
      <c r="D2092" s="103"/>
      <c r="E2092" s="45"/>
      <c r="F2092" s="45"/>
      <c r="G2092" s="45"/>
      <c r="H2092" s="45"/>
      <c r="I2092" s="45"/>
      <c r="J2092" s="46"/>
    </row>
    <row r="2093" spans="2:10" s="1" customFormat="1" ht="13.2" x14ac:dyDescent="0.25">
      <c r="B2093" s="75"/>
      <c r="C2093" s="102"/>
      <c r="D2093" s="103"/>
      <c r="E2093" s="45"/>
      <c r="F2093" s="45"/>
      <c r="G2093" s="45"/>
      <c r="H2093" s="45"/>
      <c r="I2093" s="45"/>
      <c r="J2093" s="46"/>
    </row>
    <row r="2094" spans="2:10" s="1" customFormat="1" ht="13.2" x14ac:dyDescent="0.25">
      <c r="B2094" s="75"/>
      <c r="C2094" s="102"/>
      <c r="D2094" s="103"/>
      <c r="E2094" s="45"/>
      <c r="F2094" s="45"/>
      <c r="G2094" s="45"/>
      <c r="H2094" s="45"/>
      <c r="I2094" s="45"/>
      <c r="J2094" s="46"/>
    </row>
    <row r="2095" spans="2:10" s="1" customFormat="1" ht="13.2" x14ac:dyDescent="0.25">
      <c r="B2095" s="75"/>
      <c r="C2095" s="102"/>
      <c r="D2095" s="103"/>
      <c r="E2095" s="45"/>
      <c r="F2095" s="45"/>
      <c r="G2095" s="45"/>
      <c r="H2095" s="45"/>
      <c r="I2095" s="45"/>
      <c r="J2095" s="46"/>
    </row>
    <row r="2096" spans="2:10" s="1" customFormat="1" ht="13.2" x14ac:dyDescent="0.25">
      <c r="B2096" s="75"/>
      <c r="C2096" s="102"/>
      <c r="D2096" s="103"/>
      <c r="E2096" s="45"/>
      <c r="F2096" s="45"/>
      <c r="G2096" s="45"/>
      <c r="H2096" s="45"/>
      <c r="I2096" s="45"/>
      <c r="J2096" s="46"/>
    </row>
    <row r="2097" spans="2:10" s="1" customFormat="1" ht="13.2" x14ac:dyDescent="0.25">
      <c r="B2097" s="75"/>
      <c r="C2097" s="102"/>
      <c r="D2097" s="103"/>
      <c r="E2097" s="45"/>
      <c r="F2097" s="45"/>
      <c r="G2097" s="45"/>
      <c r="H2097" s="45"/>
      <c r="I2097" s="45"/>
      <c r="J2097" s="46"/>
    </row>
    <row r="2098" spans="2:10" s="1" customFormat="1" ht="13.2" x14ac:dyDescent="0.25">
      <c r="B2098" s="75"/>
      <c r="C2098" s="102"/>
      <c r="D2098" s="103"/>
      <c r="E2098" s="45"/>
      <c r="F2098" s="45"/>
      <c r="G2098" s="45"/>
      <c r="H2098" s="45"/>
      <c r="I2098" s="45"/>
      <c r="J2098" s="46"/>
    </row>
    <row r="2099" spans="2:10" s="1" customFormat="1" ht="13.2" x14ac:dyDescent="0.25">
      <c r="B2099" s="75"/>
      <c r="C2099" s="102"/>
      <c r="D2099" s="103"/>
      <c r="E2099" s="45"/>
      <c r="F2099" s="45"/>
      <c r="G2099" s="45"/>
      <c r="H2099" s="45"/>
      <c r="I2099" s="45"/>
      <c r="J2099" s="46"/>
    </row>
    <row r="2100" spans="2:10" s="1" customFormat="1" ht="13.2" x14ac:dyDescent="0.25">
      <c r="B2100" s="75"/>
      <c r="C2100" s="102"/>
      <c r="D2100" s="103"/>
      <c r="E2100" s="45"/>
      <c r="F2100" s="45"/>
      <c r="G2100" s="45"/>
      <c r="H2100" s="45"/>
      <c r="I2100" s="45"/>
      <c r="J2100" s="46"/>
    </row>
    <row r="2101" spans="2:10" s="1" customFormat="1" ht="13.2" x14ac:dyDescent="0.25">
      <c r="B2101" s="75"/>
      <c r="C2101" s="102"/>
      <c r="D2101" s="103"/>
      <c r="E2101" s="45"/>
      <c r="F2101" s="45"/>
      <c r="G2101" s="45"/>
      <c r="H2101" s="45"/>
      <c r="I2101" s="45"/>
      <c r="J2101" s="46"/>
    </row>
    <row r="2102" spans="2:10" s="1" customFormat="1" ht="13.2" x14ac:dyDescent="0.25">
      <c r="B2102" s="75"/>
      <c r="C2102" s="102"/>
      <c r="D2102" s="103"/>
      <c r="E2102" s="45"/>
      <c r="F2102" s="45"/>
      <c r="G2102" s="45"/>
      <c r="H2102" s="45"/>
      <c r="I2102" s="45"/>
      <c r="J2102" s="46"/>
    </row>
    <row r="2103" spans="2:10" s="1" customFormat="1" ht="13.2" x14ac:dyDescent="0.25">
      <c r="B2103" s="75"/>
      <c r="C2103" s="102"/>
      <c r="D2103" s="103"/>
      <c r="E2103" s="45"/>
      <c r="F2103" s="45"/>
      <c r="G2103" s="45"/>
      <c r="H2103" s="45"/>
      <c r="I2103" s="45"/>
      <c r="J2103" s="46"/>
    </row>
    <row r="2104" spans="2:10" s="1" customFormat="1" ht="13.2" x14ac:dyDescent="0.25">
      <c r="B2104" s="75"/>
      <c r="C2104" s="102"/>
      <c r="D2104" s="103"/>
      <c r="E2104" s="45"/>
      <c r="F2104" s="45"/>
      <c r="G2104" s="45"/>
      <c r="H2104" s="45"/>
      <c r="I2104" s="45"/>
      <c r="J2104" s="46"/>
    </row>
    <row r="2105" spans="2:10" s="1" customFormat="1" ht="13.2" x14ac:dyDescent="0.25">
      <c r="B2105" s="75"/>
      <c r="C2105" s="102"/>
      <c r="D2105" s="103"/>
      <c r="E2105" s="45"/>
      <c r="F2105" s="45"/>
      <c r="G2105" s="45"/>
      <c r="H2105" s="45"/>
      <c r="I2105" s="45"/>
      <c r="J2105" s="46"/>
    </row>
    <row r="2106" spans="2:10" s="1" customFormat="1" ht="13.2" x14ac:dyDescent="0.25">
      <c r="B2106" s="75"/>
      <c r="C2106" s="102"/>
      <c r="D2106" s="103"/>
      <c r="E2106" s="45"/>
      <c r="F2106" s="45"/>
      <c r="G2106" s="45"/>
      <c r="H2106" s="45"/>
      <c r="I2106" s="45"/>
      <c r="J2106" s="46"/>
    </row>
    <row r="2107" spans="2:10" s="1" customFormat="1" ht="13.2" x14ac:dyDescent="0.25">
      <c r="B2107" s="75"/>
      <c r="C2107" s="102"/>
      <c r="D2107" s="103"/>
      <c r="E2107" s="45"/>
      <c r="F2107" s="45"/>
      <c r="G2107" s="45"/>
      <c r="H2107" s="45"/>
      <c r="I2107" s="45"/>
      <c r="J2107" s="46"/>
    </row>
    <row r="2108" spans="2:10" s="1" customFormat="1" ht="13.2" x14ac:dyDescent="0.25">
      <c r="B2108" s="75"/>
      <c r="C2108" s="102"/>
      <c r="D2108" s="103"/>
      <c r="E2108" s="45"/>
      <c r="F2108" s="45"/>
      <c r="G2108" s="45"/>
      <c r="H2108" s="45"/>
      <c r="I2108" s="45"/>
      <c r="J2108" s="46"/>
    </row>
    <row r="2109" spans="2:10" s="1" customFormat="1" ht="13.2" x14ac:dyDescent="0.25">
      <c r="B2109" s="75"/>
      <c r="C2109" s="102"/>
      <c r="D2109" s="103"/>
      <c r="E2109" s="45"/>
      <c r="F2109" s="45"/>
      <c r="G2109" s="45"/>
      <c r="H2109" s="45"/>
      <c r="I2109" s="45"/>
      <c r="J2109" s="46"/>
    </row>
    <row r="2110" spans="2:10" s="1" customFormat="1" ht="13.2" x14ac:dyDescent="0.25">
      <c r="B2110" s="75"/>
      <c r="C2110" s="102"/>
      <c r="D2110" s="103"/>
      <c r="E2110" s="45"/>
      <c r="F2110" s="45"/>
      <c r="G2110" s="45"/>
      <c r="H2110" s="45"/>
      <c r="I2110" s="45"/>
      <c r="J2110" s="46"/>
    </row>
    <row r="2111" spans="2:10" s="1" customFormat="1" ht="13.2" x14ac:dyDescent="0.25">
      <c r="B2111" s="75"/>
      <c r="C2111" s="102"/>
      <c r="D2111" s="103"/>
      <c r="E2111" s="45"/>
      <c r="F2111" s="45"/>
      <c r="G2111" s="45"/>
      <c r="H2111" s="45"/>
      <c r="I2111" s="45"/>
      <c r="J2111" s="46"/>
    </row>
    <row r="2112" spans="2:10" s="1" customFormat="1" ht="13.2" x14ac:dyDescent="0.25">
      <c r="B2112" s="75"/>
      <c r="C2112" s="102"/>
      <c r="D2112" s="103"/>
      <c r="E2112" s="45"/>
      <c r="F2112" s="45"/>
      <c r="G2112" s="45"/>
      <c r="H2112" s="45"/>
      <c r="I2112" s="45"/>
      <c r="J2112" s="46"/>
    </row>
    <row r="2113" spans="2:10" s="1" customFormat="1" ht="13.2" x14ac:dyDescent="0.25">
      <c r="B2113" s="75"/>
      <c r="C2113" s="102"/>
      <c r="D2113" s="103"/>
      <c r="E2113" s="45"/>
      <c r="F2113" s="45"/>
      <c r="G2113" s="45"/>
      <c r="H2113" s="45"/>
      <c r="I2113" s="45"/>
      <c r="J2113" s="46"/>
    </row>
    <row r="2114" spans="2:10" s="1" customFormat="1" ht="13.2" x14ac:dyDescent="0.25">
      <c r="B2114" s="75"/>
      <c r="C2114" s="102"/>
      <c r="D2114" s="103"/>
      <c r="E2114" s="45"/>
      <c r="F2114" s="45"/>
      <c r="G2114" s="45"/>
      <c r="H2114" s="45"/>
      <c r="I2114" s="45"/>
      <c r="J2114" s="46"/>
    </row>
    <row r="2115" spans="2:10" s="1" customFormat="1" ht="13.2" x14ac:dyDescent="0.25">
      <c r="B2115" s="75"/>
      <c r="C2115" s="102"/>
      <c r="D2115" s="103"/>
      <c r="E2115" s="45"/>
      <c r="F2115" s="45"/>
      <c r="G2115" s="45"/>
      <c r="H2115" s="45"/>
      <c r="I2115" s="45"/>
      <c r="J2115" s="46"/>
    </row>
    <row r="2116" spans="2:10" s="1" customFormat="1" ht="13.2" x14ac:dyDescent="0.25">
      <c r="B2116" s="75"/>
      <c r="C2116" s="102"/>
      <c r="D2116" s="103"/>
      <c r="E2116" s="45"/>
      <c r="F2116" s="45"/>
      <c r="G2116" s="45"/>
      <c r="H2116" s="45"/>
      <c r="I2116" s="45"/>
      <c r="J2116" s="46"/>
    </row>
    <row r="2117" spans="2:10" s="1" customFormat="1" ht="13.2" x14ac:dyDescent="0.25">
      <c r="B2117" s="75"/>
      <c r="C2117" s="102"/>
      <c r="D2117" s="103"/>
      <c r="E2117" s="45"/>
      <c r="F2117" s="45"/>
      <c r="G2117" s="45"/>
      <c r="H2117" s="45"/>
      <c r="I2117" s="45"/>
      <c r="J2117" s="46"/>
    </row>
    <row r="2118" spans="2:10" s="1" customFormat="1" ht="13.2" x14ac:dyDescent="0.25">
      <c r="B2118" s="75"/>
      <c r="C2118" s="102"/>
      <c r="D2118" s="103"/>
      <c r="E2118" s="45"/>
      <c r="F2118" s="45"/>
      <c r="G2118" s="45"/>
      <c r="H2118" s="45"/>
      <c r="I2118" s="45"/>
      <c r="J2118" s="46"/>
    </row>
    <row r="2119" spans="2:10" s="1" customFormat="1" ht="13.2" x14ac:dyDescent="0.25">
      <c r="B2119" s="75"/>
      <c r="C2119" s="102"/>
      <c r="D2119" s="103"/>
      <c r="E2119" s="45"/>
      <c r="F2119" s="45"/>
      <c r="G2119" s="45"/>
      <c r="H2119" s="45"/>
      <c r="I2119" s="45"/>
      <c r="J2119" s="46"/>
    </row>
    <row r="2120" spans="2:10" s="1" customFormat="1" ht="13.2" x14ac:dyDescent="0.25">
      <c r="B2120" s="75"/>
      <c r="C2120" s="102"/>
      <c r="D2120" s="103"/>
      <c r="E2120" s="45"/>
      <c r="F2120" s="45"/>
      <c r="G2120" s="45"/>
      <c r="H2120" s="45"/>
      <c r="I2120" s="45"/>
      <c r="J2120" s="46"/>
    </row>
    <row r="2121" spans="2:10" s="1" customFormat="1" ht="13.2" x14ac:dyDescent="0.25">
      <c r="B2121" s="75"/>
      <c r="C2121" s="102"/>
      <c r="D2121" s="103"/>
      <c r="E2121" s="45"/>
      <c r="F2121" s="45"/>
      <c r="G2121" s="45"/>
      <c r="H2121" s="45"/>
      <c r="I2121" s="45"/>
      <c r="J2121" s="46"/>
    </row>
    <row r="2122" spans="2:10" s="1" customFormat="1" ht="13.2" x14ac:dyDescent="0.25">
      <c r="B2122" s="75"/>
      <c r="C2122" s="102"/>
      <c r="D2122" s="103"/>
      <c r="E2122" s="45"/>
      <c r="F2122" s="45"/>
      <c r="G2122" s="45"/>
      <c r="H2122" s="45"/>
      <c r="I2122" s="45"/>
      <c r="J2122" s="46"/>
    </row>
    <row r="2123" spans="2:10" s="1" customFormat="1" ht="13.2" x14ac:dyDescent="0.25">
      <c r="B2123" s="75"/>
      <c r="C2123" s="102"/>
      <c r="D2123" s="103"/>
      <c r="E2123" s="45"/>
      <c r="F2123" s="45"/>
      <c r="G2123" s="45"/>
      <c r="H2123" s="45"/>
      <c r="I2123" s="45"/>
      <c r="J2123" s="46"/>
    </row>
    <row r="2124" spans="2:10" s="1" customFormat="1" ht="13.2" x14ac:dyDescent="0.25">
      <c r="B2124" s="75"/>
      <c r="C2124" s="102"/>
      <c r="D2124" s="103"/>
      <c r="E2124" s="45"/>
      <c r="F2124" s="45"/>
      <c r="G2124" s="45"/>
      <c r="H2124" s="45"/>
      <c r="I2124" s="45"/>
      <c r="J2124" s="46"/>
    </row>
    <row r="2125" spans="2:10" s="1" customFormat="1" ht="13.2" x14ac:dyDescent="0.25">
      <c r="B2125" s="75"/>
      <c r="C2125" s="102"/>
      <c r="D2125" s="103"/>
      <c r="E2125" s="45"/>
      <c r="F2125" s="45"/>
      <c r="G2125" s="45"/>
      <c r="H2125" s="45"/>
      <c r="I2125" s="45"/>
      <c r="J2125" s="46"/>
    </row>
    <row r="2126" spans="2:10" s="1" customFormat="1" ht="13.2" x14ac:dyDescent="0.25">
      <c r="B2126" s="75"/>
      <c r="C2126" s="102"/>
      <c r="D2126" s="103"/>
      <c r="E2126" s="45"/>
      <c r="F2126" s="45"/>
      <c r="G2126" s="45"/>
      <c r="H2126" s="45"/>
      <c r="I2126" s="45"/>
      <c r="J2126" s="46"/>
    </row>
    <row r="2127" spans="2:10" s="1" customFormat="1" ht="13.2" x14ac:dyDescent="0.25">
      <c r="B2127" s="75"/>
      <c r="C2127" s="102"/>
      <c r="D2127" s="103"/>
      <c r="E2127" s="45"/>
      <c r="F2127" s="45"/>
      <c r="G2127" s="45"/>
      <c r="H2127" s="45"/>
      <c r="I2127" s="45"/>
      <c r="J2127" s="46"/>
    </row>
    <row r="2128" spans="2:10" s="1" customFormat="1" ht="13.2" x14ac:dyDescent="0.25">
      <c r="B2128" s="75"/>
      <c r="C2128" s="102"/>
      <c r="D2128" s="103"/>
      <c r="E2128" s="45"/>
      <c r="F2128" s="45"/>
      <c r="G2128" s="45"/>
      <c r="H2128" s="45"/>
      <c r="I2128" s="45"/>
      <c r="J2128" s="46"/>
    </row>
    <row r="2129" spans="2:10" s="1" customFormat="1" ht="13.2" x14ac:dyDescent="0.25">
      <c r="B2129" s="75"/>
      <c r="C2129" s="102"/>
      <c r="D2129" s="103"/>
      <c r="E2129" s="45"/>
      <c r="F2129" s="45"/>
      <c r="G2129" s="45"/>
      <c r="H2129" s="45"/>
      <c r="I2129" s="45"/>
      <c r="J2129" s="46"/>
    </row>
    <row r="2130" spans="2:10" s="1" customFormat="1" ht="13.2" x14ac:dyDescent="0.25">
      <c r="B2130" s="75"/>
      <c r="C2130" s="102"/>
      <c r="D2130" s="103"/>
      <c r="E2130" s="45"/>
      <c r="F2130" s="45"/>
      <c r="G2130" s="45"/>
      <c r="H2130" s="45"/>
      <c r="I2130" s="45"/>
      <c r="J2130" s="46"/>
    </row>
    <row r="2131" spans="2:10" s="1" customFormat="1" ht="13.2" x14ac:dyDescent="0.25">
      <c r="B2131" s="75"/>
      <c r="C2131" s="102"/>
      <c r="D2131" s="103"/>
      <c r="E2131" s="45"/>
      <c r="F2131" s="45"/>
      <c r="G2131" s="45"/>
      <c r="H2131" s="45"/>
      <c r="I2131" s="45"/>
      <c r="J2131" s="46"/>
    </row>
    <row r="2132" spans="2:10" s="1" customFormat="1" ht="13.2" x14ac:dyDescent="0.25">
      <c r="B2132" s="75"/>
      <c r="C2132" s="102"/>
      <c r="D2132" s="103"/>
      <c r="E2132" s="45"/>
      <c r="F2132" s="45"/>
      <c r="G2132" s="45"/>
      <c r="H2132" s="45"/>
      <c r="I2132" s="45"/>
      <c r="J2132" s="46"/>
    </row>
    <row r="2133" spans="2:10" s="1" customFormat="1" ht="13.2" x14ac:dyDescent="0.25">
      <c r="B2133" s="75"/>
      <c r="C2133" s="102"/>
      <c r="D2133" s="103"/>
      <c r="E2133" s="45"/>
      <c r="F2133" s="45"/>
      <c r="G2133" s="45"/>
      <c r="H2133" s="45"/>
      <c r="I2133" s="45"/>
      <c r="J2133" s="46"/>
    </row>
    <row r="2134" spans="2:10" s="1" customFormat="1" ht="13.2" x14ac:dyDescent="0.25">
      <c r="B2134" s="75"/>
      <c r="C2134" s="102"/>
      <c r="D2134" s="103"/>
      <c r="E2134" s="45"/>
      <c r="F2134" s="45"/>
      <c r="G2134" s="45"/>
      <c r="H2134" s="45"/>
      <c r="I2134" s="45"/>
      <c r="J2134" s="46"/>
    </row>
    <row r="2135" spans="2:10" s="1" customFormat="1" ht="13.2" x14ac:dyDescent="0.25">
      <c r="B2135" s="75"/>
      <c r="C2135" s="102"/>
      <c r="D2135" s="103"/>
      <c r="E2135" s="45"/>
      <c r="F2135" s="45"/>
      <c r="G2135" s="45"/>
      <c r="H2135" s="45"/>
      <c r="I2135" s="45"/>
      <c r="J2135" s="46"/>
    </row>
    <row r="2136" spans="2:10" s="1" customFormat="1" ht="13.2" x14ac:dyDescent="0.25">
      <c r="B2136" s="75"/>
      <c r="C2136" s="102"/>
      <c r="D2136" s="103"/>
      <c r="E2136" s="45"/>
      <c r="F2136" s="45"/>
      <c r="G2136" s="45"/>
      <c r="H2136" s="45"/>
      <c r="I2136" s="45"/>
      <c r="J2136" s="46"/>
    </row>
    <row r="2137" spans="2:10" s="1" customFormat="1" ht="13.2" x14ac:dyDescent="0.25">
      <c r="B2137" s="75"/>
      <c r="C2137" s="102"/>
      <c r="D2137" s="103"/>
      <c r="E2137" s="45"/>
      <c r="F2137" s="45"/>
      <c r="G2137" s="45"/>
      <c r="H2137" s="45"/>
      <c r="I2137" s="45"/>
      <c r="J2137" s="46"/>
    </row>
    <row r="2138" spans="2:10" s="1" customFormat="1" ht="13.2" x14ac:dyDescent="0.25">
      <c r="B2138" s="75"/>
      <c r="C2138" s="102"/>
      <c r="D2138" s="103"/>
      <c r="E2138" s="45"/>
      <c r="F2138" s="45"/>
      <c r="G2138" s="45"/>
      <c r="H2138" s="45"/>
      <c r="I2138" s="45"/>
      <c r="J2138" s="46"/>
    </row>
    <row r="2139" spans="2:10" s="1" customFormat="1" ht="13.2" x14ac:dyDescent="0.25">
      <c r="B2139" s="75"/>
      <c r="C2139" s="102"/>
      <c r="D2139" s="103"/>
      <c r="E2139" s="45"/>
      <c r="F2139" s="45"/>
      <c r="G2139" s="45"/>
      <c r="H2139" s="45"/>
      <c r="I2139" s="45"/>
      <c r="J2139" s="46"/>
    </row>
    <row r="2140" spans="2:10" s="1" customFormat="1" ht="13.2" x14ac:dyDescent="0.25">
      <c r="B2140" s="75"/>
      <c r="C2140" s="102"/>
      <c r="D2140" s="103"/>
      <c r="E2140" s="45"/>
      <c r="F2140" s="45"/>
      <c r="G2140" s="45"/>
      <c r="H2140" s="45"/>
      <c r="I2140" s="45"/>
      <c r="J2140" s="46"/>
    </row>
    <row r="2141" spans="2:10" s="1" customFormat="1" ht="13.2" x14ac:dyDescent="0.25">
      <c r="B2141" s="75"/>
      <c r="C2141" s="102"/>
      <c r="D2141" s="103"/>
      <c r="E2141" s="45"/>
      <c r="F2141" s="45"/>
      <c r="G2141" s="45"/>
      <c r="H2141" s="45"/>
      <c r="I2141" s="45"/>
      <c r="J2141" s="46"/>
    </row>
    <row r="2142" spans="2:10" s="1" customFormat="1" ht="13.2" x14ac:dyDescent="0.25">
      <c r="B2142" s="75"/>
      <c r="C2142" s="102"/>
      <c r="D2142" s="103"/>
      <c r="E2142" s="45"/>
      <c r="F2142" s="45"/>
      <c r="G2142" s="45"/>
      <c r="H2142" s="45"/>
      <c r="I2142" s="45"/>
      <c r="J2142" s="46"/>
    </row>
    <row r="2143" spans="2:10" s="1" customFormat="1" ht="13.2" x14ac:dyDescent="0.25">
      <c r="B2143" s="75"/>
      <c r="C2143" s="102"/>
      <c r="D2143" s="103"/>
      <c r="E2143" s="45"/>
      <c r="F2143" s="45"/>
      <c r="G2143" s="45"/>
      <c r="H2143" s="45"/>
      <c r="I2143" s="45"/>
      <c r="J2143" s="46"/>
    </row>
    <row r="2144" spans="2:10" s="1" customFormat="1" ht="13.2" x14ac:dyDescent="0.25">
      <c r="B2144" s="75"/>
      <c r="C2144" s="102"/>
      <c r="D2144" s="103"/>
      <c r="E2144" s="45"/>
      <c r="F2144" s="45"/>
      <c r="G2144" s="45"/>
      <c r="H2144" s="45"/>
      <c r="I2144" s="45"/>
      <c r="J2144" s="46"/>
    </row>
    <row r="2145" spans="2:10" s="1" customFormat="1" ht="13.2" x14ac:dyDescent="0.25">
      <c r="B2145" s="75"/>
      <c r="C2145" s="102"/>
      <c r="D2145" s="103"/>
      <c r="E2145" s="45"/>
      <c r="F2145" s="45"/>
      <c r="G2145" s="45"/>
      <c r="H2145" s="45"/>
      <c r="I2145" s="45"/>
      <c r="J2145" s="46"/>
    </row>
    <row r="2146" spans="2:10" s="1" customFormat="1" ht="13.2" x14ac:dyDescent="0.25">
      <c r="B2146" s="75"/>
      <c r="C2146" s="102"/>
      <c r="D2146" s="103"/>
      <c r="E2146" s="45"/>
      <c r="F2146" s="45"/>
      <c r="G2146" s="45"/>
      <c r="H2146" s="45"/>
      <c r="I2146" s="45"/>
      <c r="J2146" s="46"/>
    </row>
    <row r="2147" spans="2:10" s="1" customFormat="1" ht="13.2" x14ac:dyDescent="0.25">
      <c r="B2147" s="75"/>
      <c r="C2147" s="102"/>
      <c r="D2147" s="103"/>
      <c r="E2147" s="45"/>
      <c r="F2147" s="45"/>
      <c r="G2147" s="45"/>
      <c r="H2147" s="45"/>
      <c r="I2147" s="45"/>
      <c r="J2147" s="46"/>
    </row>
    <row r="2148" spans="2:10" s="1" customFormat="1" ht="13.2" x14ac:dyDescent="0.25">
      <c r="B2148" s="75"/>
      <c r="C2148" s="102"/>
      <c r="D2148" s="103"/>
      <c r="E2148" s="45"/>
      <c r="F2148" s="45"/>
      <c r="G2148" s="45"/>
      <c r="H2148" s="45"/>
      <c r="I2148" s="45"/>
      <c r="J2148" s="46"/>
    </row>
    <row r="2149" spans="2:10" s="1" customFormat="1" ht="13.2" x14ac:dyDescent="0.25">
      <c r="C2149" s="157" t="s">
        <v>153</v>
      </c>
      <c r="D2149" s="157"/>
      <c r="E2149" s="157"/>
      <c r="F2149" s="157"/>
      <c r="G2149" s="157"/>
      <c r="H2149" s="157"/>
    </row>
    <row r="2150" spans="2:10" s="1" customFormat="1" ht="13.2" x14ac:dyDescent="0.25">
      <c r="C2150" s="157" t="s">
        <v>154</v>
      </c>
      <c r="D2150" s="157"/>
      <c r="E2150" s="157"/>
      <c r="F2150" s="157"/>
      <c r="G2150" s="157"/>
      <c r="H2150" s="157"/>
    </row>
    <row r="2151" spans="2:10" s="1" customFormat="1" ht="13.2" x14ac:dyDescent="0.25">
      <c r="C2151" s="157" t="s">
        <v>155</v>
      </c>
      <c r="D2151" s="157"/>
      <c r="E2151" s="157"/>
      <c r="F2151" s="157"/>
      <c r="G2151" s="157"/>
      <c r="H2151" s="157"/>
    </row>
    <row r="2152" spans="2:10" s="1" customFormat="1" ht="13.2" x14ac:dyDescent="0.25">
      <c r="C2152" s="158" t="s">
        <v>156</v>
      </c>
      <c r="D2152" s="158"/>
      <c r="E2152" s="158"/>
      <c r="F2152" s="158"/>
      <c r="G2152" s="158"/>
      <c r="H2152" s="158"/>
    </row>
    <row r="2153" spans="2:10" s="1" customFormat="1" ht="13.2" x14ac:dyDescent="0.25">
      <c r="C2153" s="138"/>
      <c r="D2153" s="138"/>
      <c r="E2153" s="138"/>
      <c r="F2153" s="138"/>
      <c r="G2153" s="138"/>
      <c r="H2153" s="138"/>
    </row>
    <row r="2154" spans="2:10" s="1" customFormat="1" ht="15.6" x14ac:dyDescent="0.25">
      <c r="B2154" s="159" t="s">
        <v>248</v>
      </c>
      <c r="C2154" s="160"/>
      <c r="D2154" s="160"/>
      <c r="E2154" s="160"/>
      <c r="F2154" s="160"/>
      <c r="G2154" s="160"/>
      <c r="H2154" s="160"/>
      <c r="I2154" s="160"/>
      <c r="J2154" s="161"/>
    </row>
    <row r="2155" spans="2:10" s="1" customFormat="1" ht="21" x14ac:dyDescent="0.25">
      <c r="B2155" s="169" t="s">
        <v>766</v>
      </c>
      <c r="C2155" s="170"/>
      <c r="D2155" s="170"/>
      <c r="E2155" s="170"/>
      <c r="F2155" s="170"/>
      <c r="G2155" s="170"/>
      <c r="H2155" s="170"/>
      <c r="I2155" s="170"/>
      <c r="J2155" s="171"/>
    </row>
    <row r="2156" spans="2:10" s="1" customFormat="1" ht="13.8" thickBot="1" x14ac:dyDescent="0.3">
      <c r="B2156" s="139"/>
      <c r="C2156" s="139"/>
      <c r="D2156" s="139"/>
      <c r="E2156" s="139"/>
      <c r="F2156" s="139"/>
      <c r="G2156" s="139"/>
      <c r="H2156" s="139"/>
      <c r="I2156" s="139"/>
      <c r="J2156" s="139"/>
    </row>
    <row r="2157" spans="2:10" s="1" customFormat="1" ht="13.2" x14ac:dyDescent="0.25">
      <c r="B2157" s="152" t="s">
        <v>140</v>
      </c>
      <c r="C2157" s="153"/>
      <c r="D2157" s="153"/>
      <c r="E2157" s="153"/>
      <c r="F2157" s="153"/>
      <c r="G2157" s="153"/>
      <c r="H2157" s="153"/>
      <c r="I2157" s="153"/>
      <c r="J2157" s="154"/>
    </row>
    <row r="2158" spans="2:10" s="1" customFormat="1" ht="13.2" x14ac:dyDescent="0.25">
      <c r="B2158" s="4" t="s">
        <v>148</v>
      </c>
      <c r="C2158" s="5" t="s">
        <v>149</v>
      </c>
      <c r="D2158" s="5"/>
      <c r="E2158" s="6"/>
      <c r="F2158" s="7"/>
      <c r="G2158" s="8" t="s">
        <v>22</v>
      </c>
      <c r="H2158" s="155">
        <v>42879</v>
      </c>
      <c r="I2158" s="155"/>
      <c r="J2158" s="9"/>
    </row>
    <row r="2159" spans="2:10" s="1" customFormat="1" ht="13.2" x14ac:dyDescent="0.25">
      <c r="B2159" s="4" t="s">
        <v>146</v>
      </c>
      <c r="C2159" s="5" t="s">
        <v>142</v>
      </c>
      <c r="D2159" s="10"/>
      <c r="E2159" s="10"/>
      <c r="F2159" s="5"/>
      <c r="G2159" s="11" t="s">
        <v>145</v>
      </c>
      <c r="H2159" s="6" t="s">
        <v>142</v>
      </c>
      <c r="I2159" s="12"/>
      <c r="J2159" s="13"/>
    </row>
    <row r="2160" spans="2:10" s="1" customFormat="1" ht="13.2" x14ac:dyDescent="0.25">
      <c r="B2160" s="4" t="s">
        <v>147</v>
      </c>
      <c r="C2160" s="5" t="s">
        <v>142</v>
      </c>
      <c r="D2160" s="10"/>
      <c r="E2160" s="10"/>
      <c r="F2160" s="5"/>
      <c r="G2160" s="11" t="s">
        <v>143</v>
      </c>
      <c r="H2160" s="6" t="s">
        <v>144</v>
      </c>
      <c r="I2160" s="12"/>
      <c r="J2160" s="13"/>
    </row>
    <row r="2161" spans="2:10" s="1" customFormat="1" ht="13.8" thickBot="1" x14ac:dyDescent="0.3">
      <c r="B2161" s="14" t="s">
        <v>159</v>
      </c>
      <c r="C2161" s="15" t="s">
        <v>160</v>
      </c>
      <c r="D2161" s="16"/>
      <c r="E2161" s="16"/>
      <c r="F2161" s="15"/>
      <c r="G2161" s="17" t="s">
        <v>157</v>
      </c>
      <c r="H2161" s="18" t="s">
        <v>158</v>
      </c>
      <c r="I2161" s="19"/>
      <c r="J2161" s="20"/>
    </row>
    <row r="2162" spans="2:10" s="1" customFormat="1" ht="13.2" x14ac:dyDescent="0.25">
      <c r="B2162" s="139"/>
      <c r="C2162" s="139"/>
      <c r="D2162" s="139"/>
      <c r="E2162" s="139"/>
      <c r="F2162" s="139"/>
      <c r="G2162" s="139"/>
      <c r="H2162" s="139"/>
      <c r="I2162" s="139"/>
      <c r="J2162" s="139"/>
    </row>
    <row r="2163" spans="2:10" s="1" customFormat="1" ht="13.2" x14ac:dyDescent="0.25">
      <c r="B2163" s="23" t="s">
        <v>7</v>
      </c>
      <c r="C2163" s="24" t="s">
        <v>0</v>
      </c>
      <c r="D2163" s="24" t="s">
        <v>23</v>
      </c>
      <c r="E2163" s="24" t="s">
        <v>24</v>
      </c>
      <c r="F2163" s="24" t="s">
        <v>2</v>
      </c>
      <c r="G2163" s="24" t="s">
        <v>3</v>
      </c>
      <c r="H2163" s="24" t="s">
        <v>25</v>
      </c>
      <c r="I2163" s="24" t="s">
        <v>8</v>
      </c>
      <c r="J2163" s="24" t="s">
        <v>9</v>
      </c>
    </row>
    <row r="2164" spans="2:10" s="1" customFormat="1" ht="13.2" x14ac:dyDescent="0.25">
      <c r="B2164" s="96">
        <v>4.03</v>
      </c>
      <c r="C2164" s="97" t="s">
        <v>425</v>
      </c>
      <c r="D2164" s="103"/>
      <c r="E2164" s="45"/>
      <c r="F2164" s="45"/>
      <c r="G2164" s="45"/>
      <c r="H2164" s="45"/>
      <c r="I2164" s="45"/>
      <c r="J2164" s="46"/>
    </row>
    <row r="2165" spans="2:10" s="1" customFormat="1" ht="13.2" x14ac:dyDescent="0.25">
      <c r="B2165" s="100" t="s">
        <v>113</v>
      </c>
      <c r="C2165" s="101" t="s">
        <v>428</v>
      </c>
      <c r="D2165" s="103"/>
      <c r="E2165" s="45"/>
      <c r="F2165" s="45"/>
      <c r="G2165" s="45"/>
      <c r="H2165" s="45"/>
      <c r="I2165" s="45"/>
      <c r="J2165" s="46"/>
    </row>
    <row r="2166" spans="2:10" s="1" customFormat="1" ht="13.2" x14ac:dyDescent="0.25">
      <c r="B2166" s="48" t="s">
        <v>114</v>
      </c>
      <c r="C2166" s="48" t="s">
        <v>623</v>
      </c>
      <c r="D2166" s="103"/>
      <c r="E2166" s="45"/>
      <c r="F2166" s="45"/>
      <c r="G2166" s="45"/>
      <c r="H2166" s="45"/>
      <c r="I2166" s="62">
        <f>SUM(H2167:H2167)</f>
        <v>0</v>
      </c>
      <c r="J2166" s="63" t="str">
        <f>+J2167</f>
        <v>ml</v>
      </c>
    </row>
    <row r="2167" spans="2:10" s="1" customFormat="1" ht="13.2" x14ac:dyDescent="0.25">
      <c r="B2167" s="48"/>
      <c r="C2167" s="44" t="s">
        <v>722</v>
      </c>
      <c r="D2167" s="45"/>
      <c r="E2167" s="45"/>
      <c r="F2167" s="45"/>
      <c r="G2167" s="45"/>
      <c r="H2167" s="45">
        <f>IF(AND(F2167=0,G2167=0),D2167*E2167,IF(AND(E2167=0,G2167=0),D2167*F2167,IF(AND(E2167=0,F2167=0),D2167*G2167,IF(AND(E2167=0),D2167*F2167*G2167,IF(AND(F2167=0),D2167*E2167*G2167,IF(AND(G2167=0),D2167*E2167*F2167,D2167*E2167*F2167*G2167))))))</f>
        <v>0</v>
      </c>
      <c r="I2167" s="45"/>
      <c r="J2167" s="46" t="str">
        <f>IF(AND(E2167=0,F2167&lt;&gt;0,G2167&lt;&gt;0),"m2",IF(AND(F2167=0,E2167&lt;&gt;0,G2167&lt;&gt;0),"m2",IF(AND(G2167=0,E2167&lt;&gt;0,F2167&lt;&gt;0),"m2",IF(AND(F2167=0,G2167=0),"ml",IF(AND(E2167=0,G2167=0),"ml",IF(AND(E2167=0,F2167=0),"ml",IF(AND(E2167&lt;&gt;0,F2167&lt;&gt;0,G2167&lt;&gt;0),"m3",0)))))))</f>
        <v>ml</v>
      </c>
    </row>
    <row r="2168" spans="2:10" s="1" customFormat="1" ht="13.2" x14ac:dyDescent="0.25">
      <c r="B2168" s="48"/>
      <c r="C2168" s="44"/>
      <c r="D2168" s="45"/>
      <c r="E2168" s="45"/>
      <c r="F2168" s="45"/>
      <c r="G2168" s="45"/>
      <c r="H2168" s="45">
        <f>IF(AND(F2168=0,G2168=0),D2168*E2168,IF(AND(E2168=0,G2168=0),D2168*F2168,IF(AND(E2168=0,F2168=0),D2168*G2168,IF(AND(E2168=0),D2168*F2168*G2168,IF(AND(F2168=0),D2168*E2168*G2168,IF(AND(G2168=0),D2168*E2168*F2168,D2168*E2168*F2168*G2168))))))</f>
        <v>0</v>
      </c>
      <c r="I2168" s="45"/>
      <c r="J2168" s="46" t="str">
        <f>IF(AND(E2168=0,F2168&lt;&gt;0,G2168&lt;&gt;0),"m2",IF(AND(F2168=0,E2168&lt;&gt;0,G2168&lt;&gt;0),"m2",IF(AND(G2168=0,E2168&lt;&gt;0,F2168&lt;&gt;0),"m2",IF(AND(F2168=0,G2168=0),"ml",IF(AND(E2168=0,G2168=0),"ml",IF(AND(E2168=0,F2168=0),"ml",IF(AND(E2168&lt;&gt;0,F2168&lt;&gt;0,G2168&lt;&gt;0),"m3",0)))))))</f>
        <v>ml</v>
      </c>
    </row>
    <row r="2169" spans="2:10" s="1" customFormat="1" ht="13.2" x14ac:dyDescent="0.25">
      <c r="B2169" s="48" t="s">
        <v>435</v>
      </c>
      <c r="C2169" s="48" t="s">
        <v>438</v>
      </c>
      <c r="D2169" s="103"/>
      <c r="E2169" s="45"/>
      <c r="F2169" s="45"/>
      <c r="G2169" s="45"/>
      <c r="H2169" s="45"/>
      <c r="I2169" s="62">
        <f>SUM(H2170:H2170)</f>
        <v>9</v>
      </c>
      <c r="J2169" s="63" t="str">
        <f>+J2170</f>
        <v>ml</v>
      </c>
    </row>
    <row r="2170" spans="2:10" s="1" customFormat="1" ht="13.2" x14ac:dyDescent="0.25">
      <c r="B2170" s="100"/>
      <c r="C2170" s="44" t="s">
        <v>713</v>
      </c>
      <c r="D2170" s="45">
        <v>2</v>
      </c>
      <c r="E2170" s="45">
        <v>4.5</v>
      </c>
      <c r="F2170" s="45"/>
      <c r="G2170" s="45"/>
      <c r="H2170" s="45">
        <f>IF(AND(F2170=0,G2170=0),D2170*E2170,IF(AND(E2170=0,G2170=0),D2170*F2170,IF(AND(E2170=0,F2170=0),D2170*G2170,IF(AND(E2170=0),D2170*F2170*G2170,IF(AND(F2170=0),D2170*E2170*G2170,IF(AND(G2170=0),D2170*E2170*F2170,D2170*E2170*F2170*G2170))))))</f>
        <v>9</v>
      </c>
      <c r="I2170" s="45"/>
      <c r="J2170" s="46" t="str">
        <f>IF(AND(E2170=0,F2170&lt;&gt;0,G2170&lt;&gt;0),"m2",IF(AND(F2170=0,E2170&lt;&gt;0,G2170&lt;&gt;0),"m2",IF(AND(G2170=0,E2170&lt;&gt;0,F2170&lt;&gt;0),"m2",IF(AND(F2170=0,G2170=0),"ml",IF(AND(E2170=0,G2170=0),"ml",IF(AND(E2170=0,F2170=0),"ml",IF(AND(E2170&lt;&gt;0,F2170&lt;&gt;0,G2170&lt;&gt;0),"m3",0)))))))</f>
        <v>ml</v>
      </c>
    </row>
    <row r="2171" spans="2:10" s="1" customFormat="1" ht="13.2" x14ac:dyDescent="0.25">
      <c r="B2171" s="100"/>
      <c r="C2171" s="44" t="s">
        <v>714</v>
      </c>
      <c r="D2171" s="45">
        <v>1</v>
      </c>
      <c r="E2171" s="45">
        <v>14</v>
      </c>
      <c r="F2171" s="45"/>
      <c r="G2171" s="45"/>
      <c r="H2171" s="45">
        <f>IF(AND(F2171=0,G2171=0),D2171*E2171,IF(AND(E2171=0,G2171=0),D2171*F2171,IF(AND(E2171=0,F2171=0),D2171*G2171,IF(AND(E2171=0),D2171*F2171*G2171,IF(AND(F2171=0),D2171*E2171*G2171,IF(AND(G2171=0),D2171*E2171*F2171,D2171*E2171*F2171*G2171))))))</f>
        <v>14</v>
      </c>
      <c r="I2171" s="45"/>
      <c r="J2171" s="46" t="str">
        <f>IF(AND(E2171=0,F2171&lt;&gt;0,G2171&lt;&gt;0),"m2",IF(AND(F2171=0,E2171&lt;&gt;0,G2171&lt;&gt;0),"m2",IF(AND(G2171=0,E2171&lt;&gt;0,F2171&lt;&gt;0),"m2",IF(AND(F2171=0,G2171=0),"ml",IF(AND(E2171=0,G2171=0),"ml",IF(AND(E2171=0,F2171=0),"ml",IF(AND(E2171&lt;&gt;0,F2171&lt;&gt;0,G2171&lt;&gt;0),"m3",0)))))))</f>
        <v>ml</v>
      </c>
    </row>
    <row r="2172" spans="2:10" s="1" customFormat="1" ht="13.2" x14ac:dyDescent="0.25">
      <c r="B2172" s="48" t="s">
        <v>436</v>
      </c>
      <c r="C2172" s="48" t="s">
        <v>439</v>
      </c>
      <c r="D2172" s="103"/>
      <c r="E2172" s="45"/>
      <c r="F2172" s="45"/>
      <c r="G2172" s="45"/>
      <c r="H2172" s="45"/>
      <c r="I2172" s="62">
        <f>SUM(H2173:H2173)</f>
        <v>0</v>
      </c>
      <c r="J2172" s="63" t="str">
        <f>+J2173</f>
        <v>ml</v>
      </c>
    </row>
    <row r="2173" spans="2:10" s="1" customFormat="1" ht="13.2" x14ac:dyDescent="0.25">
      <c r="B2173" s="100"/>
      <c r="C2173" s="44" t="s">
        <v>713</v>
      </c>
      <c r="D2173" s="45"/>
      <c r="E2173" s="45"/>
      <c r="F2173" s="45"/>
      <c r="G2173" s="45"/>
      <c r="H2173" s="45">
        <f>IF(AND(F2173=0,G2173=0),D2173*E2173,IF(AND(E2173=0,G2173=0),D2173*F2173,IF(AND(E2173=0,F2173=0),D2173*G2173,IF(AND(E2173=0),D2173*F2173*G2173,IF(AND(F2173=0),D2173*E2173*G2173,IF(AND(G2173=0),D2173*E2173*F2173,D2173*E2173*F2173*G2173))))))</f>
        <v>0</v>
      </c>
      <c r="I2173" s="45"/>
      <c r="J2173" s="46" t="str">
        <f>IF(AND(E2173=0,F2173&lt;&gt;0,G2173&lt;&gt;0),"m2",IF(AND(F2173=0,E2173&lt;&gt;0,G2173&lt;&gt;0),"m2",IF(AND(G2173=0,E2173&lt;&gt;0,F2173&lt;&gt;0),"m2",IF(AND(F2173=0,G2173=0),"ml",IF(AND(E2173=0,G2173=0),"ml",IF(AND(E2173=0,F2173=0),"ml",IF(AND(E2173&lt;&gt;0,F2173&lt;&gt;0,G2173&lt;&gt;0),"m3",0)))))))</f>
        <v>ml</v>
      </c>
    </row>
    <row r="2174" spans="2:10" s="1" customFormat="1" ht="13.2" x14ac:dyDescent="0.25">
      <c r="B2174" s="100"/>
      <c r="C2174" s="44" t="s">
        <v>714</v>
      </c>
      <c r="D2174" s="45"/>
      <c r="E2174" s="45"/>
      <c r="F2174" s="45"/>
      <c r="G2174" s="45"/>
      <c r="H2174" s="45">
        <f>IF(AND(F2174=0,G2174=0),D2174*E2174,IF(AND(E2174=0,G2174=0),D2174*F2174,IF(AND(E2174=0,F2174=0),D2174*G2174,IF(AND(E2174=0),D2174*F2174*G2174,IF(AND(F2174=0),D2174*E2174*G2174,IF(AND(G2174=0),D2174*E2174*F2174,D2174*E2174*F2174*G2174))))))</f>
        <v>0</v>
      </c>
      <c r="I2174" s="45"/>
      <c r="J2174" s="46" t="str">
        <f>IF(AND(E2174=0,F2174&lt;&gt;0,G2174&lt;&gt;0),"m2",IF(AND(F2174=0,E2174&lt;&gt;0,G2174&lt;&gt;0),"m2",IF(AND(G2174=0,E2174&lt;&gt;0,F2174&lt;&gt;0),"m2",IF(AND(F2174=0,G2174=0),"ml",IF(AND(E2174=0,G2174=0),"ml",IF(AND(E2174=0,F2174=0),"ml",IF(AND(E2174&lt;&gt;0,F2174&lt;&gt;0,G2174&lt;&gt;0),"m3",0)))))))</f>
        <v>ml</v>
      </c>
    </row>
    <row r="2175" spans="2:10" s="1" customFormat="1" ht="13.2" x14ac:dyDescent="0.25">
      <c r="B2175" s="48" t="s">
        <v>437</v>
      </c>
      <c r="C2175" s="48" t="s">
        <v>470</v>
      </c>
      <c r="D2175" s="103"/>
      <c r="E2175" s="45"/>
      <c r="F2175" s="45"/>
      <c r="G2175" s="45"/>
      <c r="H2175" s="45"/>
      <c r="I2175" s="62">
        <f>SUM(H2177:H2182)</f>
        <v>25.5</v>
      </c>
      <c r="J2175" s="63" t="str">
        <f>+J2177</f>
        <v>ml</v>
      </c>
    </row>
    <row r="2176" spans="2:10" s="1" customFormat="1" ht="13.2" x14ac:dyDescent="0.25">
      <c r="B2176" s="48"/>
      <c r="C2176" s="132" t="s">
        <v>255</v>
      </c>
      <c r="D2176" s="103"/>
      <c r="E2176" s="45"/>
      <c r="F2176" s="45"/>
      <c r="G2176" s="45"/>
      <c r="H2176" s="45"/>
      <c r="I2176" s="62"/>
      <c r="J2176" s="63"/>
    </row>
    <row r="2177" spans="2:10" s="1" customFormat="1" ht="13.2" x14ac:dyDescent="0.25">
      <c r="B2177" s="48"/>
      <c r="C2177" s="44" t="s">
        <v>556</v>
      </c>
      <c r="D2177" s="45">
        <v>2</v>
      </c>
      <c r="E2177" s="45">
        <v>3.25</v>
      </c>
      <c r="F2177" s="45"/>
      <c r="G2177" s="45"/>
      <c r="H2177" s="45">
        <f t="shared" ref="H2177:H2182" si="113">IF(AND(F2177=0,G2177=0),D2177*E2177,IF(AND(E2177=0,G2177=0),D2177*F2177,IF(AND(E2177=0,F2177=0),D2177*G2177,IF(AND(E2177=0),D2177*F2177*G2177,IF(AND(F2177=0),D2177*E2177*G2177,IF(AND(G2177=0),D2177*E2177*F2177,D2177*E2177*F2177*G2177))))))</f>
        <v>6.5</v>
      </c>
      <c r="I2177" s="45"/>
      <c r="J2177" s="46" t="str">
        <f t="shared" ref="J2177:J2182" si="114">IF(AND(E2177=0,F2177&lt;&gt;0,G2177&lt;&gt;0),"m2",IF(AND(F2177=0,E2177&lt;&gt;0,G2177&lt;&gt;0),"m2",IF(AND(G2177=0,E2177&lt;&gt;0,F2177&lt;&gt;0),"m2",IF(AND(F2177=0,G2177=0),"ml",IF(AND(E2177=0,G2177=0),"ml",IF(AND(E2177=0,F2177=0),"ml",IF(AND(E2177&lt;&gt;0,F2177&lt;&gt;0,G2177&lt;&gt;0),"m3",0)))))))</f>
        <v>ml</v>
      </c>
    </row>
    <row r="2178" spans="2:10" s="1" customFormat="1" ht="13.2" x14ac:dyDescent="0.25">
      <c r="B2178" s="48"/>
      <c r="C2178" s="44" t="s">
        <v>704</v>
      </c>
      <c r="D2178" s="45">
        <v>2</v>
      </c>
      <c r="E2178" s="45">
        <v>3</v>
      </c>
      <c r="F2178" s="45"/>
      <c r="G2178" s="45"/>
      <c r="H2178" s="45">
        <f t="shared" si="113"/>
        <v>6</v>
      </c>
      <c r="I2178" s="45"/>
      <c r="J2178" s="46" t="str">
        <f t="shared" si="114"/>
        <v>ml</v>
      </c>
    </row>
    <row r="2179" spans="2:10" s="1" customFormat="1" ht="13.2" x14ac:dyDescent="0.25">
      <c r="B2179" s="48"/>
      <c r="C2179" s="132" t="s">
        <v>256</v>
      </c>
      <c r="D2179" s="45"/>
      <c r="E2179" s="45"/>
      <c r="F2179" s="45"/>
      <c r="G2179" s="45"/>
      <c r="H2179" s="45">
        <f t="shared" si="113"/>
        <v>0</v>
      </c>
      <c r="I2179" s="45"/>
      <c r="J2179" s="46" t="str">
        <f t="shared" si="114"/>
        <v>ml</v>
      </c>
    </row>
    <row r="2180" spans="2:10" s="1" customFormat="1" ht="13.2" x14ac:dyDescent="0.25">
      <c r="B2180" s="48"/>
      <c r="C2180" s="44" t="s">
        <v>556</v>
      </c>
      <c r="D2180" s="45">
        <v>2</v>
      </c>
      <c r="E2180" s="45">
        <v>3.25</v>
      </c>
      <c r="F2180" s="45"/>
      <c r="G2180" s="45"/>
      <c r="H2180" s="45">
        <f t="shared" si="113"/>
        <v>6.5</v>
      </c>
      <c r="I2180" s="45"/>
      <c r="J2180" s="46" t="str">
        <f t="shared" si="114"/>
        <v>ml</v>
      </c>
    </row>
    <row r="2181" spans="2:10" s="1" customFormat="1" ht="13.2" x14ac:dyDescent="0.25">
      <c r="B2181" s="48"/>
      <c r="C2181" s="132" t="s">
        <v>257</v>
      </c>
      <c r="D2181" s="45"/>
      <c r="E2181" s="45"/>
      <c r="F2181" s="45"/>
      <c r="G2181" s="45"/>
      <c r="H2181" s="45">
        <f t="shared" si="113"/>
        <v>0</v>
      </c>
      <c r="I2181" s="45"/>
      <c r="J2181" s="46" t="str">
        <f t="shared" si="114"/>
        <v>ml</v>
      </c>
    </row>
    <row r="2182" spans="2:10" s="1" customFormat="1" ht="13.2" x14ac:dyDescent="0.25">
      <c r="B2182" s="48"/>
      <c r="C2182" s="44" t="s">
        <v>556</v>
      </c>
      <c r="D2182" s="45">
        <v>2</v>
      </c>
      <c r="E2182" s="45">
        <v>3.25</v>
      </c>
      <c r="F2182" s="45"/>
      <c r="G2182" s="45"/>
      <c r="H2182" s="45">
        <f t="shared" si="113"/>
        <v>6.5</v>
      </c>
      <c r="I2182" s="45"/>
      <c r="J2182" s="46" t="str">
        <f t="shared" si="114"/>
        <v>ml</v>
      </c>
    </row>
    <row r="2183" spans="2:10" s="1" customFormat="1" ht="13.2" x14ac:dyDescent="0.25">
      <c r="B2183" s="48" t="s">
        <v>471</v>
      </c>
      <c r="C2183" s="48" t="s">
        <v>554</v>
      </c>
      <c r="D2183" s="103"/>
      <c r="E2183" s="45"/>
      <c r="F2183" s="45"/>
      <c r="G2183" s="45"/>
      <c r="H2183" s="45"/>
      <c r="I2183" s="62">
        <f>SUM(H2184:H2190)</f>
        <v>0</v>
      </c>
      <c r="J2183" s="63" t="str">
        <f>+J2184</f>
        <v>ml</v>
      </c>
    </row>
    <row r="2184" spans="2:10" s="1" customFormat="1" ht="13.2" x14ac:dyDescent="0.25">
      <c r="B2184" s="100"/>
      <c r="C2184" s="132" t="s">
        <v>255</v>
      </c>
      <c r="D2184" s="45"/>
      <c r="E2184" s="45"/>
      <c r="F2184" s="45"/>
      <c r="G2184" s="45"/>
      <c r="H2184" s="45">
        <f t="shared" ref="H2184:H2190" si="115">IF(AND(F2184=0,G2184=0),D2184*E2184,IF(AND(E2184=0,G2184=0),D2184*F2184,IF(AND(E2184=0,F2184=0),D2184*G2184,IF(AND(E2184=0),D2184*F2184*G2184,IF(AND(F2184=0),D2184*E2184*G2184,IF(AND(G2184=0),D2184*E2184*F2184,D2184*E2184*F2184*G2184))))))</f>
        <v>0</v>
      </c>
      <c r="I2184" s="45"/>
      <c r="J2184" s="46" t="str">
        <f t="shared" ref="J2184:J2190" si="116">IF(AND(E2184=0,F2184&lt;&gt;0,G2184&lt;&gt;0),"m2",IF(AND(F2184=0,E2184&lt;&gt;0,G2184&lt;&gt;0),"m2",IF(AND(G2184=0,E2184&lt;&gt;0,F2184&lt;&gt;0),"m2",IF(AND(F2184=0,G2184=0),"ml",IF(AND(E2184=0,G2184=0),"ml",IF(AND(E2184=0,F2184=0),"ml",IF(AND(E2184&lt;&gt;0,F2184&lt;&gt;0,G2184&lt;&gt;0),"m3",0)))))))</f>
        <v>ml</v>
      </c>
    </row>
    <row r="2185" spans="2:10" s="1" customFormat="1" ht="13.2" x14ac:dyDescent="0.25">
      <c r="B2185" s="100"/>
      <c r="C2185" s="44" t="s">
        <v>556</v>
      </c>
      <c r="D2185" s="45"/>
      <c r="E2185" s="45"/>
      <c r="F2185" s="45"/>
      <c r="G2185" s="45"/>
      <c r="H2185" s="45">
        <f t="shared" si="115"/>
        <v>0</v>
      </c>
      <c r="I2185" s="45"/>
      <c r="J2185" s="46" t="str">
        <f t="shared" si="116"/>
        <v>ml</v>
      </c>
    </row>
    <row r="2186" spans="2:10" s="1" customFormat="1" ht="13.2" x14ac:dyDescent="0.25">
      <c r="B2186" s="100"/>
      <c r="C2186" s="44" t="s">
        <v>704</v>
      </c>
      <c r="D2186" s="45"/>
      <c r="E2186" s="45"/>
      <c r="F2186" s="45"/>
      <c r="G2186" s="45"/>
      <c r="H2186" s="45">
        <f t="shared" si="115"/>
        <v>0</v>
      </c>
      <c r="I2186" s="45"/>
      <c r="J2186" s="46" t="str">
        <f t="shared" si="116"/>
        <v>ml</v>
      </c>
    </row>
    <row r="2187" spans="2:10" s="1" customFormat="1" ht="13.2" x14ac:dyDescent="0.25">
      <c r="B2187" s="100"/>
      <c r="C2187" s="132" t="s">
        <v>256</v>
      </c>
      <c r="D2187" s="45"/>
      <c r="E2187" s="45"/>
      <c r="F2187" s="45"/>
      <c r="G2187" s="45"/>
      <c r="H2187" s="45">
        <f t="shared" si="115"/>
        <v>0</v>
      </c>
      <c r="I2187" s="45"/>
      <c r="J2187" s="46" t="str">
        <f t="shared" si="116"/>
        <v>ml</v>
      </c>
    </row>
    <row r="2188" spans="2:10" s="1" customFormat="1" ht="13.2" x14ac:dyDescent="0.25">
      <c r="B2188" s="100"/>
      <c r="C2188" s="44" t="s">
        <v>556</v>
      </c>
      <c r="D2188" s="45"/>
      <c r="E2188" s="45"/>
      <c r="F2188" s="45"/>
      <c r="G2188" s="45"/>
      <c r="H2188" s="45">
        <f t="shared" si="115"/>
        <v>0</v>
      </c>
      <c r="I2188" s="45"/>
      <c r="J2188" s="46" t="str">
        <f t="shared" si="116"/>
        <v>ml</v>
      </c>
    </row>
    <row r="2189" spans="2:10" s="1" customFormat="1" ht="13.2" x14ac:dyDescent="0.25">
      <c r="B2189" s="100"/>
      <c r="C2189" s="132" t="s">
        <v>257</v>
      </c>
      <c r="D2189" s="45"/>
      <c r="E2189" s="45"/>
      <c r="F2189" s="45"/>
      <c r="G2189" s="45"/>
      <c r="H2189" s="45">
        <f t="shared" si="115"/>
        <v>0</v>
      </c>
      <c r="I2189" s="45"/>
      <c r="J2189" s="46" t="str">
        <f t="shared" si="116"/>
        <v>ml</v>
      </c>
    </row>
    <row r="2190" spans="2:10" s="1" customFormat="1" ht="13.2" x14ac:dyDescent="0.25">
      <c r="B2190" s="100"/>
      <c r="C2190" s="44" t="s">
        <v>556</v>
      </c>
      <c r="D2190" s="45"/>
      <c r="E2190" s="45"/>
      <c r="F2190" s="45"/>
      <c r="G2190" s="45"/>
      <c r="H2190" s="45">
        <f t="shared" si="115"/>
        <v>0</v>
      </c>
      <c r="I2190" s="45"/>
      <c r="J2190" s="46" t="str">
        <f t="shared" si="116"/>
        <v>ml</v>
      </c>
    </row>
    <row r="2191" spans="2:10" s="1" customFormat="1" ht="13.2" x14ac:dyDescent="0.25">
      <c r="B2191" s="48" t="s">
        <v>473</v>
      </c>
      <c r="C2191" s="48" t="s">
        <v>472</v>
      </c>
      <c r="D2191" s="103"/>
      <c r="E2191" s="45"/>
      <c r="F2191" s="45"/>
      <c r="G2191" s="45"/>
      <c r="H2191" s="45"/>
      <c r="I2191" s="62">
        <f>SUM(H2192:H2198)</f>
        <v>0</v>
      </c>
      <c r="J2191" s="63" t="str">
        <f>+J2192</f>
        <v>ml</v>
      </c>
    </row>
    <row r="2192" spans="2:10" s="1" customFormat="1" ht="13.2" x14ac:dyDescent="0.25">
      <c r="B2192" s="48"/>
      <c r="C2192" s="132" t="s">
        <v>255</v>
      </c>
      <c r="D2192" s="45"/>
      <c r="E2192" s="45"/>
      <c r="F2192" s="45"/>
      <c r="G2192" s="45"/>
      <c r="H2192" s="45">
        <f t="shared" ref="H2192:H2198" si="117">IF(AND(F2192=0,G2192=0),D2192*E2192,IF(AND(E2192=0,G2192=0),D2192*F2192,IF(AND(E2192=0,F2192=0),D2192*G2192,IF(AND(E2192=0),D2192*F2192*G2192,IF(AND(F2192=0),D2192*E2192*G2192,IF(AND(G2192=0),D2192*E2192*F2192,D2192*E2192*F2192*G2192))))))</f>
        <v>0</v>
      </c>
      <c r="I2192" s="45"/>
      <c r="J2192" s="46" t="str">
        <f t="shared" ref="J2192:J2198" si="118">IF(AND(E2192=0,F2192&lt;&gt;0,G2192&lt;&gt;0),"m2",IF(AND(F2192=0,E2192&lt;&gt;0,G2192&lt;&gt;0),"m2",IF(AND(G2192=0,E2192&lt;&gt;0,F2192&lt;&gt;0),"m2",IF(AND(F2192=0,G2192=0),"ml",IF(AND(E2192=0,G2192=0),"ml",IF(AND(E2192=0,F2192=0),"ml",IF(AND(E2192&lt;&gt;0,F2192&lt;&gt;0,G2192&lt;&gt;0),"m3",0)))))))</f>
        <v>ml</v>
      </c>
    </row>
    <row r="2193" spans="2:10" s="1" customFormat="1" ht="13.2" x14ac:dyDescent="0.25">
      <c r="B2193" s="48"/>
      <c r="C2193" s="44" t="s">
        <v>556</v>
      </c>
      <c r="D2193" s="45"/>
      <c r="E2193" s="45"/>
      <c r="F2193" s="45"/>
      <c r="G2193" s="45"/>
      <c r="H2193" s="45">
        <f t="shared" si="117"/>
        <v>0</v>
      </c>
      <c r="I2193" s="45"/>
      <c r="J2193" s="46" t="str">
        <f t="shared" si="118"/>
        <v>ml</v>
      </c>
    </row>
    <row r="2194" spans="2:10" s="1" customFormat="1" ht="13.2" x14ac:dyDescent="0.25">
      <c r="B2194" s="48"/>
      <c r="C2194" s="44" t="s">
        <v>704</v>
      </c>
      <c r="D2194" s="45"/>
      <c r="E2194" s="45"/>
      <c r="F2194" s="45"/>
      <c r="G2194" s="45"/>
      <c r="H2194" s="45">
        <f t="shared" si="117"/>
        <v>0</v>
      </c>
      <c r="I2194" s="45"/>
      <c r="J2194" s="46" t="str">
        <f t="shared" si="118"/>
        <v>ml</v>
      </c>
    </row>
    <row r="2195" spans="2:10" s="1" customFormat="1" ht="13.2" x14ac:dyDescent="0.25">
      <c r="B2195" s="48"/>
      <c r="C2195" s="132" t="s">
        <v>256</v>
      </c>
      <c r="D2195" s="45"/>
      <c r="E2195" s="45"/>
      <c r="F2195" s="45"/>
      <c r="G2195" s="45"/>
      <c r="H2195" s="45">
        <f t="shared" si="117"/>
        <v>0</v>
      </c>
      <c r="I2195" s="45"/>
      <c r="J2195" s="46" t="str">
        <f t="shared" si="118"/>
        <v>ml</v>
      </c>
    </row>
    <row r="2196" spans="2:10" s="1" customFormat="1" ht="13.2" x14ac:dyDescent="0.25">
      <c r="B2196" s="48"/>
      <c r="C2196" s="44" t="s">
        <v>556</v>
      </c>
      <c r="D2196" s="45"/>
      <c r="E2196" s="45"/>
      <c r="F2196" s="45"/>
      <c r="G2196" s="45"/>
      <c r="H2196" s="45">
        <f t="shared" si="117"/>
        <v>0</v>
      </c>
      <c r="I2196" s="45"/>
      <c r="J2196" s="46" t="str">
        <f t="shared" si="118"/>
        <v>ml</v>
      </c>
    </row>
    <row r="2197" spans="2:10" s="1" customFormat="1" ht="13.2" x14ac:dyDescent="0.25">
      <c r="B2197" s="48"/>
      <c r="C2197" s="132" t="s">
        <v>257</v>
      </c>
      <c r="D2197" s="45"/>
      <c r="E2197" s="45"/>
      <c r="F2197" s="45"/>
      <c r="G2197" s="45"/>
      <c r="H2197" s="45">
        <f t="shared" si="117"/>
        <v>0</v>
      </c>
      <c r="I2197" s="45"/>
      <c r="J2197" s="46" t="str">
        <f t="shared" si="118"/>
        <v>ml</v>
      </c>
    </row>
    <row r="2198" spans="2:10" s="1" customFormat="1" ht="13.2" x14ac:dyDescent="0.25">
      <c r="B2198" s="48"/>
      <c r="C2198" s="44" t="s">
        <v>556</v>
      </c>
      <c r="D2198" s="45"/>
      <c r="E2198" s="45"/>
      <c r="F2198" s="45"/>
      <c r="G2198" s="45"/>
      <c r="H2198" s="45">
        <f t="shared" si="117"/>
        <v>0</v>
      </c>
      <c r="I2198" s="45"/>
      <c r="J2198" s="46" t="str">
        <f t="shared" si="118"/>
        <v>ml</v>
      </c>
    </row>
    <row r="2199" spans="2:10" s="1" customFormat="1" ht="13.2" x14ac:dyDescent="0.25">
      <c r="B2199" s="48" t="s">
        <v>549</v>
      </c>
      <c r="C2199" s="48" t="s">
        <v>474</v>
      </c>
      <c r="D2199" s="103"/>
      <c r="E2199" s="45"/>
      <c r="F2199" s="45"/>
      <c r="G2199" s="45"/>
      <c r="H2199" s="45"/>
      <c r="I2199" s="62">
        <f>SUM(H2200:H2200)</f>
        <v>0</v>
      </c>
      <c r="J2199" s="63" t="str">
        <f>+J2200</f>
        <v>und</v>
      </c>
    </row>
    <row r="2200" spans="2:10" s="1" customFormat="1" ht="13.2" x14ac:dyDescent="0.25">
      <c r="B2200" s="100"/>
      <c r="C2200" s="44" t="s">
        <v>705</v>
      </c>
      <c r="D2200" s="45"/>
      <c r="E2200" s="45"/>
      <c r="F2200" s="45"/>
      <c r="G2200" s="45"/>
      <c r="H2200" s="45">
        <f>+D2200</f>
        <v>0</v>
      </c>
      <c r="I2200" s="45"/>
      <c r="J2200" s="46" t="s">
        <v>35</v>
      </c>
    </row>
    <row r="2201" spans="2:10" s="1" customFormat="1" ht="13.2" x14ac:dyDescent="0.25">
      <c r="B2201" s="48" t="s">
        <v>553</v>
      </c>
      <c r="C2201" s="48" t="s">
        <v>555</v>
      </c>
      <c r="D2201" s="103"/>
      <c r="E2201" s="45"/>
      <c r="F2201" s="45"/>
      <c r="G2201" s="45"/>
      <c r="H2201" s="45"/>
      <c r="I2201" s="62">
        <f>SUM(H2202:H2202)</f>
        <v>2</v>
      </c>
      <c r="J2201" s="63" t="str">
        <f>+J2202</f>
        <v>und</v>
      </c>
    </row>
    <row r="2202" spans="2:10" s="1" customFormat="1" ht="13.2" x14ac:dyDescent="0.25">
      <c r="B2202" s="100"/>
      <c r="C2202" s="44" t="s">
        <v>556</v>
      </c>
      <c r="D2202" s="45">
        <v>2</v>
      </c>
      <c r="E2202" s="45"/>
      <c r="F2202" s="45"/>
      <c r="G2202" s="45"/>
      <c r="H2202" s="45">
        <f>+D2202</f>
        <v>2</v>
      </c>
      <c r="I2202" s="45"/>
      <c r="J2202" s="46" t="s">
        <v>35</v>
      </c>
    </row>
    <row r="2203" spans="2:10" s="1" customFormat="1" ht="13.2" x14ac:dyDescent="0.25">
      <c r="B2203" s="100" t="s">
        <v>115</v>
      </c>
      <c r="C2203" s="101" t="s">
        <v>427</v>
      </c>
      <c r="D2203" s="103"/>
      <c r="E2203" s="45"/>
      <c r="F2203" s="45"/>
      <c r="G2203" s="45"/>
      <c r="H2203" s="45"/>
      <c r="I2203" s="45"/>
      <c r="J2203" s="46"/>
    </row>
    <row r="2204" spans="2:10" s="1" customFormat="1" ht="13.2" x14ac:dyDescent="0.25">
      <c r="B2204" s="48" t="s">
        <v>116</v>
      </c>
      <c r="C2204" s="48" t="s">
        <v>550</v>
      </c>
      <c r="D2204" s="103"/>
      <c r="E2204" s="45"/>
      <c r="F2204" s="45"/>
      <c r="G2204" s="45"/>
      <c r="H2204" s="45"/>
      <c r="I2204" s="62">
        <f>SUM(H2205:H2206)</f>
        <v>0</v>
      </c>
      <c r="J2204" s="63" t="str">
        <f>+J2205</f>
        <v>ml</v>
      </c>
    </row>
    <row r="2205" spans="2:10" s="1" customFormat="1" ht="13.2" x14ac:dyDescent="0.25">
      <c r="B2205" s="100"/>
      <c r="C2205" s="44" t="s">
        <v>760</v>
      </c>
      <c r="D2205" s="45"/>
      <c r="E2205" s="45"/>
      <c r="F2205" s="45"/>
      <c r="G2205" s="45"/>
      <c r="H2205" s="45">
        <f>IF(AND(F2205=0,G2205=0),D2205*E2205,IF(AND(E2205=0,G2205=0),D2205*F2205,IF(AND(E2205=0,F2205=0),D2205*G2205,IF(AND(E2205=0),D2205*F2205*G2205,IF(AND(F2205=0),D2205*E2205*G2205,IF(AND(G2205=0),D2205*E2205*F2205,D2205*E2205*F2205*G2205))))))</f>
        <v>0</v>
      </c>
      <c r="I2205" s="45"/>
      <c r="J2205" s="46" t="str">
        <f>IF(AND(E2205=0,F2205&lt;&gt;0,G2205&lt;&gt;0),"m2",IF(AND(F2205=0,E2205&lt;&gt;0,G2205&lt;&gt;0),"m2",IF(AND(G2205=0,E2205&lt;&gt;0,F2205&lt;&gt;0),"m2",IF(AND(F2205=0,G2205=0),"ml",IF(AND(E2205=0,G2205=0),"ml",IF(AND(E2205=0,F2205=0),"ml",IF(AND(E2205&lt;&gt;0,F2205&lt;&gt;0,G2205&lt;&gt;0),"m3",0)))))))</f>
        <v>ml</v>
      </c>
    </row>
    <row r="2206" spans="2:10" s="1" customFormat="1" ht="13.2" x14ac:dyDescent="0.25">
      <c r="B2206" s="100"/>
      <c r="C2206" s="44" t="s">
        <v>760</v>
      </c>
      <c r="D2206" s="45"/>
      <c r="E2206" s="45"/>
      <c r="F2206" s="45"/>
      <c r="G2206" s="45"/>
      <c r="H2206" s="45">
        <f>IF(AND(F2206=0,G2206=0),D2206*E2206,IF(AND(E2206=0,G2206=0),D2206*F2206,IF(AND(E2206=0,F2206=0),D2206*G2206,IF(AND(E2206=0),D2206*F2206*G2206,IF(AND(F2206=0),D2206*E2206*G2206,IF(AND(G2206=0),D2206*E2206*F2206,D2206*E2206*F2206*G2206))))))</f>
        <v>0</v>
      </c>
      <c r="I2206" s="45"/>
      <c r="J2206" s="46"/>
    </row>
    <row r="2207" spans="2:10" s="1" customFormat="1" ht="13.2" x14ac:dyDescent="0.25">
      <c r="B2207" s="48" t="s">
        <v>443</v>
      </c>
      <c r="C2207" s="48" t="s">
        <v>440</v>
      </c>
      <c r="D2207" s="103"/>
      <c r="E2207" s="45"/>
      <c r="F2207" s="45"/>
      <c r="G2207" s="45"/>
      <c r="H2207" s="45"/>
      <c r="I2207" s="62">
        <f>SUM(H2208:H2210)</f>
        <v>0</v>
      </c>
      <c r="J2207" s="63" t="str">
        <f>+J2208</f>
        <v>ml</v>
      </c>
    </row>
    <row r="2208" spans="2:10" s="1" customFormat="1" ht="13.2" x14ac:dyDescent="0.25">
      <c r="B2208" s="100"/>
      <c r="C2208" s="44" t="s">
        <v>762</v>
      </c>
      <c r="D2208" s="45"/>
      <c r="E2208" s="45"/>
      <c r="F2208" s="45"/>
      <c r="G2208" s="45"/>
      <c r="H2208" s="45">
        <f>IF(AND(F2208=0,G2208=0),D2208*E2208,IF(AND(E2208=0,G2208=0),D2208*F2208,IF(AND(E2208=0,F2208=0),D2208*G2208,IF(AND(E2208=0),D2208*F2208*G2208,IF(AND(F2208=0),D2208*E2208*G2208,IF(AND(G2208=0),D2208*E2208*F2208,D2208*E2208*F2208*G2208))))))</f>
        <v>0</v>
      </c>
      <c r="I2208" s="45"/>
      <c r="J2208" s="46" t="str">
        <f>IF(AND(E2208=0,F2208&lt;&gt;0,G2208&lt;&gt;0),"m2",IF(AND(F2208=0,E2208&lt;&gt;0,G2208&lt;&gt;0),"m2",IF(AND(G2208=0,E2208&lt;&gt;0,F2208&lt;&gt;0),"m2",IF(AND(F2208=0,G2208=0),"ml",IF(AND(E2208=0,G2208=0),"ml",IF(AND(E2208=0,F2208=0),"ml",IF(AND(E2208&lt;&gt;0,F2208&lt;&gt;0,G2208&lt;&gt;0),"m3",0)))))))</f>
        <v>ml</v>
      </c>
    </row>
    <row r="2209" spans="2:10" s="1" customFormat="1" ht="13.2" x14ac:dyDescent="0.25">
      <c r="B2209" s="100"/>
      <c r="C2209" s="44" t="s">
        <v>763</v>
      </c>
      <c r="D2209" s="45"/>
      <c r="E2209" s="45"/>
      <c r="F2209" s="45"/>
      <c r="G2209" s="45"/>
      <c r="H2209" s="45">
        <f t="shared" ref="H2209:H2210" si="119">IF(AND(F2209=0,G2209=0),D2209*E2209,IF(AND(E2209=0,G2209=0),D2209*F2209,IF(AND(E2209=0,F2209=0),D2209*G2209,IF(AND(E2209=0),D2209*F2209*G2209,IF(AND(F2209=0),D2209*E2209*G2209,IF(AND(G2209=0),D2209*E2209*F2209,D2209*E2209*F2209*G2209))))))</f>
        <v>0</v>
      </c>
      <c r="I2209" s="45"/>
      <c r="J2209" s="46" t="str">
        <f t="shared" ref="J2209:J2210" si="120">IF(AND(E2209=0,F2209&lt;&gt;0,G2209&lt;&gt;0),"m2",IF(AND(F2209=0,E2209&lt;&gt;0,G2209&lt;&gt;0),"m2",IF(AND(G2209=0,E2209&lt;&gt;0,F2209&lt;&gt;0),"m2",IF(AND(F2209=0,G2209=0),"ml",IF(AND(E2209=0,G2209=0),"ml",IF(AND(E2209=0,F2209=0),"ml",IF(AND(E2209&lt;&gt;0,F2209&lt;&gt;0,G2209&lt;&gt;0),"m3",0)))))))</f>
        <v>ml</v>
      </c>
    </row>
    <row r="2210" spans="2:10" s="1" customFormat="1" ht="13.2" x14ac:dyDescent="0.25">
      <c r="B2210" s="100"/>
      <c r="C2210" s="44" t="s">
        <v>764</v>
      </c>
      <c r="D2210" s="45"/>
      <c r="E2210" s="45"/>
      <c r="F2210" s="45"/>
      <c r="G2210" s="45"/>
      <c r="H2210" s="45">
        <f t="shared" si="119"/>
        <v>0</v>
      </c>
      <c r="I2210" s="45"/>
      <c r="J2210" s="46" t="str">
        <f t="shared" si="120"/>
        <v>ml</v>
      </c>
    </row>
    <row r="2211" spans="2:10" s="1" customFormat="1" ht="13.2" x14ac:dyDescent="0.25">
      <c r="B2211" s="48" t="s">
        <v>444</v>
      </c>
      <c r="C2211" s="48" t="s">
        <v>442</v>
      </c>
      <c r="D2211" s="103"/>
      <c r="E2211" s="45"/>
      <c r="F2211" s="45"/>
      <c r="G2211" s="45"/>
      <c r="H2211" s="45"/>
      <c r="I2211" s="62">
        <f>SUM(H2212:H2212)</f>
        <v>0</v>
      </c>
      <c r="J2211" s="63" t="str">
        <f>+J2212</f>
        <v>ml</v>
      </c>
    </row>
    <row r="2212" spans="2:10" s="1" customFormat="1" ht="13.2" x14ac:dyDescent="0.25">
      <c r="B2212" s="100"/>
      <c r="C2212" s="44" t="s">
        <v>735</v>
      </c>
      <c r="D2212" s="45"/>
      <c r="E2212" s="45"/>
      <c r="F2212" s="45"/>
      <c r="G2212" s="45"/>
      <c r="H2212" s="45">
        <f>IF(AND(F2212=0,G2212=0),D2212*E2212,IF(AND(E2212=0,G2212=0),D2212*F2212,IF(AND(E2212=0,F2212=0),D2212*G2212,IF(AND(E2212=0),D2212*F2212*G2212,IF(AND(F2212=0),D2212*E2212*G2212,IF(AND(G2212=0),D2212*E2212*F2212,D2212*E2212*F2212*G2212))))))</f>
        <v>0</v>
      </c>
      <c r="I2212" s="45"/>
      <c r="J2212" s="46" t="str">
        <f>IF(AND(E2212=0,F2212&lt;&gt;0,G2212&lt;&gt;0),"m2",IF(AND(F2212=0,E2212&lt;&gt;0,G2212&lt;&gt;0),"m2",IF(AND(G2212=0,E2212&lt;&gt;0,F2212&lt;&gt;0),"m2",IF(AND(F2212=0,G2212=0),"ml",IF(AND(E2212=0,G2212=0),"ml",IF(AND(E2212=0,F2212=0),"ml",IF(AND(E2212&lt;&gt;0,F2212&lt;&gt;0,G2212&lt;&gt;0),"m3",0)))))))</f>
        <v>ml</v>
      </c>
    </row>
    <row r="2213" spans="2:10" s="1" customFormat="1" ht="13.2" x14ac:dyDescent="0.25">
      <c r="B2213" s="48" t="s">
        <v>446</v>
      </c>
      <c r="C2213" s="48" t="s">
        <v>445</v>
      </c>
      <c r="D2213" s="103"/>
      <c r="E2213" s="45"/>
      <c r="F2213" s="45"/>
      <c r="G2213" s="45"/>
      <c r="H2213" s="45"/>
      <c r="I2213" s="62">
        <f>SUM(H2214:H2214)</f>
        <v>0</v>
      </c>
      <c r="J2213" s="63" t="str">
        <f>+J2214</f>
        <v>ml</v>
      </c>
    </row>
    <row r="2214" spans="2:10" s="1" customFormat="1" ht="13.2" x14ac:dyDescent="0.25">
      <c r="B2214" s="100"/>
      <c r="C2214" s="44" t="s">
        <v>736</v>
      </c>
      <c r="D2214" s="45"/>
      <c r="E2214" s="45"/>
      <c r="F2214" s="45"/>
      <c r="G2214" s="45"/>
      <c r="H2214" s="45">
        <f>IF(AND(F2214=0,G2214=0),D2214*E2214,IF(AND(E2214=0,G2214=0),D2214*F2214,IF(AND(E2214=0,F2214=0),D2214*G2214,IF(AND(E2214=0),D2214*F2214*G2214,IF(AND(F2214=0),D2214*E2214*G2214,IF(AND(G2214=0),D2214*E2214*F2214,D2214*E2214*F2214*G2214))))))</f>
        <v>0</v>
      </c>
      <c r="I2214" s="45"/>
      <c r="J2214" s="46" t="str">
        <f>IF(AND(E2214=0,F2214&lt;&gt;0,G2214&lt;&gt;0),"m2",IF(AND(F2214=0,E2214&lt;&gt;0,G2214&lt;&gt;0),"m2",IF(AND(G2214=0,E2214&lt;&gt;0,F2214&lt;&gt;0),"m2",IF(AND(F2214=0,G2214=0),"ml",IF(AND(E2214=0,G2214=0),"ml",IF(AND(E2214=0,F2214=0),"ml",IF(AND(E2214&lt;&gt;0,F2214&lt;&gt;0,G2214&lt;&gt;0),"m3",0)))))))</f>
        <v>ml</v>
      </c>
    </row>
    <row r="2215" spans="2:10" s="1" customFormat="1" ht="13.2" x14ac:dyDescent="0.25">
      <c r="B2215" s="48" t="s">
        <v>447</v>
      </c>
      <c r="C2215" s="48" t="s">
        <v>448</v>
      </c>
      <c r="D2215" s="103"/>
      <c r="E2215" s="45"/>
      <c r="F2215" s="45"/>
      <c r="G2215" s="45"/>
      <c r="H2215" s="45"/>
      <c r="I2215" s="62">
        <f>SUM(H2216:H2218)</f>
        <v>0</v>
      </c>
      <c r="J2215" s="63" t="str">
        <f>+J2216</f>
        <v>ml</v>
      </c>
    </row>
    <row r="2216" spans="2:10" s="1" customFormat="1" ht="13.2" x14ac:dyDescent="0.25">
      <c r="B2216" s="100"/>
      <c r="C2216" s="44" t="s">
        <v>762</v>
      </c>
      <c r="D2216" s="45"/>
      <c r="E2216" s="45"/>
      <c r="F2216" s="45"/>
      <c r="G2216" s="45"/>
      <c r="H2216" s="45">
        <f>IF(AND(F2216=0,G2216=0),D2216*E2216,IF(AND(E2216=0,G2216=0),D2216*F2216,IF(AND(E2216=0,F2216=0),D2216*G2216,IF(AND(E2216=0),D2216*F2216*G2216,IF(AND(F2216=0),D2216*E2216*G2216,IF(AND(G2216=0),D2216*E2216*F2216,D2216*E2216*F2216*G2216))))))</f>
        <v>0</v>
      </c>
      <c r="I2216" s="45"/>
      <c r="J2216" s="46" t="str">
        <f>IF(AND(E2216=0,F2216&lt;&gt;0,G2216&lt;&gt;0),"m2",IF(AND(F2216=0,E2216&lt;&gt;0,G2216&lt;&gt;0),"m2",IF(AND(G2216=0,E2216&lt;&gt;0,F2216&lt;&gt;0),"m2",IF(AND(F2216=0,G2216=0),"ml",IF(AND(E2216=0,G2216=0),"ml",IF(AND(E2216=0,F2216=0),"ml",IF(AND(E2216&lt;&gt;0,F2216&lt;&gt;0,G2216&lt;&gt;0),"m3",0)))))))</f>
        <v>ml</v>
      </c>
    </row>
    <row r="2217" spans="2:10" s="1" customFormat="1" ht="13.2" x14ac:dyDescent="0.25">
      <c r="B2217" s="100"/>
      <c r="C2217" s="44" t="s">
        <v>763</v>
      </c>
      <c r="D2217" s="45"/>
      <c r="E2217" s="45"/>
      <c r="F2217" s="45"/>
      <c r="G2217" s="45"/>
      <c r="H2217" s="45">
        <f t="shared" ref="H2217:H2218" si="121">IF(AND(F2217=0,G2217=0),D2217*E2217,IF(AND(E2217=0,G2217=0),D2217*F2217,IF(AND(E2217=0,F2217=0),D2217*G2217,IF(AND(E2217=0),D2217*F2217*G2217,IF(AND(F2217=0),D2217*E2217*G2217,IF(AND(G2217=0),D2217*E2217*F2217,D2217*E2217*F2217*G2217))))))</f>
        <v>0</v>
      </c>
      <c r="I2217" s="45"/>
      <c r="J2217" s="46" t="str">
        <f t="shared" ref="J2217:J2218" si="122">IF(AND(E2217=0,F2217&lt;&gt;0,G2217&lt;&gt;0),"m2",IF(AND(F2217=0,E2217&lt;&gt;0,G2217&lt;&gt;0),"m2",IF(AND(G2217=0,E2217&lt;&gt;0,F2217&lt;&gt;0),"m2",IF(AND(F2217=0,G2217=0),"ml",IF(AND(E2217=0,G2217=0),"ml",IF(AND(E2217=0,F2217=0),"ml",IF(AND(E2217&lt;&gt;0,F2217&lt;&gt;0,G2217&lt;&gt;0),"m3",0)))))))</f>
        <v>ml</v>
      </c>
    </row>
    <row r="2218" spans="2:10" s="1" customFormat="1" ht="13.2" x14ac:dyDescent="0.25">
      <c r="B2218" s="100"/>
      <c r="C2218" s="44" t="s">
        <v>764</v>
      </c>
      <c r="D2218" s="45"/>
      <c r="E2218" s="45"/>
      <c r="F2218" s="45"/>
      <c r="G2218" s="45"/>
      <c r="H2218" s="45">
        <f t="shared" si="121"/>
        <v>0</v>
      </c>
      <c r="I2218" s="45"/>
      <c r="J2218" s="46" t="str">
        <f t="shared" si="122"/>
        <v>ml</v>
      </c>
    </row>
    <row r="2219" spans="2:10" s="1" customFormat="1" ht="13.2" x14ac:dyDescent="0.25">
      <c r="B2219" s="48" t="s">
        <v>451</v>
      </c>
      <c r="C2219" s="48" t="s">
        <v>449</v>
      </c>
      <c r="D2219" s="103"/>
      <c r="E2219" s="45"/>
      <c r="F2219" s="45"/>
      <c r="G2219" s="45"/>
      <c r="H2219" s="45"/>
      <c r="I2219" s="62">
        <f>SUM(H2220:H2220)</f>
        <v>0</v>
      </c>
      <c r="J2219" s="63" t="str">
        <f>+J2220</f>
        <v>ml</v>
      </c>
    </row>
    <row r="2220" spans="2:10" s="1" customFormat="1" ht="13.2" x14ac:dyDescent="0.25">
      <c r="B2220" s="100"/>
      <c r="C2220" s="44" t="s">
        <v>441</v>
      </c>
      <c r="D2220" s="45"/>
      <c r="E2220" s="45"/>
      <c r="F2220" s="45"/>
      <c r="G2220" s="45"/>
      <c r="H2220" s="45">
        <f>IF(AND(F2220=0,G2220=0),D2220*E2220,IF(AND(E2220=0,G2220=0),D2220*F2220,IF(AND(E2220=0,F2220=0),D2220*G2220,IF(AND(E2220=0),D2220*F2220*G2220,IF(AND(F2220=0),D2220*E2220*G2220,IF(AND(G2220=0),D2220*E2220*F2220,D2220*E2220*F2220*G2220))))))</f>
        <v>0</v>
      </c>
      <c r="I2220" s="45"/>
      <c r="J2220" s="46" t="str">
        <f>IF(AND(E2220=0,F2220&lt;&gt;0,G2220&lt;&gt;0),"m2",IF(AND(F2220=0,E2220&lt;&gt;0,G2220&lt;&gt;0),"m2",IF(AND(G2220=0,E2220&lt;&gt;0,F2220&lt;&gt;0),"m2",IF(AND(F2220=0,G2220=0),"ml",IF(AND(E2220=0,G2220=0),"ml",IF(AND(E2220=0,F2220=0),"ml",IF(AND(E2220&lt;&gt;0,F2220&lt;&gt;0,G2220&lt;&gt;0),"m3",0)))))))</f>
        <v>ml</v>
      </c>
    </row>
    <row r="2221" spans="2:10" s="1" customFormat="1" ht="13.2" x14ac:dyDescent="0.25">
      <c r="B2221" s="48" t="s">
        <v>452</v>
      </c>
      <c r="C2221" s="48" t="s">
        <v>450</v>
      </c>
      <c r="D2221" s="103"/>
      <c r="E2221" s="45"/>
      <c r="F2221" s="45"/>
      <c r="G2221" s="45"/>
      <c r="H2221" s="45"/>
      <c r="I2221" s="62">
        <f>SUM(H2222:H2222)</f>
        <v>0</v>
      </c>
      <c r="J2221" s="63" t="str">
        <f>+J2222</f>
        <v>ml</v>
      </c>
    </row>
    <row r="2222" spans="2:10" s="1" customFormat="1" ht="13.2" x14ac:dyDescent="0.25">
      <c r="B2222" s="100"/>
      <c r="C2222" s="44" t="s">
        <v>731</v>
      </c>
      <c r="D2222" s="45"/>
      <c r="E2222" s="45"/>
      <c r="F2222" s="45"/>
      <c r="G2222" s="45"/>
      <c r="H2222" s="45">
        <f>IF(AND(F2222=0,G2222=0),D2222*E2222,IF(AND(E2222=0,G2222=0),D2222*F2222,IF(AND(E2222=0,F2222=0),D2222*G2222,IF(AND(E2222=0),D2222*F2222*G2222,IF(AND(F2222=0),D2222*E2222*G2222,IF(AND(G2222=0),D2222*E2222*F2222,D2222*E2222*F2222*G2222))))))</f>
        <v>0</v>
      </c>
      <c r="I2222" s="45"/>
      <c r="J2222" s="46" t="str">
        <f>IF(AND(E2222=0,F2222&lt;&gt;0,G2222&lt;&gt;0),"m2",IF(AND(F2222=0,E2222&lt;&gt;0,G2222&lt;&gt;0),"m2",IF(AND(G2222=0,E2222&lt;&gt;0,F2222&lt;&gt;0),"m2",IF(AND(F2222=0,G2222=0),"ml",IF(AND(E2222=0,G2222=0),"ml",IF(AND(E2222=0,F2222=0),"ml",IF(AND(E2222&lt;&gt;0,F2222&lt;&gt;0,G2222&lt;&gt;0),"m3",0)))))))</f>
        <v>ml</v>
      </c>
    </row>
    <row r="2223" spans="2:10" s="1" customFormat="1" ht="13.2" x14ac:dyDescent="0.25">
      <c r="B2223" s="48" t="s">
        <v>459</v>
      </c>
      <c r="C2223" s="48" t="s">
        <v>429</v>
      </c>
      <c r="D2223" s="103"/>
      <c r="E2223" s="45"/>
      <c r="F2223" s="45"/>
      <c r="G2223" s="45"/>
      <c r="H2223" s="45"/>
      <c r="I2223" s="62">
        <f>SUM(H2224:H2225)</f>
        <v>0</v>
      </c>
      <c r="J2223" s="63" t="str">
        <f>+J2225</f>
        <v>ml</v>
      </c>
    </row>
    <row r="2224" spans="2:10" s="1" customFormat="1" ht="13.2" x14ac:dyDescent="0.25">
      <c r="B2224" s="48"/>
      <c r="C2224" s="44" t="s">
        <v>706</v>
      </c>
      <c r="D2224" s="45"/>
      <c r="E2224" s="45"/>
      <c r="F2224" s="45"/>
      <c r="G2224" s="45"/>
      <c r="H2224" s="45">
        <f t="shared" ref="H2224:H2225" si="123">IF(AND(F2224=0,G2224=0),D2224*E2224,IF(AND(E2224=0,G2224=0),D2224*F2224,IF(AND(E2224=0,F2224=0),D2224*G2224,IF(AND(E2224=0),D2224*F2224*G2224,IF(AND(F2224=0),D2224*E2224*G2224,IF(AND(G2224=0),D2224*E2224*F2224,D2224*E2224*F2224*G2224))))))</f>
        <v>0</v>
      </c>
      <c r="I2224" s="45"/>
      <c r="J2224" s="46" t="str">
        <f t="shared" ref="J2224:J2225" si="124">IF(AND(E2224=0,F2224&lt;&gt;0,G2224&lt;&gt;0),"m2",IF(AND(F2224=0,E2224&lt;&gt;0,G2224&lt;&gt;0),"m2",IF(AND(G2224=0,E2224&lt;&gt;0,F2224&lt;&gt;0),"m2",IF(AND(F2224=0,G2224=0),"ml",IF(AND(E2224=0,G2224=0),"ml",IF(AND(E2224=0,F2224=0),"ml",IF(AND(E2224&lt;&gt;0,F2224&lt;&gt;0,G2224&lt;&gt;0),"m3",0)))))))</f>
        <v>ml</v>
      </c>
    </row>
    <row r="2225" spans="2:10" s="1" customFormat="1" ht="13.2" x14ac:dyDescent="0.25">
      <c r="B2225" s="100"/>
      <c r="C2225" s="44" t="s">
        <v>706</v>
      </c>
      <c r="D2225" s="45"/>
      <c r="E2225" s="45"/>
      <c r="F2225" s="45"/>
      <c r="G2225" s="45"/>
      <c r="H2225" s="45">
        <f t="shared" si="123"/>
        <v>0</v>
      </c>
      <c r="I2225" s="45"/>
      <c r="J2225" s="46" t="str">
        <f t="shared" si="124"/>
        <v>ml</v>
      </c>
    </row>
    <row r="2226" spans="2:10" s="1" customFormat="1" ht="13.2" x14ac:dyDescent="0.25">
      <c r="B2226" s="48" t="s">
        <v>460</v>
      </c>
      <c r="C2226" s="48" t="s">
        <v>431</v>
      </c>
      <c r="D2226" s="103"/>
      <c r="E2226" s="45"/>
      <c r="F2226" s="45"/>
      <c r="G2226" s="45"/>
      <c r="H2226" s="45"/>
      <c r="I2226" s="62">
        <f>SUM(H2227:H2227)</f>
        <v>0</v>
      </c>
      <c r="J2226" s="63" t="str">
        <f>+J2227</f>
        <v>ml</v>
      </c>
    </row>
    <row r="2227" spans="2:10" s="1" customFormat="1" ht="13.2" x14ac:dyDescent="0.25">
      <c r="B2227" s="100"/>
      <c r="C2227" s="44" t="s">
        <v>734</v>
      </c>
      <c r="D2227" s="45"/>
      <c r="E2227" s="45"/>
      <c r="F2227" s="45"/>
      <c r="G2227" s="45"/>
      <c r="H2227" s="45">
        <f>IF(AND(F2227=0,G2227=0),D2227*E2227,IF(AND(E2227=0,G2227=0),D2227*F2227,IF(AND(E2227=0,F2227=0),D2227*G2227,IF(AND(E2227=0),D2227*F2227*G2227,IF(AND(F2227=0),D2227*E2227*G2227,IF(AND(G2227=0),D2227*E2227*F2227,D2227*E2227*F2227*G2227))))))</f>
        <v>0</v>
      </c>
      <c r="I2227" s="45"/>
      <c r="J2227" s="46" t="str">
        <f>IF(AND(E2227=0,F2227&lt;&gt;0,G2227&lt;&gt;0),"m2",IF(AND(F2227=0,E2227&lt;&gt;0,G2227&lt;&gt;0),"m2",IF(AND(G2227=0,E2227&lt;&gt;0,F2227&lt;&gt;0),"m2",IF(AND(F2227=0,G2227=0),"ml",IF(AND(E2227=0,G2227=0),"ml",IF(AND(E2227=0,F2227=0),"ml",IF(AND(E2227&lt;&gt;0,F2227&lt;&gt;0,G2227&lt;&gt;0),"m3",0)))))))</f>
        <v>ml</v>
      </c>
    </row>
    <row r="2228" spans="2:10" s="1" customFormat="1" ht="13.2" x14ac:dyDescent="0.25">
      <c r="B2228" s="48" t="s">
        <v>461</v>
      </c>
      <c r="C2228" s="48" t="s">
        <v>453</v>
      </c>
      <c r="D2228" s="103"/>
      <c r="E2228" s="45"/>
      <c r="F2228" s="45"/>
      <c r="G2228" s="45"/>
      <c r="H2228" s="45"/>
      <c r="I2228" s="62">
        <f>SUM(H2229:H2229)</f>
        <v>0</v>
      </c>
      <c r="J2228" s="63" t="str">
        <f>+J2229</f>
        <v>ml</v>
      </c>
    </row>
    <row r="2229" spans="2:10" s="1" customFormat="1" ht="13.2" x14ac:dyDescent="0.25">
      <c r="B2229" s="100"/>
      <c r="C2229" s="44" t="s">
        <v>723</v>
      </c>
      <c r="D2229" s="45"/>
      <c r="E2229" s="45"/>
      <c r="F2229" s="45"/>
      <c r="G2229" s="45"/>
      <c r="H2229" s="45">
        <f>IF(AND(F2229=0,G2229=0),D2229*E2229,IF(AND(E2229=0,G2229=0),D2229*F2229,IF(AND(E2229=0,F2229=0),D2229*G2229,IF(AND(E2229=0),D2229*F2229*G2229,IF(AND(F2229=0),D2229*E2229*G2229,IF(AND(G2229=0),D2229*E2229*F2229,D2229*E2229*F2229*G2229))))))</f>
        <v>0</v>
      </c>
      <c r="I2229" s="45"/>
      <c r="J2229" s="46" t="str">
        <f>IF(AND(E2229=0,F2229&lt;&gt;0,G2229&lt;&gt;0),"m2",IF(AND(F2229=0,E2229&lt;&gt;0,G2229&lt;&gt;0),"m2",IF(AND(G2229=0,E2229&lt;&gt;0,F2229&lt;&gt;0),"m2",IF(AND(F2229=0,G2229=0),"ml",IF(AND(E2229=0,G2229=0),"ml",IF(AND(E2229=0,F2229=0),"ml",IF(AND(E2229&lt;&gt;0,F2229&lt;&gt;0,G2229&lt;&gt;0),"m3",0)))))))</f>
        <v>ml</v>
      </c>
    </row>
    <row r="2230" spans="2:10" s="1" customFormat="1" ht="13.2" x14ac:dyDescent="0.25">
      <c r="B2230" s="48" t="s">
        <v>462</v>
      </c>
      <c r="C2230" s="48" t="s">
        <v>454</v>
      </c>
      <c r="D2230" s="103"/>
      <c r="E2230" s="45"/>
      <c r="F2230" s="45"/>
      <c r="G2230" s="45"/>
      <c r="H2230" s="45"/>
      <c r="I2230" s="62">
        <f>SUM(H2231:H2231)</f>
        <v>0</v>
      </c>
      <c r="J2230" s="63" t="str">
        <f>+J2231</f>
        <v>ml</v>
      </c>
    </row>
    <row r="2231" spans="2:10" s="1" customFormat="1" ht="13.2" x14ac:dyDescent="0.25">
      <c r="B2231" s="100"/>
      <c r="C2231" s="44" t="s">
        <v>724</v>
      </c>
      <c r="D2231" s="45"/>
      <c r="E2231" s="45"/>
      <c r="F2231" s="45"/>
      <c r="G2231" s="45"/>
      <c r="H2231" s="45">
        <f>IF(AND(F2231=0,G2231=0),D2231*E2231,IF(AND(E2231=0,G2231=0),D2231*F2231,IF(AND(E2231=0,F2231=0),D2231*G2231,IF(AND(E2231=0),D2231*F2231*G2231,IF(AND(F2231=0),D2231*E2231*G2231,IF(AND(G2231=0),D2231*E2231*F2231,D2231*E2231*F2231*G2231))))))</f>
        <v>0</v>
      </c>
      <c r="I2231" s="45"/>
      <c r="J2231" s="46" t="str">
        <f>IF(AND(E2231=0,F2231&lt;&gt;0,G2231&lt;&gt;0),"m2",IF(AND(F2231=0,E2231&lt;&gt;0,G2231&lt;&gt;0),"m2",IF(AND(G2231=0,E2231&lt;&gt;0,F2231&lt;&gt;0),"m2",IF(AND(F2231=0,G2231=0),"ml",IF(AND(E2231=0,G2231=0),"ml",IF(AND(E2231=0,F2231=0),"ml",IF(AND(E2231&lt;&gt;0,F2231&lt;&gt;0,G2231&lt;&gt;0),"m3",0)))))))</f>
        <v>ml</v>
      </c>
    </row>
    <row r="2232" spans="2:10" s="1" customFormat="1" ht="13.2" x14ac:dyDescent="0.25">
      <c r="B2232" s="48" t="s">
        <v>463</v>
      </c>
      <c r="C2232" s="48" t="s">
        <v>455</v>
      </c>
      <c r="D2232" s="103"/>
      <c r="E2232" s="45"/>
      <c r="F2232" s="45"/>
      <c r="G2232" s="45"/>
      <c r="H2232" s="45"/>
      <c r="I2232" s="62">
        <f>SUM(H2233:H2233)</f>
        <v>0</v>
      </c>
      <c r="J2232" s="63" t="str">
        <f>+J2233</f>
        <v>ml</v>
      </c>
    </row>
    <row r="2233" spans="2:10" s="1" customFormat="1" ht="13.2" x14ac:dyDescent="0.25">
      <c r="B2233" s="100"/>
      <c r="C2233" s="44" t="s">
        <v>732</v>
      </c>
      <c r="D2233" s="45"/>
      <c r="E2233" s="45"/>
      <c r="F2233" s="45"/>
      <c r="G2233" s="45"/>
      <c r="H2233" s="45">
        <f>IF(AND(F2233=0,G2233=0),D2233*E2233,IF(AND(E2233=0,G2233=0),D2233*F2233,IF(AND(E2233=0,F2233=0),D2233*G2233,IF(AND(E2233=0),D2233*F2233*G2233,IF(AND(F2233=0),D2233*E2233*G2233,IF(AND(G2233=0),D2233*E2233*F2233,D2233*E2233*F2233*G2233))))))</f>
        <v>0</v>
      </c>
      <c r="I2233" s="45"/>
      <c r="J2233" s="46" t="str">
        <f>IF(AND(E2233=0,F2233&lt;&gt;0,G2233&lt;&gt;0),"m2",IF(AND(F2233=0,E2233&lt;&gt;0,G2233&lt;&gt;0),"m2",IF(AND(G2233=0,E2233&lt;&gt;0,F2233&lt;&gt;0),"m2",IF(AND(F2233=0,G2233=0),"ml",IF(AND(E2233=0,G2233=0),"ml",IF(AND(E2233=0,F2233=0),"ml",IF(AND(E2233&lt;&gt;0,F2233&lt;&gt;0,G2233&lt;&gt;0),"m3",0)))))))</f>
        <v>ml</v>
      </c>
    </row>
    <row r="2234" spans="2:10" s="1" customFormat="1" ht="13.2" x14ac:dyDescent="0.25">
      <c r="B2234" s="48" t="s">
        <v>464</v>
      </c>
      <c r="C2234" s="48" t="s">
        <v>456</v>
      </c>
      <c r="D2234" s="103"/>
      <c r="E2234" s="45"/>
      <c r="F2234" s="45"/>
      <c r="G2234" s="45"/>
      <c r="H2234" s="45"/>
      <c r="I2234" s="62">
        <f>SUM(H2235:H2235)</f>
        <v>0</v>
      </c>
      <c r="J2234" s="63" t="str">
        <f>+J2235</f>
        <v>und</v>
      </c>
    </row>
    <row r="2235" spans="2:10" s="1" customFormat="1" ht="13.2" x14ac:dyDescent="0.25">
      <c r="B2235" s="48"/>
      <c r="C2235" s="44" t="s">
        <v>737</v>
      </c>
      <c r="D2235" s="45"/>
      <c r="E2235" s="45"/>
      <c r="F2235" s="45"/>
      <c r="G2235" s="45"/>
      <c r="H2235" s="45">
        <f t="shared" ref="H2235" si="125">+D2235</f>
        <v>0</v>
      </c>
      <c r="I2235" s="45"/>
      <c r="J2235" s="46" t="s">
        <v>35</v>
      </c>
    </row>
    <row r="2236" spans="2:10" s="1" customFormat="1" ht="13.2" x14ac:dyDescent="0.25">
      <c r="B2236" s="48" t="s">
        <v>465</v>
      </c>
      <c r="C2236" s="48" t="s">
        <v>457</v>
      </c>
      <c r="D2236" s="103"/>
      <c r="E2236" s="45"/>
      <c r="F2236" s="45"/>
      <c r="G2236" s="45"/>
      <c r="H2236" s="45"/>
      <c r="I2236" s="62">
        <f>SUM(H2237:H2237)</f>
        <v>0</v>
      </c>
      <c r="J2236" s="63" t="str">
        <f>+J2237</f>
        <v>und</v>
      </c>
    </row>
    <row r="2237" spans="2:10" s="1" customFormat="1" ht="13.2" x14ac:dyDescent="0.25">
      <c r="B2237" s="100"/>
      <c r="C2237" s="44" t="s">
        <v>441</v>
      </c>
      <c r="D2237" s="45"/>
      <c r="E2237" s="45"/>
      <c r="F2237" s="45"/>
      <c r="G2237" s="45"/>
      <c r="H2237" s="45">
        <f>+D2237</f>
        <v>0</v>
      </c>
      <c r="I2237" s="45"/>
      <c r="J2237" s="46" t="s">
        <v>35</v>
      </c>
    </row>
    <row r="2238" spans="2:10" s="1" customFormat="1" ht="13.2" x14ac:dyDescent="0.25">
      <c r="B2238" s="48" t="s">
        <v>557</v>
      </c>
      <c r="C2238" s="48" t="s">
        <v>458</v>
      </c>
      <c r="D2238" s="103"/>
      <c r="E2238" s="45"/>
      <c r="F2238" s="45"/>
      <c r="G2238" s="45"/>
      <c r="H2238" s="45"/>
      <c r="I2238" s="62">
        <f>SUM(H2239:H2239)</f>
        <v>0</v>
      </c>
      <c r="J2238" s="63" t="str">
        <f>+J2239</f>
        <v>und</v>
      </c>
    </row>
    <row r="2239" spans="2:10" s="1" customFormat="1" ht="13.2" x14ac:dyDescent="0.25">
      <c r="B2239" s="100"/>
      <c r="C2239" s="44" t="s">
        <v>730</v>
      </c>
      <c r="D2239" s="45"/>
      <c r="E2239" s="45"/>
      <c r="F2239" s="45"/>
      <c r="G2239" s="45"/>
      <c r="H2239" s="45">
        <f>+D2239</f>
        <v>0</v>
      </c>
      <c r="I2239" s="45"/>
      <c r="J2239" s="46" t="s">
        <v>35</v>
      </c>
    </row>
    <row r="2240" spans="2:10" s="1" customFormat="1" ht="13.2" x14ac:dyDescent="0.25">
      <c r="B2240" s="100" t="s">
        <v>117</v>
      </c>
      <c r="C2240" s="101" t="s">
        <v>426</v>
      </c>
      <c r="D2240" s="103"/>
      <c r="E2240" s="45"/>
      <c r="F2240" s="45"/>
      <c r="G2240" s="45"/>
      <c r="H2240" s="45"/>
      <c r="I2240" s="45"/>
      <c r="J2240" s="46"/>
    </row>
    <row r="2241" spans="2:10" s="1" customFormat="1" ht="13.2" x14ac:dyDescent="0.25">
      <c r="B2241" s="48" t="s">
        <v>118</v>
      </c>
      <c r="C2241" s="48" t="s">
        <v>468</v>
      </c>
      <c r="D2241" s="103"/>
      <c r="E2241" s="45"/>
      <c r="F2241" s="45"/>
      <c r="G2241" s="45"/>
      <c r="H2241" s="45"/>
      <c r="I2241" s="62">
        <f>SUM(H2242:H2243)</f>
        <v>2</v>
      </c>
      <c r="J2241" s="63" t="str">
        <f>+J2242</f>
        <v>und</v>
      </c>
    </row>
    <row r="2242" spans="2:10" s="1" customFormat="1" ht="13.2" x14ac:dyDescent="0.25">
      <c r="B2242" s="75"/>
      <c r="C2242" s="44" t="s">
        <v>646</v>
      </c>
      <c r="D2242" s="45"/>
      <c r="E2242" s="45"/>
      <c r="F2242" s="45"/>
      <c r="G2242" s="45"/>
      <c r="H2242" s="45">
        <f>+D2242</f>
        <v>0</v>
      </c>
      <c r="I2242" s="45"/>
      <c r="J2242" s="46" t="s">
        <v>35</v>
      </c>
    </row>
    <row r="2243" spans="2:10" s="1" customFormat="1" ht="13.2" x14ac:dyDescent="0.25">
      <c r="B2243" s="75"/>
      <c r="C2243" s="44" t="s">
        <v>434</v>
      </c>
      <c r="D2243" s="45">
        <v>2</v>
      </c>
      <c r="E2243" s="45"/>
      <c r="F2243" s="45"/>
      <c r="G2243" s="45"/>
      <c r="H2243" s="45">
        <f>+D2243</f>
        <v>2</v>
      </c>
      <c r="I2243" s="45"/>
      <c r="J2243" s="46" t="s">
        <v>35</v>
      </c>
    </row>
    <row r="2244" spans="2:10" s="1" customFormat="1" ht="13.2" x14ac:dyDescent="0.25">
      <c r="B2244" s="48" t="s">
        <v>119</v>
      </c>
      <c r="C2244" s="48" t="s">
        <v>475</v>
      </c>
      <c r="D2244" s="103"/>
      <c r="E2244" s="45"/>
      <c r="F2244" s="45"/>
      <c r="G2244" s="45"/>
      <c r="H2244" s="45"/>
      <c r="I2244" s="62">
        <f>SUM(H2245:H2250)</f>
        <v>0</v>
      </c>
      <c r="J2244" s="63" t="str">
        <f>+J2245</f>
        <v>und</v>
      </c>
    </row>
    <row r="2245" spans="2:10" s="1" customFormat="1" ht="13.2" x14ac:dyDescent="0.25">
      <c r="B2245" s="75"/>
      <c r="C2245" s="132" t="s">
        <v>255</v>
      </c>
      <c r="D2245" s="45"/>
      <c r="E2245" s="45"/>
      <c r="F2245" s="45"/>
      <c r="G2245" s="45"/>
      <c r="H2245" s="45"/>
      <c r="I2245" s="45"/>
      <c r="J2245" s="46" t="s">
        <v>35</v>
      </c>
    </row>
    <row r="2246" spans="2:10" s="1" customFormat="1" ht="13.2" x14ac:dyDescent="0.25">
      <c r="B2246" s="75"/>
      <c r="C2246" s="44" t="s">
        <v>556</v>
      </c>
      <c r="D2246" s="45"/>
      <c r="E2246" s="45"/>
      <c r="F2246" s="45"/>
      <c r="G2246" s="45"/>
      <c r="H2246" s="45">
        <f>+D2246</f>
        <v>0</v>
      </c>
      <c r="I2246" s="45"/>
      <c r="J2246" s="46" t="s">
        <v>35</v>
      </c>
    </row>
    <row r="2247" spans="2:10" s="1" customFormat="1" ht="13.2" x14ac:dyDescent="0.25">
      <c r="B2247" s="75"/>
      <c r="C2247" s="132" t="s">
        <v>256</v>
      </c>
      <c r="D2247" s="45"/>
      <c r="E2247" s="45"/>
      <c r="F2247" s="45"/>
      <c r="G2247" s="45"/>
      <c r="H2247" s="45"/>
      <c r="I2247" s="45"/>
      <c r="J2247" s="46" t="s">
        <v>35</v>
      </c>
    </row>
    <row r="2248" spans="2:10" s="1" customFormat="1" ht="13.2" x14ac:dyDescent="0.25">
      <c r="B2248" s="75"/>
      <c r="C2248" s="44" t="s">
        <v>556</v>
      </c>
      <c r="D2248" s="45"/>
      <c r="E2248" s="45"/>
      <c r="F2248" s="45"/>
      <c r="G2248" s="45"/>
      <c r="H2248" s="45">
        <f>+D2248</f>
        <v>0</v>
      </c>
      <c r="I2248" s="45"/>
      <c r="J2248" s="46" t="s">
        <v>35</v>
      </c>
    </row>
    <row r="2249" spans="2:10" s="1" customFormat="1" ht="13.2" x14ac:dyDescent="0.25">
      <c r="B2249" s="75"/>
      <c r="C2249" s="132" t="s">
        <v>257</v>
      </c>
      <c r="D2249" s="45"/>
      <c r="E2249" s="45"/>
      <c r="F2249" s="45"/>
      <c r="G2249" s="45"/>
      <c r="H2249" s="45"/>
      <c r="I2249" s="45"/>
      <c r="J2249" s="46" t="s">
        <v>35</v>
      </c>
    </row>
    <row r="2250" spans="2:10" s="1" customFormat="1" ht="13.2" x14ac:dyDescent="0.25">
      <c r="B2250" s="75"/>
      <c r="C2250" s="44" t="s">
        <v>556</v>
      </c>
      <c r="D2250" s="45"/>
      <c r="E2250" s="45"/>
      <c r="F2250" s="45"/>
      <c r="G2250" s="45"/>
      <c r="H2250" s="45">
        <f>+D2250</f>
        <v>0</v>
      </c>
      <c r="I2250" s="45"/>
      <c r="J2250" s="46" t="s">
        <v>35</v>
      </c>
    </row>
    <row r="2251" spans="2:10" s="1" customFormat="1" ht="13.2" x14ac:dyDescent="0.25">
      <c r="B2251" s="48" t="s">
        <v>120</v>
      </c>
      <c r="C2251" s="48" t="s">
        <v>469</v>
      </c>
      <c r="D2251" s="103"/>
      <c r="E2251" s="45"/>
      <c r="F2251" s="45"/>
      <c r="G2251" s="45"/>
      <c r="H2251" s="45"/>
      <c r="I2251" s="62">
        <f>SUM(H2252:H2254)</f>
        <v>0</v>
      </c>
      <c r="J2251" s="63" t="str">
        <f>+J2252</f>
        <v>und</v>
      </c>
    </row>
    <row r="2252" spans="2:10" s="1" customFormat="1" ht="13.2" x14ac:dyDescent="0.25">
      <c r="B2252" s="48"/>
      <c r="C2252" s="44" t="s">
        <v>255</v>
      </c>
      <c r="D2252" s="45"/>
      <c r="E2252" s="45"/>
      <c r="F2252" s="45"/>
      <c r="G2252" s="45"/>
      <c r="H2252" s="45">
        <f t="shared" ref="H2252:H2254" si="126">+D2252</f>
        <v>0</v>
      </c>
      <c r="I2252" s="45"/>
      <c r="J2252" s="46" t="s">
        <v>35</v>
      </c>
    </row>
    <row r="2253" spans="2:10" s="1" customFormat="1" ht="13.2" x14ac:dyDescent="0.25">
      <c r="B2253" s="48"/>
      <c r="C2253" s="44" t="s">
        <v>256</v>
      </c>
      <c r="D2253" s="45"/>
      <c r="E2253" s="45"/>
      <c r="F2253" s="45"/>
      <c r="G2253" s="45"/>
      <c r="H2253" s="45">
        <f t="shared" si="126"/>
        <v>0</v>
      </c>
      <c r="I2253" s="45"/>
      <c r="J2253" s="46" t="s">
        <v>35</v>
      </c>
    </row>
    <row r="2254" spans="2:10" s="1" customFormat="1" ht="13.2" x14ac:dyDescent="0.25">
      <c r="B2254" s="48"/>
      <c r="C2254" s="44" t="s">
        <v>257</v>
      </c>
      <c r="D2254" s="45"/>
      <c r="E2254" s="45"/>
      <c r="F2254" s="45"/>
      <c r="G2254" s="45"/>
      <c r="H2254" s="45">
        <f t="shared" si="126"/>
        <v>0</v>
      </c>
      <c r="I2254" s="45"/>
      <c r="J2254" s="46" t="s">
        <v>35</v>
      </c>
    </row>
    <row r="2255" spans="2:10" s="1" customFormat="1" ht="13.2" x14ac:dyDescent="0.25">
      <c r="B2255" s="48" t="s">
        <v>476</v>
      </c>
      <c r="C2255" s="48" t="s">
        <v>561</v>
      </c>
      <c r="D2255" s="103"/>
      <c r="E2255" s="45"/>
      <c r="F2255" s="45"/>
      <c r="G2255" s="45"/>
      <c r="H2255" s="45"/>
      <c r="I2255" s="62">
        <f>SUM(H2256:H2256)</f>
        <v>0</v>
      </c>
      <c r="J2255" s="63" t="str">
        <f>+J2256</f>
        <v>und</v>
      </c>
    </row>
    <row r="2256" spans="2:10" s="1" customFormat="1" ht="13.2" x14ac:dyDescent="0.25">
      <c r="B2256" s="48"/>
      <c r="C2256" s="44" t="s">
        <v>710</v>
      </c>
      <c r="D2256" s="45"/>
      <c r="E2256" s="45"/>
      <c r="F2256" s="45"/>
      <c r="G2256" s="45"/>
      <c r="H2256" s="45">
        <f>IF(AND(F2256=0,G2256=0),D2256*E2256,IF(AND(E2256=0,G2256=0),D2256*F2256,IF(AND(E2256=0,F2256=0),D2256*G2256,IF(AND(E2256=0),D2256*F2256*G2256,IF(AND(F2256=0),D2256*E2256*G2256,IF(AND(G2256=0),D2256*E2256*F2256,D2256*E2256*F2256*G2256))))))</f>
        <v>0</v>
      </c>
      <c r="I2256" s="45"/>
      <c r="J2256" s="46" t="s">
        <v>35</v>
      </c>
    </row>
    <row r="2257" spans="2:10" s="1" customFormat="1" ht="13.2" x14ac:dyDescent="0.25">
      <c r="B2257" s="48" t="s">
        <v>477</v>
      </c>
      <c r="C2257" s="48" t="s">
        <v>564</v>
      </c>
      <c r="D2257" s="103"/>
      <c r="E2257" s="45"/>
      <c r="F2257" s="45"/>
      <c r="G2257" s="45"/>
      <c r="H2257" s="45"/>
      <c r="I2257" s="62">
        <f>SUM(H2258:H2258)</f>
        <v>0</v>
      </c>
      <c r="J2257" s="63" t="str">
        <f>+J2258</f>
        <v>und</v>
      </c>
    </row>
    <row r="2258" spans="2:10" s="1" customFormat="1" ht="13.2" x14ac:dyDescent="0.25">
      <c r="B2258" s="48"/>
      <c r="C2258" s="44" t="s">
        <v>710</v>
      </c>
      <c r="D2258" s="45"/>
      <c r="E2258" s="45"/>
      <c r="F2258" s="45"/>
      <c r="G2258" s="45"/>
      <c r="H2258" s="45">
        <f t="shared" ref="H2258" si="127">+D2258</f>
        <v>0</v>
      </c>
      <c r="I2258" s="45"/>
      <c r="J2258" s="46" t="s">
        <v>35</v>
      </c>
    </row>
    <row r="2259" spans="2:10" s="1" customFormat="1" ht="13.2" x14ac:dyDescent="0.25">
      <c r="B2259" s="48" t="s">
        <v>562</v>
      </c>
      <c r="C2259" s="48" t="s">
        <v>466</v>
      </c>
      <c r="D2259" s="103"/>
      <c r="E2259" s="45"/>
      <c r="F2259" s="45"/>
      <c r="G2259" s="45"/>
      <c r="H2259" s="45"/>
      <c r="I2259" s="62">
        <f>SUM(H2260:H2260)</f>
        <v>0</v>
      </c>
      <c r="J2259" s="63" t="str">
        <f>+J2260</f>
        <v>und</v>
      </c>
    </row>
    <row r="2260" spans="2:10" s="1" customFormat="1" ht="13.2" x14ac:dyDescent="0.25">
      <c r="B2260" s="75"/>
      <c r="C2260" s="44" t="s">
        <v>755</v>
      </c>
      <c r="D2260" s="45"/>
      <c r="E2260" s="45"/>
      <c r="F2260" s="45"/>
      <c r="G2260" s="45"/>
      <c r="H2260" s="45">
        <f>+D2260</f>
        <v>0</v>
      </c>
      <c r="I2260" s="45"/>
      <c r="J2260" s="46" t="s">
        <v>35</v>
      </c>
    </row>
    <row r="2261" spans="2:10" s="1" customFormat="1" ht="13.2" x14ac:dyDescent="0.25">
      <c r="B2261" s="48" t="s">
        <v>563</v>
      </c>
      <c r="C2261" s="48" t="s">
        <v>467</v>
      </c>
      <c r="D2261" s="103"/>
      <c r="E2261" s="45"/>
      <c r="F2261" s="45"/>
      <c r="G2261" s="45"/>
      <c r="H2261" s="45"/>
      <c r="I2261" s="62">
        <f>SUM(H2262:H2262)</f>
        <v>0</v>
      </c>
      <c r="J2261" s="63" t="str">
        <f>+J2262</f>
        <v>und</v>
      </c>
    </row>
    <row r="2262" spans="2:10" s="1" customFormat="1" ht="13.2" x14ac:dyDescent="0.25">
      <c r="B2262" s="75"/>
      <c r="C2262" s="44" t="s">
        <v>755</v>
      </c>
      <c r="D2262" s="45"/>
      <c r="E2262" s="45"/>
      <c r="F2262" s="45"/>
      <c r="G2262" s="45"/>
      <c r="H2262" s="45">
        <f>+D2262</f>
        <v>0</v>
      </c>
      <c r="I2262" s="45"/>
      <c r="J2262" s="46" t="s">
        <v>35</v>
      </c>
    </row>
    <row r="2263" spans="2:10" s="1" customFormat="1" ht="13.2" x14ac:dyDescent="0.25">
      <c r="B2263" s="75"/>
      <c r="C2263" s="102"/>
      <c r="D2263" s="103"/>
      <c r="E2263" s="45"/>
      <c r="F2263" s="45"/>
      <c r="G2263" s="45"/>
      <c r="H2263" s="45"/>
      <c r="I2263" s="45"/>
      <c r="J2263" s="46"/>
    </row>
    <row r="2264" spans="2:10" s="1" customFormat="1" ht="13.2" x14ac:dyDescent="0.25">
      <c r="B2264" s="75"/>
      <c r="C2264" s="102"/>
      <c r="D2264" s="103"/>
      <c r="E2264" s="45"/>
      <c r="F2264" s="45"/>
      <c r="G2264" s="45"/>
      <c r="H2264" s="45"/>
      <c r="I2264" s="45"/>
      <c r="J2264" s="46"/>
    </row>
    <row r="2265" spans="2:10" s="1" customFormat="1" ht="13.2" x14ac:dyDescent="0.25">
      <c r="B2265" s="75"/>
      <c r="C2265" s="102"/>
      <c r="D2265" s="103"/>
      <c r="E2265" s="45"/>
      <c r="F2265" s="45"/>
      <c r="G2265" s="45"/>
      <c r="H2265" s="45"/>
      <c r="I2265" s="45"/>
      <c r="J2265" s="46"/>
    </row>
    <row r="2266" spans="2:10" s="1" customFormat="1" ht="13.2" x14ac:dyDescent="0.25">
      <c r="B2266" s="75"/>
      <c r="C2266" s="102"/>
      <c r="D2266" s="103"/>
      <c r="E2266" s="45"/>
      <c r="F2266" s="45"/>
      <c r="G2266" s="45"/>
      <c r="H2266" s="45"/>
      <c r="I2266" s="45"/>
      <c r="J2266" s="46"/>
    </row>
    <row r="2267" spans="2:10" s="1" customFormat="1" ht="13.2" x14ac:dyDescent="0.25">
      <c r="B2267" s="75"/>
      <c r="C2267" s="102"/>
      <c r="D2267" s="103"/>
      <c r="E2267" s="45"/>
      <c r="F2267" s="45"/>
      <c r="G2267" s="45"/>
      <c r="H2267" s="45"/>
      <c r="I2267" s="45"/>
      <c r="J2267" s="46"/>
    </row>
    <row r="2268" spans="2:10" s="1" customFormat="1" ht="13.2" x14ac:dyDescent="0.25">
      <c r="B2268" s="75"/>
      <c r="C2268" s="102"/>
      <c r="D2268" s="103"/>
      <c r="E2268" s="45"/>
      <c r="F2268" s="45"/>
      <c r="G2268" s="45"/>
      <c r="H2268" s="45"/>
      <c r="I2268" s="45"/>
      <c r="J2268" s="46"/>
    </row>
    <row r="2269" spans="2:10" s="1" customFormat="1" ht="13.2" x14ac:dyDescent="0.25">
      <c r="B2269" s="75"/>
      <c r="C2269" s="102"/>
      <c r="D2269" s="103"/>
      <c r="E2269" s="45"/>
      <c r="F2269" s="45"/>
      <c r="G2269" s="45"/>
      <c r="H2269" s="45"/>
      <c r="I2269" s="45"/>
      <c r="J2269" s="46"/>
    </row>
    <row r="2270" spans="2:10" s="1" customFormat="1" ht="13.2" x14ac:dyDescent="0.25">
      <c r="B2270" s="75"/>
      <c r="C2270" s="102"/>
      <c r="D2270" s="103"/>
      <c r="E2270" s="45"/>
      <c r="F2270" s="45"/>
      <c r="G2270" s="45"/>
      <c r="H2270" s="45"/>
      <c r="I2270" s="45"/>
      <c r="J2270" s="46"/>
    </row>
    <row r="2271" spans="2:10" s="1" customFormat="1" ht="13.2" x14ac:dyDescent="0.25">
      <c r="B2271" s="75"/>
      <c r="C2271" s="102"/>
      <c r="D2271" s="103"/>
      <c r="E2271" s="45"/>
      <c r="F2271" s="45"/>
      <c r="G2271" s="45"/>
      <c r="H2271" s="45"/>
      <c r="I2271" s="45"/>
      <c r="J2271" s="46"/>
    </row>
    <row r="2272" spans="2:10" s="1" customFormat="1" ht="13.2" x14ac:dyDescent="0.25">
      <c r="B2272" s="75"/>
      <c r="C2272" s="102"/>
      <c r="D2272" s="103"/>
      <c r="E2272" s="45"/>
      <c r="F2272" s="45"/>
      <c r="G2272" s="45"/>
      <c r="H2272" s="45"/>
      <c r="I2272" s="45"/>
      <c r="J2272" s="46"/>
    </row>
    <row r="2273" spans="2:10" s="1" customFormat="1" ht="13.2" x14ac:dyDescent="0.25">
      <c r="B2273" s="75"/>
      <c r="C2273" s="102"/>
      <c r="D2273" s="103"/>
      <c r="E2273" s="45"/>
      <c r="F2273" s="45"/>
      <c r="G2273" s="45"/>
      <c r="H2273" s="45"/>
      <c r="I2273" s="45"/>
      <c r="J2273" s="46"/>
    </row>
    <row r="2274" spans="2:10" s="1" customFormat="1" ht="13.2" x14ac:dyDescent="0.25">
      <c r="B2274" s="75"/>
      <c r="C2274" s="102"/>
      <c r="D2274" s="103"/>
      <c r="E2274" s="45"/>
      <c r="F2274" s="45"/>
      <c r="G2274" s="45"/>
      <c r="H2274" s="45"/>
      <c r="I2274" s="45"/>
      <c r="J2274" s="46"/>
    </row>
    <row r="2275" spans="2:10" s="1" customFormat="1" ht="13.2" x14ac:dyDescent="0.25">
      <c r="B2275" s="75"/>
      <c r="C2275" s="102"/>
      <c r="D2275" s="103"/>
      <c r="E2275" s="45"/>
      <c r="F2275" s="45"/>
      <c r="G2275" s="45"/>
      <c r="H2275" s="45"/>
      <c r="I2275" s="45"/>
      <c r="J2275" s="46"/>
    </row>
    <row r="2276" spans="2:10" s="1" customFormat="1" ht="13.2" x14ac:dyDescent="0.25">
      <c r="B2276" s="75"/>
      <c r="C2276" s="102"/>
      <c r="D2276" s="103"/>
      <c r="E2276" s="45"/>
      <c r="F2276" s="45"/>
      <c r="G2276" s="45"/>
      <c r="H2276" s="45"/>
      <c r="I2276" s="45"/>
      <c r="J2276" s="46"/>
    </row>
    <row r="2277" spans="2:10" s="1" customFormat="1" ht="13.2" x14ac:dyDescent="0.25">
      <c r="B2277" s="75"/>
      <c r="C2277" s="102"/>
      <c r="D2277" s="103"/>
      <c r="E2277" s="45"/>
      <c r="F2277" s="45"/>
      <c r="G2277" s="45"/>
      <c r="H2277" s="45"/>
      <c r="I2277" s="45"/>
      <c r="J2277" s="46"/>
    </row>
    <row r="2278" spans="2:10" s="1" customFormat="1" ht="13.2" x14ac:dyDescent="0.25">
      <c r="B2278" s="75"/>
      <c r="C2278" s="102"/>
      <c r="D2278" s="103"/>
      <c r="E2278" s="45"/>
      <c r="F2278" s="45"/>
      <c r="G2278" s="45"/>
      <c r="H2278" s="45"/>
      <c r="I2278" s="45"/>
      <c r="J2278" s="46"/>
    </row>
    <row r="2279" spans="2:10" s="1" customFormat="1" ht="13.2" x14ac:dyDescent="0.25">
      <c r="B2279" s="75"/>
      <c r="C2279" s="102"/>
      <c r="D2279" s="103"/>
      <c r="E2279" s="45"/>
      <c r="F2279" s="45"/>
      <c r="G2279" s="45"/>
      <c r="H2279" s="45"/>
      <c r="I2279" s="45"/>
      <c r="J2279" s="46"/>
    </row>
    <row r="2280" spans="2:10" s="1" customFormat="1" ht="13.2" x14ac:dyDescent="0.25">
      <c r="B2280" s="75"/>
      <c r="C2280" s="102"/>
      <c r="D2280" s="103"/>
      <c r="E2280" s="45"/>
      <c r="F2280" s="45"/>
      <c r="G2280" s="45"/>
      <c r="H2280" s="45"/>
      <c r="I2280" s="45"/>
      <c r="J2280" s="46"/>
    </row>
    <row r="2281" spans="2:10" s="1" customFormat="1" ht="13.2" x14ac:dyDescent="0.25">
      <c r="B2281" s="75"/>
      <c r="C2281" s="102"/>
      <c r="D2281" s="103"/>
      <c r="E2281" s="45"/>
      <c r="F2281" s="45"/>
      <c r="G2281" s="45"/>
      <c r="H2281" s="45"/>
      <c r="I2281" s="45"/>
      <c r="J2281" s="46"/>
    </row>
    <row r="2282" spans="2:10" s="1" customFormat="1" ht="13.2" x14ac:dyDescent="0.25">
      <c r="B2282" s="75"/>
      <c r="C2282" s="102"/>
      <c r="D2282" s="103"/>
      <c r="E2282" s="45"/>
      <c r="F2282" s="45"/>
      <c r="G2282" s="45"/>
      <c r="H2282" s="45"/>
      <c r="I2282" s="45"/>
      <c r="J2282" s="46"/>
    </row>
    <row r="2283" spans="2:10" s="1" customFormat="1" ht="13.2" x14ac:dyDescent="0.25">
      <c r="B2283" s="75"/>
      <c r="C2283" s="102"/>
      <c r="D2283" s="103"/>
      <c r="E2283" s="45"/>
      <c r="F2283" s="45"/>
      <c r="G2283" s="45"/>
      <c r="H2283" s="45"/>
      <c r="I2283" s="45"/>
      <c r="J2283" s="46"/>
    </row>
    <row r="2284" spans="2:10" s="1" customFormat="1" ht="13.2" x14ac:dyDescent="0.25">
      <c r="B2284" s="75"/>
      <c r="C2284" s="102"/>
      <c r="D2284" s="103"/>
      <c r="E2284" s="45"/>
      <c r="F2284" s="45"/>
      <c r="G2284" s="45"/>
      <c r="H2284" s="45"/>
      <c r="I2284" s="45"/>
      <c r="J2284" s="46"/>
    </row>
    <row r="2285" spans="2:10" s="1" customFormat="1" ht="13.2" x14ac:dyDescent="0.25">
      <c r="B2285" s="75"/>
      <c r="C2285" s="102"/>
      <c r="D2285" s="103"/>
      <c r="E2285" s="45"/>
      <c r="F2285" s="45"/>
      <c r="G2285" s="45"/>
      <c r="H2285" s="45"/>
      <c r="I2285" s="45"/>
      <c r="J2285" s="46"/>
    </row>
    <row r="2286" spans="2:10" s="1" customFormat="1" ht="13.2" x14ac:dyDescent="0.25">
      <c r="B2286" s="75"/>
      <c r="C2286" s="102"/>
      <c r="D2286" s="103"/>
      <c r="E2286" s="45"/>
      <c r="F2286" s="45"/>
      <c r="G2286" s="45"/>
      <c r="H2286" s="45"/>
      <c r="I2286" s="45"/>
      <c r="J2286" s="46"/>
    </row>
    <row r="2287" spans="2:10" s="1" customFormat="1" ht="13.2" x14ac:dyDescent="0.25">
      <c r="B2287" s="75"/>
      <c r="C2287" s="102"/>
      <c r="D2287" s="103"/>
      <c r="E2287" s="45"/>
      <c r="F2287" s="45"/>
      <c r="G2287" s="45"/>
      <c r="H2287" s="45"/>
      <c r="I2287" s="45"/>
      <c r="J2287" s="46"/>
    </row>
    <row r="2288" spans="2:10" s="1" customFormat="1" ht="13.2" x14ac:dyDescent="0.25">
      <c r="B2288" s="75"/>
      <c r="C2288" s="102"/>
      <c r="D2288" s="103"/>
      <c r="E2288" s="45"/>
      <c r="F2288" s="45"/>
      <c r="G2288" s="45"/>
      <c r="H2288" s="45"/>
      <c r="I2288" s="45"/>
      <c r="J2288" s="46"/>
    </row>
    <row r="2289" spans="2:10" s="1" customFormat="1" ht="13.2" x14ac:dyDescent="0.25">
      <c r="B2289" s="75"/>
      <c r="C2289" s="102"/>
      <c r="D2289" s="103"/>
      <c r="E2289" s="45"/>
      <c r="F2289" s="45"/>
      <c r="G2289" s="45"/>
      <c r="H2289" s="45"/>
      <c r="I2289" s="45"/>
      <c r="J2289" s="46"/>
    </row>
    <row r="2290" spans="2:10" s="1" customFormat="1" ht="13.2" x14ac:dyDescent="0.25">
      <c r="B2290" s="75"/>
      <c r="C2290" s="102"/>
      <c r="D2290" s="103"/>
      <c r="E2290" s="45"/>
      <c r="F2290" s="45"/>
      <c r="G2290" s="45"/>
      <c r="H2290" s="45"/>
      <c r="I2290" s="45"/>
      <c r="J2290" s="46"/>
    </row>
    <row r="2291" spans="2:10" s="1" customFormat="1" ht="13.2" x14ac:dyDescent="0.25">
      <c r="B2291" s="75"/>
      <c r="C2291" s="102"/>
      <c r="D2291" s="103"/>
      <c r="E2291" s="45"/>
      <c r="F2291" s="45"/>
      <c r="G2291" s="45"/>
      <c r="H2291" s="45"/>
      <c r="I2291" s="45"/>
      <c r="J2291" s="46"/>
    </row>
    <row r="2292" spans="2:10" s="1" customFormat="1" ht="13.2" x14ac:dyDescent="0.25">
      <c r="B2292" s="75"/>
      <c r="C2292" s="102"/>
      <c r="D2292" s="103"/>
      <c r="E2292" s="45"/>
      <c r="F2292" s="45"/>
      <c r="G2292" s="45"/>
      <c r="H2292" s="45"/>
      <c r="I2292" s="45"/>
      <c r="J2292" s="46"/>
    </row>
    <row r="2293" spans="2:10" s="1" customFormat="1" ht="13.2" x14ac:dyDescent="0.25">
      <c r="B2293" s="75"/>
      <c r="C2293" s="102"/>
      <c r="D2293" s="103"/>
      <c r="E2293" s="45"/>
      <c r="F2293" s="45"/>
      <c r="G2293" s="45"/>
      <c r="H2293" s="45"/>
      <c r="I2293" s="45"/>
      <c r="J2293" s="46"/>
    </row>
    <row r="2294" spans="2:10" s="1" customFormat="1" ht="13.2" x14ac:dyDescent="0.25">
      <c r="B2294" s="75"/>
      <c r="C2294" s="102"/>
      <c r="D2294" s="103"/>
      <c r="E2294" s="45"/>
      <c r="F2294" s="45"/>
      <c r="G2294" s="45"/>
      <c r="H2294" s="45"/>
      <c r="I2294" s="45"/>
      <c r="J2294" s="46"/>
    </row>
    <row r="2295" spans="2:10" s="1" customFormat="1" ht="13.2" x14ac:dyDescent="0.25">
      <c r="B2295" s="75"/>
      <c r="C2295" s="102"/>
      <c r="D2295" s="103"/>
      <c r="E2295" s="45"/>
      <c r="F2295" s="45"/>
      <c r="G2295" s="45"/>
      <c r="H2295" s="45"/>
      <c r="I2295" s="45"/>
      <c r="J2295" s="46"/>
    </row>
    <row r="2296" spans="2:10" s="1" customFormat="1" ht="13.2" x14ac:dyDescent="0.25">
      <c r="B2296" s="75"/>
      <c r="C2296" s="102"/>
      <c r="D2296" s="103"/>
      <c r="E2296" s="45"/>
      <c r="F2296" s="45"/>
      <c r="G2296" s="45"/>
      <c r="H2296" s="45"/>
      <c r="I2296" s="45"/>
      <c r="J2296" s="46"/>
    </row>
    <row r="2297" spans="2:10" s="1" customFormat="1" ht="13.2" x14ac:dyDescent="0.25">
      <c r="B2297" s="75"/>
      <c r="C2297" s="102"/>
      <c r="D2297" s="103"/>
      <c r="E2297" s="45"/>
      <c r="F2297" s="45"/>
      <c r="G2297" s="45"/>
      <c r="H2297" s="45"/>
      <c r="I2297" s="45"/>
      <c r="J2297" s="46"/>
    </row>
    <row r="2298" spans="2:10" s="1" customFormat="1" ht="13.2" x14ac:dyDescent="0.25">
      <c r="B2298" s="75"/>
      <c r="C2298" s="102"/>
      <c r="D2298" s="103"/>
      <c r="E2298" s="45"/>
      <c r="F2298" s="45"/>
      <c r="G2298" s="45"/>
      <c r="H2298" s="45"/>
      <c r="I2298" s="45"/>
      <c r="J2298" s="46"/>
    </row>
    <row r="2299" spans="2:10" s="1" customFormat="1" ht="13.2" x14ac:dyDescent="0.25">
      <c r="B2299" s="75"/>
      <c r="C2299" s="102"/>
      <c r="D2299" s="103"/>
      <c r="E2299" s="45"/>
      <c r="F2299" s="45"/>
      <c r="G2299" s="45"/>
      <c r="H2299" s="45"/>
      <c r="I2299" s="45"/>
      <c r="J2299" s="46"/>
    </row>
    <row r="2300" spans="2:10" s="1" customFormat="1" ht="13.2" x14ac:dyDescent="0.25">
      <c r="B2300" s="75"/>
      <c r="C2300" s="102"/>
      <c r="D2300" s="103"/>
      <c r="E2300" s="45"/>
      <c r="F2300" s="45"/>
      <c r="G2300" s="45"/>
      <c r="H2300" s="45"/>
      <c r="I2300" s="45"/>
      <c r="J2300" s="46"/>
    </row>
    <row r="2301" spans="2:10" s="1" customFormat="1" ht="13.2" x14ac:dyDescent="0.25">
      <c r="B2301" s="75"/>
      <c r="C2301" s="102"/>
      <c r="D2301" s="103"/>
      <c r="E2301" s="45"/>
      <c r="F2301" s="45"/>
      <c r="G2301" s="45"/>
      <c r="H2301" s="45"/>
      <c r="I2301" s="45"/>
      <c r="J2301" s="46"/>
    </row>
    <row r="2302" spans="2:10" s="1" customFormat="1" ht="13.2" x14ac:dyDescent="0.25">
      <c r="B2302" s="75"/>
      <c r="C2302" s="102"/>
      <c r="D2302" s="103"/>
      <c r="E2302" s="45"/>
      <c r="F2302" s="45"/>
      <c r="G2302" s="45"/>
      <c r="H2302" s="45"/>
      <c r="I2302" s="45"/>
      <c r="J2302" s="46"/>
    </row>
    <row r="2303" spans="2:10" s="1" customFormat="1" ht="13.2" x14ac:dyDescent="0.25">
      <c r="B2303" s="75"/>
      <c r="C2303" s="102"/>
      <c r="D2303" s="103"/>
      <c r="E2303" s="45"/>
      <c r="F2303" s="45"/>
      <c r="G2303" s="45"/>
      <c r="H2303" s="45"/>
      <c r="I2303" s="45"/>
      <c r="J2303" s="46"/>
    </row>
    <row r="2304" spans="2:10" s="1" customFormat="1" ht="13.2" x14ac:dyDescent="0.25">
      <c r="B2304" s="75"/>
      <c r="C2304" s="102"/>
      <c r="D2304" s="103"/>
      <c r="E2304" s="45"/>
      <c r="F2304" s="45"/>
      <c r="G2304" s="45"/>
      <c r="H2304" s="45"/>
      <c r="I2304" s="45"/>
      <c r="J2304" s="46"/>
    </row>
    <row r="2305" spans="2:10" s="1" customFormat="1" ht="13.2" x14ac:dyDescent="0.25">
      <c r="B2305" s="75"/>
      <c r="C2305" s="102"/>
      <c r="D2305" s="103"/>
      <c r="E2305" s="45"/>
      <c r="F2305" s="45"/>
      <c r="G2305" s="45"/>
      <c r="H2305" s="45"/>
      <c r="I2305" s="45"/>
      <c r="J2305" s="46"/>
    </row>
    <row r="2306" spans="2:10" s="1" customFormat="1" ht="13.2" x14ac:dyDescent="0.25">
      <c r="B2306" s="75"/>
      <c r="C2306" s="102"/>
      <c r="D2306" s="103"/>
      <c r="E2306" s="45"/>
      <c r="F2306" s="45"/>
      <c r="G2306" s="45"/>
      <c r="H2306" s="45"/>
      <c r="I2306" s="45"/>
      <c r="J2306" s="46"/>
    </row>
    <row r="2307" spans="2:10" s="1" customFormat="1" ht="13.2" x14ac:dyDescent="0.25">
      <c r="B2307" s="75"/>
      <c r="C2307" s="102"/>
      <c r="D2307" s="103"/>
      <c r="E2307" s="45"/>
      <c r="F2307" s="45"/>
      <c r="G2307" s="45"/>
      <c r="H2307" s="45"/>
      <c r="I2307" s="45"/>
      <c r="J2307" s="46"/>
    </row>
    <row r="2308" spans="2:10" s="1" customFormat="1" ht="13.2" x14ac:dyDescent="0.25">
      <c r="B2308" s="75"/>
      <c r="C2308" s="102"/>
      <c r="D2308" s="103"/>
      <c r="E2308" s="45"/>
      <c r="F2308" s="45"/>
      <c r="G2308" s="45"/>
      <c r="H2308" s="45"/>
      <c r="I2308" s="45"/>
      <c r="J2308" s="46"/>
    </row>
    <row r="2309" spans="2:10" s="1" customFormat="1" ht="13.2" x14ac:dyDescent="0.25">
      <c r="B2309" s="75"/>
      <c r="C2309" s="102"/>
      <c r="D2309" s="103"/>
      <c r="E2309" s="45"/>
      <c r="F2309" s="45"/>
      <c r="G2309" s="45"/>
      <c r="H2309" s="45"/>
      <c r="I2309" s="45"/>
      <c r="J2309" s="46"/>
    </row>
    <row r="2310" spans="2:10" s="1" customFormat="1" ht="13.2" x14ac:dyDescent="0.25">
      <c r="B2310" s="75"/>
      <c r="C2310" s="102"/>
      <c r="D2310" s="103"/>
      <c r="E2310" s="45"/>
      <c r="F2310" s="45"/>
      <c r="G2310" s="45"/>
      <c r="H2310" s="45"/>
      <c r="I2310" s="45"/>
      <c r="J2310" s="46"/>
    </row>
    <row r="2311" spans="2:10" s="1" customFormat="1" ht="13.2" x14ac:dyDescent="0.25">
      <c r="B2311" s="75"/>
      <c r="C2311" s="102"/>
      <c r="D2311" s="103"/>
      <c r="E2311" s="45"/>
      <c r="F2311" s="45"/>
      <c r="G2311" s="45"/>
      <c r="H2311" s="45"/>
      <c r="I2311" s="45"/>
      <c r="J2311" s="46"/>
    </row>
    <row r="2312" spans="2:10" s="1" customFormat="1" ht="13.2" x14ac:dyDescent="0.25">
      <c r="B2312" s="75"/>
      <c r="C2312" s="102"/>
      <c r="D2312" s="103"/>
      <c r="E2312" s="45"/>
      <c r="F2312" s="45"/>
      <c r="G2312" s="45"/>
      <c r="H2312" s="45"/>
      <c r="I2312" s="45"/>
      <c r="J2312" s="46"/>
    </row>
    <row r="2313" spans="2:10" s="1" customFormat="1" ht="13.2" x14ac:dyDescent="0.25">
      <c r="B2313" s="75"/>
      <c r="C2313" s="102"/>
      <c r="D2313" s="103"/>
      <c r="E2313" s="45"/>
      <c r="F2313" s="45"/>
      <c r="G2313" s="45"/>
      <c r="H2313" s="45"/>
      <c r="I2313" s="45"/>
      <c r="J2313" s="46"/>
    </row>
    <row r="2314" spans="2:10" s="1" customFormat="1" ht="13.2" x14ac:dyDescent="0.25">
      <c r="B2314" s="75"/>
      <c r="C2314" s="102"/>
      <c r="D2314" s="103"/>
      <c r="E2314" s="45"/>
      <c r="F2314" s="45"/>
      <c r="G2314" s="45"/>
      <c r="H2314" s="45"/>
      <c r="I2314" s="45"/>
      <c r="J2314" s="46"/>
    </row>
    <row r="2315" spans="2:10" s="1" customFormat="1" ht="13.2" x14ac:dyDescent="0.25">
      <c r="B2315" s="75"/>
      <c r="C2315" s="102"/>
      <c r="D2315" s="103"/>
      <c r="E2315" s="45"/>
      <c r="F2315" s="45"/>
      <c r="G2315" s="45"/>
      <c r="H2315" s="45"/>
      <c r="I2315" s="45"/>
      <c r="J2315" s="46"/>
    </row>
    <row r="2316" spans="2:10" s="1" customFormat="1" ht="13.2" x14ac:dyDescent="0.25">
      <c r="B2316" s="75"/>
      <c r="C2316" s="102"/>
      <c r="D2316" s="103"/>
      <c r="E2316" s="45"/>
      <c r="F2316" s="45"/>
      <c r="G2316" s="45"/>
      <c r="H2316" s="45"/>
      <c r="I2316" s="45"/>
      <c r="J2316" s="46"/>
    </row>
    <row r="2317" spans="2:10" s="1" customFormat="1" ht="13.2" x14ac:dyDescent="0.25">
      <c r="B2317" s="75"/>
      <c r="C2317" s="102"/>
      <c r="D2317" s="103"/>
      <c r="E2317" s="45"/>
      <c r="F2317" s="45"/>
      <c r="G2317" s="45"/>
      <c r="H2317" s="45"/>
      <c r="I2317" s="45"/>
      <c r="J2317" s="46"/>
    </row>
    <row r="2318" spans="2:10" s="1" customFormat="1" ht="13.2" x14ac:dyDescent="0.25">
      <c r="B2318" s="75"/>
      <c r="C2318" s="102"/>
      <c r="D2318" s="103"/>
      <c r="E2318" s="45"/>
      <c r="F2318" s="45"/>
      <c r="G2318" s="45"/>
      <c r="H2318" s="45"/>
      <c r="I2318" s="45"/>
      <c r="J2318" s="46"/>
    </row>
    <row r="2319" spans="2:10" s="1" customFormat="1" ht="13.2" x14ac:dyDescent="0.25">
      <c r="B2319" s="75"/>
      <c r="C2319" s="102"/>
      <c r="D2319" s="103"/>
      <c r="E2319" s="45"/>
      <c r="F2319" s="45"/>
      <c r="G2319" s="45"/>
      <c r="H2319" s="45"/>
      <c r="I2319" s="45"/>
      <c r="J2319" s="46"/>
    </row>
    <row r="2320" spans="2:10" s="1" customFormat="1" ht="13.2" x14ac:dyDescent="0.25">
      <c r="B2320" s="75"/>
      <c r="C2320" s="102"/>
      <c r="D2320" s="103"/>
      <c r="E2320" s="45"/>
      <c r="F2320" s="45"/>
      <c r="G2320" s="45"/>
      <c r="H2320" s="45"/>
      <c r="I2320" s="45"/>
      <c r="J2320" s="46"/>
    </row>
    <row r="2321" spans="2:10" s="1" customFormat="1" ht="13.2" x14ac:dyDescent="0.25">
      <c r="B2321" s="75"/>
      <c r="C2321" s="102"/>
      <c r="D2321" s="103"/>
      <c r="E2321" s="45"/>
      <c r="F2321" s="45"/>
      <c r="G2321" s="45"/>
      <c r="H2321" s="45"/>
      <c r="I2321" s="45"/>
      <c r="J2321" s="46"/>
    </row>
    <row r="2322" spans="2:10" s="1" customFormat="1" ht="13.2" x14ac:dyDescent="0.25">
      <c r="B2322" s="75"/>
      <c r="C2322" s="102"/>
      <c r="D2322" s="103"/>
      <c r="E2322" s="45"/>
      <c r="F2322" s="45"/>
      <c r="G2322" s="45"/>
      <c r="H2322" s="45"/>
      <c r="I2322" s="45"/>
      <c r="J2322" s="46"/>
    </row>
    <row r="2323" spans="2:10" s="1" customFormat="1" ht="13.2" x14ac:dyDescent="0.25">
      <c r="B2323" s="75"/>
      <c r="C2323" s="102"/>
      <c r="D2323" s="103"/>
      <c r="E2323" s="45"/>
      <c r="F2323" s="45"/>
      <c r="G2323" s="45"/>
      <c r="H2323" s="45"/>
      <c r="I2323" s="45"/>
      <c r="J2323" s="46"/>
    </row>
    <row r="2324" spans="2:10" s="1" customFormat="1" ht="13.2" x14ac:dyDescent="0.25">
      <c r="B2324" s="75"/>
      <c r="C2324" s="102"/>
      <c r="D2324" s="103"/>
      <c r="E2324" s="45"/>
      <c r="F2324" s="45"/>
      <c r="G2324" s="45"/>
      <c r="H2324" s="45"/>
      <c r="I2324" s="45"/>
      <c r="J2324" s="46"/>
    </row>
    <row r="2325" spans="2:10" s="1" customFormat="1" ht="13.2" x14ac:dyDescent="0.25">
      <c r="B2325" s="75"/>
      <c r="C2325" s="102"/>
      <c r="D2325" s="103"/>
      <c r="E2325" s="45"/>
      <c r="F2325" s="45"/>
      <c r="G2325" s="45"/>
      <c r="H2325" s="45"/>
      <c r="I2325" s="45"/>
      <c r="J2325" s="46"/>
    </row>
    <row r="2326" spans="2:10" s="1" customFormat="1" ht="13.2" x14ac:dyDescent="0.25">
      <c r="B2326" s="75"/>
      <c r="C2326" s="102"/>
      <c r="D2326" s="103"/>
      <c r="E2326" s="45"/>
      <c r="F2326" s="45"/>
      <c r="G2326" s="45"/>
      <c r="H2326" s="45"/>
      <c r="I2326" s="45"/>
      <c r="J2326" s="46"/>
    </row>
    <row r="2327" spans="2:10" s="1" customFormat="1" ht="13.2" x14ac:dyDescent="0.25">
      <c r="B2327" s="75"/>
      <c r="C2327" s="102"/>
      <c r="D2327" s="103"/>
      <c r="E2327" s="45"/>
      <c r="F2327" s="45"/>
      <c r="G2327" s="45"/>
      <c r="H2327" s="45"/>
      <c r="I2327" s="45"/>
      <c r="J2327" s="46"/>
    </row>
    <row r="2328" spans="2:10" s="1" customFormat="1" ht="13.2" x14ac:dyDescent="0.25">
      <c r="B2328" s="75"/>
      <c r="C2328" s="102"/>
      <c r="D2328" s="103"/>
      <c r="E2328" s="45"/>
      <c r="F2328" s="45"/>
      <c r="G2328" s="45"/>
      <c r="H2328" s="45"/>
      <c r="I2328" s="45"/>
      <c r="J2328" s="46"/>
    </row>
    <row r="2329" spans="2:10" s="1" customFormat="1" ht="13.2" x14ac:dyDescent="0.25">
      <c r="B2329" s="75"/>
      <c r="C2329" s="102"/>
      <c r="D2329" s="103"/>
      <c r="E2329" s="45"/>
      <c r="F2329" s="45"/>
      <c r="G2329" s="45"/>
      <c r="H2329" s="45"/>
      <c r="I2329" s="45"/>
      <c r="J2329" s="46"/>
    </row>
    <row r="2330" spans="2:10" s="1" customFormat="1" ht="13.2" x14ac:dyDescent="0.25">
      <c r="B2330" s="75"/>
      <c r="C2330" s="102"/>
      <c r="D2330" s="103"/>
      <c r="E2330" s="45"/>
      <c r="F2330" s="45"/>
      <c r="G2330" s="45"/>
      <c r="H2330" s="45"/>
      <c r="I2330" s="45"/>
      <c r="J2330" s="46"/>
    </row>
    <row r="2331" spans="2:10" s="1" customFormat="1" ht="13.2" x14ac:dyDescent="0.25">
      <c r="B2331" s="75"/>
      <c r="C2331" s="102"/>
      <c r="D2331" s="103"/>
      <c r="E2331" s="45"/>
      <c r="F2331" s="45"/>
      <c r="G2331" s="45"/>
      <c r="H2331" s="45"/>
      <c r="I2331" s="45"/>
      <c r="J2331" s="46"/>
    </row>
    <row r="2332" spans="2:10" s="1" customFormat="1" ht="13.2" x14ac:dyDescent="0.25">
      <c r="B2332" s="75"/>
      <c r="C2332" s="102"/>
      <c r="D2332" s="103"/>
      <c r="E2332" s="45"/>
      <c r="F2332" s="45"/>
      <c r="G2332" s="45"/>
      <c r="H2332" s="45"/>
      <c r="I2332" s="45"/>
      <c r="J2332" s="46"/>
    </row>
    <row r="2333" spans="2:10" s="1" customFormat="1" ht="13.2" x14ac:dyDescent="0.25">
      <c r="B2333" s="75"/>
      <c r="C2333" s="102"/>
      <c r="D2333" s="103"/>
      <c r="E2333" s="45"/>
      <c r="F2333" s="45"/>
      <c r="G2333" s="45"/>
      <c r="H2333" s="45"/>
      <c r="I2333" s="45"/>
      <c r="J2333" s="46"/>
    </row>
    <row r="2334" spans="2:10" s="1" customFormat="1" ht="13.2" x14ac:dyDescent="0.25">
      <c r="B2334" s="75"/>
      <c r="C2334" s="102"/>
      <c r="D2334" s="103"/>
      <c r="E2334" s="45"/>
      <c r="F2334" s="45"/>
      <c r="G2334" s="45"/>
      <c r="H2334" s="45"/>
      <c r="I2334" s="45"/>
      <c r="J2334" s="46"/>
    </row>
    <row r="2335" spans="2:10" s="1" customFormat="1" ht="13.2" x14ac:dyDescent="0.25">
      <c r="B2335" s="75"/>
      <c r="C2335" s="102"/>
      <c r="D2335" s="103"/>
      <c r="E2335" s="45"/>
      <c r="F2335" s="45"/>
      <c r="G2335" s="45"/>
      <c r="H2335" s="45"/>
      <c r="I2335" s="45"/>
      <c r="J2335" s="46"/>
    </row>
    <row r="2336" spans="2:10" s="1" customFormat="1" ht="13.2" x14ac:dyDescent="0.25">
      <c r="B2336" s="75"/>
      <c r="C2336" s="102"/>
      <c r="D2336" s="103"/>
      <c r="E2336" s="45"/>
      <c r="F2336" s="45"/>
      <c r="G2336" s="45"/>
      <c r="H2336" s="45"/>
      <c r="I2336" s="45"/>
      <c r="J2336" s="46"/>
    </row>
    <row r="2337" spans="2:10" s="1" customFormat="1" ht="13.2" x14ac:dyDescent="0.25">
      <c r="B2337" s="75"/>
      <c r="C2337" s="102"/>
      <c r="D2337" s="103"/>
      <c r="E2337" s="45"/>
      <c r="F2337" s="45"/>
      <c r="G2337" s="45"/>
      <c r="H2337" s="45"/>
      <c r="I2337" s="45"/>
      <c r="J2337" s="46"/>
    </row>
    <row r="2338" spans="2:10" s="1" customFormat="1" ht="13.2" x14ac:dyDescent="0.25">
      <c r="B2338" s="75"/>
      <c r="C2338" s="102"/>
      <c r="D2338" s="103"/>
      <c r="E2338" s="45"/>
      <c r="F2338" s="45"/>
      <c r="G2338" s="45"/>
      <c r="H2338" s="45"/>
      <c r="I2338" s="45"/>
      <c r="J2338" s="46"/>
    </row>
    <row r="2339" spans="2:10" s="1" customFormat="1" ht="13.2" x14ac:dyDescent="0.25">
      <c r="B2339" s="75"/>
      <c r="C2339" s="102"/>
      <c r="D2339" s="103"/>
      <c r="E2339" s="45"/>
      <c r="F2339" s="45"/>
      <c r="G2339" s="45"/>
      <c r="H2339" s="45"/>
      <c r="I2339" s="45"/>
      <c r="J2339" s="46"/>
    </row>
    <row r="2340" spans="2:10" s="1" customFormat="1" ht="13.2" x14ac:dyDescent="0.25">
      <c r="C2340" s="157" t="s">
        <v>153</v>
      </c>
      <c r="D2340" s="157"/>
      <c r="E2340" s="157"/>
      <c r="F2340" s="157"/>
      <c r="G2340" s="157"/>
      <c r="H2340" s="157"/>
    </row>
    <row r="2341" spans="2:10" s="1" customFormat="1" ht="13.2" x14ac:dyDescent="0.25">
      <c r="C2341" s="157" t="s">
        <v>154</v>
      </c>
      <c r="D2341" s="157"/>
      <c r="E2341" s="157"/>
      <c r="F2341" s="157"/>
      <c r="G2341" s="157"/>
      <c r="H2341" s="157"/>
    </row>
    <row r="2342" spans="2:10" s="1" customFormat="1" ht="13.2" x14ac:dyDescent="0.25">
      <c r="C2342" s="157" t="s">
        <v>155</v>
      </c>
      <c r="D2342" s="157"/>
      <c r="E2342" s="157"/>
      <c r="F2342" s="157"/>
      <c r="G2342" s="157"/>
      <c r="H2342" s="157"/>
    </row>
    <row r="2343" spans="2:10" s="1" customFormat="1" ht="13.2" x14ac:dyDescent="0.25">
      <c r="C2343" s="158" t="s">
        <v>156</v>
      </c>
      <c r="D2343" s="158"/>
      <c r="E2343" s="158"/>
      <c r="F2343" s="158"/>
      <c r="G2343" s="158"/>
      <c r="H2343" s="158"/>
    </row>
    <row r="2344" spans="2:10" s="1" customFormat="1" ht="13.2" x14ac:dyDescent="0.25">
      <c r="C2344" s="138"/>
      <c r="D2344" s="138"/>
      <c r="E2344" s="138"/>
      <c r="F2344" s="138"/>
      <c r="G2344" s="138"/>
      <c r="H2344" s="138"/>
    </row>
    <row r="2345" spans="2:10" s="1" customFormat="1" ht="15.6" x14ac:dyDescent="0.25">
      <c r="B2345" s="159" t="s">
        <v>248</v>
      </c>
      <c r="C2345" s="160"/>
      <c r="D2345" s="160"/>
      <c r="E2345" s="160"/>
      <c r="F2345" s="160"/>
      <c r="G2345" s="160"/>
      <c r="H2345" s="160"/>
      <c r="I2345" s="160"/>
      <c r="J2345" s="161"/>
    </row>
    <row r="2346" spans="2:10" s="1" customFormat="1" ht="21" x14ac:dyDescent="0.25">
      <c r="B2346" s="169" t="s">
        <v>767</v>
      </c>
      <c r="C2346" s="170"/>
      <c r="D2346" s="170"/>
      <c r="E2346" s="170"/>
      <c r="F2346" s="170"/>
      <c r="G2346" s="170"/>
      <c r="H2346" s="170"/>
      <c r="I2346" s="170"/>
      <c r="J2346" s="171"/>
    </row>
    <row r="2347" spans="2:10" s="1" customFormat="1" ht="13.8" thickBot="1" x14ac:dyDescent="0.3">
      <c r="B2347" s="139"/>
      <c r="C2347" s="139"/>
      <c r="D2347" s="139"/>
      <c r="E2347" s="139"/>
      <c r="F2347" s="139"/>
      <c r="G2347" s="139"/>
      <c r="H2347" s="139"/>
      <c r="I2347" s="139"/>
      <c r="J2347" s="139"/>
    </row>
    <row r="2348" spans="2:10" s="1" customFormat="1" ht="28.5" customHeight="1" x14ac:dyDescent="0.25">
      <c r="B2348" s="152" t="s">
        <v>140</v>
      </c>
      <c r="C2348" s="153"/>
      <c r="D2348" s="153"/>
      <c r="E2348" s="153"/>
      <c r="F2348" s="153"/>
      <c r="G2348" s="153"/>
      <c r="H2348" s="153"/>
      <c r="I2348" s="153"/>
      <c r="J2348" s="154"/>
    </row>
    <row r="2349" spans="2:10" s="1" customFormat="1" ht="13.2" x14ac:dyDescent="0.25">
      <c r="B2349" s="4" t="s">
        <v>148</v>
      </c>
      <c r="C2349" s="5" t="s">
        <v>149</v>
      </c>
      <c r="D2349" s="5"/>
      <c r="E2349" s="6"/>
      <c r="F2349" s="7"/>
      <c r="G2349" s="8" t="s">
        <v>22</v>
      </c>
      <c r="H2349" s="155">
        <v>42879</v>
      </c>
      <c r="I2349" s="155"/>
      <c r="J2349" s="9"/>
    </row>
    <row r="2350" spans="2:10" s="1" customFormat="1" ht="13.2" x14ac:dyDescent="0.25">
      <c r="B2350" s="4" t="s">
        <v>146</v>
      </c>
      <c r="C2350" s="5" t="s">
        <v>142</v>
      </c>
      <c r="D2350" s="10"/>
      <c r="E2350" s="10"/>
      <c r="F2350" s="5"/>
      <c r="G2350" s="11" t="s">
        <v>145</v>
      </c>
      <c r="H2350" s="6" t="s">
        <v>142</v>
      </c>
      <c r="I2350" s="12"/>
      <c r="J2350" s="13"/>
    </row>
    <row r="2351" spans="2:10" s="1" customFormat="1" ht="13.2" x14ac:dyDescent="0.25">
      <c r="B2351" s="4" t="s">
        <v>147</v>
      </c>
      <c r="C2351" s="5" t="s">
        <v>142</v>
      </c>
      <c r="D2351" s="10"/>
      <c r="E2351" s="10"/>
      <c r="F2351" s="5"/>
      <c r="G2351" s="11" t="s">
        <v>143</v>
      </c>
      <c r="H2351" s="6" t="s">
        <v>144</v>
      </c>
      <c r="I2351" s="12"/>
      <c r="J2351" s="13"/>
    </row>
    <row r="2352" spans="2:10" s="1" customFormat="1" ht="13.8" thickBot="1" x14ac:dyDescent="0.3">
      <c r="B2352" s="14" t="s">
        <v>159</v>
      </c>
      <c r="C2352" s="15" t="s">
        <v>160</v>
      </c>
      <c r="D2352" s="16"/>
      <c r="E2352" s="16"/>
      <c r="F2352" s="15"/>
      <c r="G2352" s="17" t="s">
        <v>157</v>
      </c>
      <c r="H2352" s="18" t="s">
        <v>158</v>
      </c>
      <c r="I2352" s="19"/>
      <c r="J2352" s="20"/>
    </row>
    <row r="2353" spans="2:10" s="1" customFormat="1" ht="13.2" x14ac:dyDescent="0.25">
      <c r="B2353" s="139"/>
      <c r="C2353" s="139"/>
      <c r="D2353" s="139"/>
      <c r="E2353" s="139"/>
      <c r="F2353" s="139"/>
      <c r="G2353" s="139"/>
      <c r="H2353" s="139"/>
      <c r="I2353" s="139"/>
      <c r="J2353" s="139"/>
    </row>
    <row r="2354" spans="2:10" s="1" customFormat="1" ht="13.2" x14ac:dyDescent="0.25">
      <c r="B2354" s="23" t="s">
        <v>7</v>
      </c>
      <c r="C2354" s="24" t="s">
        <v>0</v>
      </c>
      <c r="D2354" s="24" t="s">
        <v>23</v>
      </c>
      <c r="E2354" s="24" t="s">
        <v>24</v>
      </c>
      <c r="F2354" s="24" t="s">
        <v>2</v>
      </c>
      <c r="G2354" s="24" t="s">
        <v>3</v>
      </c>
      <c r="H2354" s="24" t="s">
        <v>25</v>
      </c>
      <c r="I2354" s="24" t="s">
        <v>8</v>
      </c>
      <c r="J2354" s="24" t="s">
        <v>9</v>
      </c>
    </row>
    <row r="2355" spans="2:10" s="1" customFormat="1" ht="13.2" x14ac:dyDescent="0.25">
      <c r="B2355" s="96">
        <v>4.03</v>
      </c>
      <c r="C2355" s="97" t="s">
        <v>425</v>
      </c>
      <c r="D2355" s="103"/>
      <c r="E2355" s="45"/>
      <c r="F2355" s="45"/>
      <c r="G2355" s="45"/>
      <c r="H2355" s="45"/>
      <c r="I2355" s="45"/>
      <c r="J2355" s="46"/>
    </row>
    <row r="2356" spans="2:10" s="1" customFormat="1" ht="13.2" x14ac:dyDescent="0.25">
      <c r="B2356" s="100" t="s">
        <v>113</v>
      </c>
      <c r="C2356" s="101" t="s">
        <v>428</v>
      </c>
      <c r="D2356" s="103"/>
      <c r="E2356" s="45"/>
      <c r="F2356" s="45"/>
      <c r="G2356" s="45"/>
      <c r="H2356" s="45"/>
      <c r="I2356" s="45"/>
      <c r="J2356" s="46"/>
    </row>
    <row r="2357" spans="2:10" s="1" customFormat="1" ht="13.2" x14ac:dyDescent="0.25">
      <c r="B2357" s="48" t="s">
        <v>114</v>
      </c>
      <c r="C2357" s="48" t="s">
        <v>623</v>
      </c>
      <c r="D2357" s="103"/>
      <c r="E2357" s="45"/>
      <c r="F2357" s="45"/>
      <c r="G2357" s="45"/>
      <c r="H2357" s="45"/>
      <c r="I2357" s="62">
        <f>SUM(H2358:H2358)</f>
        <v>0</v>
      </c>
      <c r="J2357" s="63" t="str">
        <f>+J2358</f>
        <v>ml</v>
      </c>
    </row>
    <row r="2358" spans="2:10" s="1" customFormat="1" ht="13.2" x14ac:dyDescent="0.25">
      <c r="B2358" s="48"/>
      <c r="C2358" s="44" t="s">
        <v>722</v>
      </c>
      <c r="D2358" s="45"/>
      <c r="E2358" s="45"/>
      <c r="F2358" s="45"/>
      <c r="G2358" s="45"/>
      <c r="H2358" s="45">
        <f>IF(AND(F2358=0,G2358=0),D2358*E2358,IF(AND(E2358=0,G2358=0),D2358*F2358,IF(AND(E2358=0,F2358=0),D2358*G2358,IF(AND(E2358=0),D2358*F2358*G2358,IF(AND(F2358=0),D2358*E2358*G2358,IF(AND(G2358=0),D2358*E2358*F2358,D2358*E2358*F2358*G2358))))))</f>
        <v>0</v>
      </c>
      <c r="I2358" s="45"/>
      <c r="J2358" s="46" t="str">
        <f>IF(AND(E2358=0,F2358&lt;&gt;0,G2358&lt;&gt;0),"m2",IF(AND(F2358=0,E2358&lt;&gt;0,G2358&lt;&gt;0),"m2",IF(AND(G2358=0,E2358&lt;&gt;0,F2358&lt;&gt;0),"m2",IF(AND(F2358=0,G2358=0),"ml",IF(AND(E2358=0,G2358=0),"ml",IF(AND(E2358=0,F2358=0),"ml",IF(AND(E2358&lt;&gt;0,F2358&lt;&gt;0,G2358&lt;&gt;0),"m3",0)))))))</f>
        <v>ml</v>
      </c>
    </row>
    <row r="2359" spans="2:10" s="1" customFormat="1" ht="13.2" x14ac:dyDescent="0.25">
      <c r="B2359" s="48"/>
      <c r="C2359" s="44"/>
      <c r="D2359" s="45"/>
      <c r="E2359" s="45"/>
      <c r="F2359" s="45"/>
      <c r="G2359" s="45"/>
      <c r="H2359" s="45">
        <f>IF(AND(F2359=0,G2359=0),D2359*E2359,IF(AND(E2359=0,G2359=0),D2359*F2359,IF(AND(E2359=0,F2359=0),D2359*G2359,IF(AND(E2359=0),D2359*F2359*G2359,IF(AND(F2359=0),D2359*E2359*G2359,IF(AND(G2359=0),D2359*E2359*F2359,D2359*E2359*F2359*G2359))))))</f>
        <v>0</v>
      </c>
      <c r="I2359" s="45"/>
      <c r="J2359" s="46" t="str">
        <f>IF(AND(E2359=0,F2359&lt;&gt;0,G2359&lt;&gt;0),"m2",IF(AND(F2359=0,E2359&lt;&gt;0,G2359&lt;&gt;0),"m2",IF(AND(G2359=0,E2359&lt;&gt;0,F2359&lt;&gt;0),"m2",IF(AND(F2359=0,G2359=0),"ml",IF(AND(E2359=0,G2359=0),"ml",IF(AND(E2359=0,F2359=0),"ml",IF(AND(E2359&lt;&gt;0,F2359&lt;&gt;0,G2359&lt;&gt;0),"m3",0)))))))</f>
        <v>ml</v>
      </c>
    </row>
    <row r="2360" spans="2:10" s="1" customFormat="1" ht="13.2" x14ac:dyDescent="0.25">
      <c r="B2360" s="48" t="s">
        <v>435</v>
      </c>
      <c r="C2360" s="48" t="s">
        <v>438</v>
      </c>
      <c r="D2360" s="103"/>
      <c r="E2360" s="45"/>
      <c r="F2360" s="45"/>
      <c r="G2360" s="45"/>
      <c r="H2360" s="45"/>
      <c r="I2360" s="62">
        <f>SUM(H2361:H2361)</f>
        <v>0</v>
      </c>
      <c r="J2360" s="63" t="str">
        <f>+J2361</f>
        <v>ml</v>
      </c>
    </row>
    <row r="2361" spans="2:10" s="1" customFormat="1" ht="13.2" x14ac:dyDescent="0.25">
      <c r="B2361" s="100"/>
      <c r="C2361" s="44" t="s">
        <v>713</v>
      </c>
      <c r="D2361" s="45"/>
      <c r="E2361" s="45"/>
      <c r="F2361" s="45"/>
      <c r="G2361" s="45"/>
      <c r="H2361" s="45">
        <f>IF(AND(F2361=0,G2361=0),D2361*E2361,IF(AND(E2361=0,G2361=0),D2361*F2361,IF(AND(E2361=0,F2361=0),D2361*G2361,IF(AND(E2361=0),D2361*F2361*G2361,IF(AND(F2361=0),D2361*E2361*G2361,IF(AND(G2361=0),D2361*E2361*F2361,D2361*E2361*F2361*G2361))))))</f>
        <v>0</v>
      </c>
      <c r="I2361" s="45"/>
      <c r="J2361" s="46" t="str">
        <f>IF(AND(E2361=0,F2361&lt;&gt;0,G2361&lt;&gt;0),"m2",IF(AND(F2361=0,E2361&lt;&gt;0,G2361&lt;&gt;0),"m2",IF(AND(G2361=0,E2361&lt;&gt;0,F2361&lt;&gt;0),"m2",IF(AND(F2361=0,G2361=0),"ml",IF(AND(E2361=0,G2361=0),"ml",IF(AND(E2361=0,F2361=0),"ml",IF(AND(E2361&lt;&gt;0,F2361&lt;&gt;0,G2361&lt;&gt;0),"m3",0)))))))</f>
        <v>ml</v>
      </c>
    </row>
    <row r="2362" spans="2:10" s="1" customFormat="1" ht="13.2" x14ac:dyDescent="0.25">
      <c r="B2362" s="100"/>
      <c r="C2362" s="44" t="s">
        <v>714</v>
      </c>
      <c r="D2362" s="45"/>
      <c r="E2362" s="45"/>
      <c r="F2362" s="45"/>
      <c r="G2362" s="45"/>
      <c r="H2362" s="45">
        <f>IF(AND(F2362=0,G2362=0),D2362*E2362,IF(AND(E2362=0,G2362=0),D2362*F2362,IF(AND(E2362=0,F2362=0),D2362*G2362,IF(AND(E2362=0),D2362*F2362*G2362,IF(AND(F2362=0),D2362*E2362*G2362,IF(AND(G2362=0),D2362*E2362*F2362,D2362*E2362*F2362*G2362))))))</f>
        <v>0</v>
      </c>
      <c r="I2362" s="45"/>
      <c r="J2362" s="46" t="str">
        <f>IF(AND(E2362=0,F2362&lt;&gt;0,G2362&lt;&gt;0),"m2",IF(AND(F2362=0,E2362&lt;&gt;0,G2362&lt;&gt;0),"m2",IF(AND(G2362=0,E2362&lt;&gt;0,F2362&lt;&gt;0),"m2",IF(AND(F2362=0,G2362=0),"ml",IF(AND(E2362=0,G2362=0),"ml",IF(AND(E2362=0,F2362=0),"ml",IF(AND(E2362&lt;&gt;0,F2362&lt;&gt;0,G2362&lt;&gt;0),"m3",0)))))))</f>
        <v>ml</v>
      </c>
    </row>
    <row r="2363" spans="2:10" s="1" customFormat="1" ht="13.2" x14ac:dyDescent="0.25">
      <c r="B2363" s="48" t="s">
        <v>436</v>
      </c>
      <c r="C2363" s="48" t="s">
        <v>439</v>
      </c>
      <c r="D2363" s="103"/>
      <c r="E2363" s="45"/>
      <c r="F2363" s="45"/>
      <c r="G2363" s="45"/>
      <c r="H2363" s="45"/>
      <c r="I2363" s="62">
        <f>SUM(H2364:H2364)</f>
        <v>0</v>
      </c>
      <c r="J2363" s="63" t="str">
        <f>+J2364</f>
        <v>ml</v>
      </c>
    </row>
    <row r="2364" spans="2:10" s="1" customFormat="1" ht="13.2" x14ac:dyDescent="0.25">
      <c r="B2364" s="100"/>
      <c r="C2364" s="44" t="s">
        <v>713</v>
      </c>
      <c r="D2364" s="45"/>
      <c r="E2364" s="45"/>
      <c r="F2364" s="45"/>
      <c r="G2364" s="45"/>
      <c r="H2364" s="45">
        <f>IF(AND(F2364=0,G2364=0),D2364*E2364,IF(AND(E2364=0,G2364=0),D2364*F2364,IF(AND(E2364=0,F2364=0),D2364*G2364,IF(AND(E2364=0),D2364*F2364*G2364,IF(AND(F2364=0),D2364*E2364*G2364,IF(AND(G2364=0),D2364*E2364*F2364,D2364*E2364*F2364*G2364))))))</f>
        <v>0</v>
      </c>
      <c r="I2364" s="45"/>
      <c r="J2364" s="46" t="str">
        <f>IF(AND(E2364=0,F2364&lt;&gt;0,G2364&lt;&gt;0),"m2",IF(AND(F2364=0,E2364&lt;&gt;0,G2364&lt;&gt;0),"m2",IF(AND(G2364=0,E2364&lt;&gt;0,F2364&lt;&gt;0),"m2",IF(AND(F2364=0,G2364=0),"ml",IF(AND(E2364=0,G2364=0),"ml",IF(AND(E2364=0,F2364=0),"ml",IF(AND(E2364&lt;&gt;0,F2364&lt;&gt;0,G2364&lt;&gt;0),"m3",0)))))))</f>
        <v>ml</v>
      </c>
    </row>
    <row r="2365" spans="2:10" s="1" customFormat="1" ht="13.2" x14ac:dyDescent="0.25">
      <c r="B2365" s="100"/>
      <c r="C2365" s="44" t="s">
        <v>714</v>
      </c>
      <c r="D2365" s="45"/>
      <c r="E2365" s="45"/>
      <c r="F2365" s="45"/>
      <c r="G2365" s="45"/>
      <c r="H2365" s="45">
        <f>IF(AND(F2365=0,G2365=0),D2365*E2365,IF(AND(E2365=0,G2365=0),D2365*F2365,IF(AND(E2365=0,F2365=0),D2365*G2365,IF(AND(E2365=0),D2365*F2365*G2365,IF(AND(F2365=0),D2365*E2365*G2365,IF(AND(G2365=0),D2365*E2365*F2365,D2365*E2365*F2365*G2365))))))</f>
        <v>0</v>
      </c>
      <c r="I2365" s="45"/>
      <c r="J2365" s="46" t="str">
        <f>IF(AND(E2365=0,F2365&lt;&gt;0,G2365&lt;&gt;0),"m2",IF(AND(F2365=0,E2365&lt;&gt;0,G2365&lt;&gt;0),"m2",IF(AND(G2365=0,E2365&lt;&gt;0,F2365&lt;&gt;0),"m2",IF(AND(F2365=0,G2365=0),"ml",IF(AND(E2365=0,G2365=0),"ml",IF(AND(E2365=0,F2365=0),"ml",IF(AND(E2365&lt;&gt;0,F2365&lt;&gt;0,G2365&lt;&gt;0),"m3",0)))))))</f>
        <v>ml</v>
      </c>
    </row>
    <row r="2366" spans="2:10" s="1" customFormat="1" ht="13.2" x14ac:dyDescent="0.25">
      <c r="B2366" s="48" t="s">
        <v>437</v>
      </c>
      <c r="C2366" s="48" t="s">
        <v>470</v>
      </c>
      <c r="D2366" s="103"/>
      <c r="E2366" s="45"/>
      <c r="F2366" s="45"/>
      <c r="G2366" s="45"/>
      <c r="H2366" s="45"/>
      <c r="I2366" s="62">
        <f>SUM(H2368:H2373)</f>
        <v>0</v>
      </c>
      <c r="J2366" s="63" t="str">
        <f>+J2368</f>
        <v>ml</v>
      </c>
    </row>
    <row r="2367" spans="2:10" s="1" customFormat="1" ht="13.2" x14ac:dyDescent="0.25">
      <c r="B2367" s="48"/>
      <c r="C2367" s="132" t="s">
        <v>255</v>
      </c>
      <c r="D2367" s="103"/>
      <c r="E2367" s="45"/>
      <c r="F2367" s="45"/>
      <c r="G2367" s="45"/>
      <c r="H2367" s="45"/>
      <c r="I2367" s="62"/>
      <c r="J2367" s="63"/>
    </row>
    <row r="2368" spans="2:10" s="1" customFormat="1" ht="13.2" x14ac:dyDescent="0.25">
      <c r="B2368" s="48"/>
      <c r="C2368" s="44" t="s">
        <v>556</v>
      </c>
      <c r="D2368" s="45"/>
      <c r="E2368" s="45"/>
      <c r="F2368" s="45"/>
      <c r="G2368" s="45"/>
      <c r="H2368" s="45">
        <f t="shared" ref="H2368:H2373" si="128">IF(AND(F2368=0,G2368=0),D2368*E2368,IF(AND(E2368=0,G2368=0),D2368*F2368,IF(AND(E2368=0,F2368=0),D2368*G2368,IF(AND(E2368=0),D2368*F2368*G2368,IF(AND(F2368=0),D2368*E2368*G2368,IF(AND(G2368=0),D2368*E2368*F2368,D2368*E2368*F2368*G2368))))))</f>
        <v>0</v>
      </c>
      <c r="I2368" s="45"/>
      <c r="J2368" s="46" t="str">
        <f t="shared" ref="J2368:J2373" si="129">IF(AND(E2368=0,F2368&lt;&gt;0,G2368&lt;&gt;0),"m2",IF(AND(F2368=0,E2368&lt;&gt;0,G2368&lt;&gt;0),"m2",IF(AND(G2368=0,E2368&lt;&gt;0,F2368&lt;&gt;0),"m2",IF(AND(F2368=0,G2368=0),"ml",IF(AND(E2368=0,G2368=0),"ml",IF(AND(E2368=0,F2368=0),"ml",IF(AND(E2368&lt;&gt;0,F2368&lt;&gt;0,G2368&lt;&gt;0),"m3",0)))))))</f>
        <v>ml</v>
      </c>
    </row>
    <row r="2369" spans="2:10" s="1" customFormat="1" ht="13.2" x14ac:dyDescent="0.25">
      <c r="B2369" s="48"/>
      <c r="C2369" s="44" t="s">
        <v>704</v>
      </c>
      <c r="D2369" s="45"/>
      <c r="E2369" s="45"/>
      <c r="F2369" s="45"/>
      <c r="G2369" s="45"/>
      <c r="H2369" s="45">
        <f t="shared" si="128"/>
        <v>0</v>
      </c>
      <c r="I2369" s="45"/>
      <c r="J2369" s="46" t="str">
        <f t="shared" si="129"/>
        <v>ml</v>
      </c>
    </row>
    <row r="2370" spans="2:10" s="1" customFormat="1" ht="13.2" x14ac:dyDescent="0.25">
      <c r="B2370" s="48"/>
      <c r="C2370" s="132" t="s">
        <v>256</v>
      </c>
      <c r="D2370" s="45"/>
      <c r="E2370" s="45"/>
      <c r="F2370" s="45"/>
      <c r="G2370" s="45"/>
      <c r="H2370" s="45">
        <f t="shared" si="128"/>
        <v>0</v>
      </c>
      <c r="I2370" s="45"/>
      <c r="J2370" s="46" t="str">
        <f t="shared" si="129"/>
        <v>ml</v>
      </c>
    </row>
    <row r="2371" spans="2:10" s="1" customFormat="1" ht="13.2" x14ac:dyDescent="0.25">
      <c r="B2371" s="48"/>
      <c r="C2371" s="44" t="s">
        <v>556</v>
      </c>
      <c r="D2371" s="45"/>
      <c r="E2371" s="45"/>
      <c r="F2371" s="45"/>
      <c r="G2371" s="45"/>
      <c r="H2371" s="45">
        <f t="shared" si="128"/>
        <v>0</v>
      </c>
      <c r="I2371" s="45"/>
      <c r="J2371" s="46" t="str">
        <f t="shared" si="129"/>
        <v>ml</v>
      </c>
    </row>
    <row r="2372" spans="2:10" s="1" customFormat="1" ht="13.2" x14ac:dyDescent="0.25">
      <c r="B2372" s="48"/>
      <c r="C2372" s="132" t="s">
        <v>257</v>
      </c>
      <c r="D2372" s="45"/>
      <c r="E2372" s="45"/>
      <c r="F2372" s="45"/>
      <c r="G2372" s="45"/>
      <c r="H2372" s="45">
        <f t="shared" si="128"/>
        <v>0</v>
      </c>
      <c r="I2372" s="45"/>
      <c r="J2372" s="46" t="str">
        <f t="shared" si="129"/>
        <v>ml</v>
      </c>
    </row>
    <row r="2373" spans="2:10" s="1" customFormat="1" ht="13.2" x14ac:dyDescent="0.25">
      <c r="B2373" s="48"/>
      <c r="C2373" s="44" t="s">
        <v>556</v>
      </c>
      <c r="D2373" s="45"/>
      <c r="E2373" s="45"/>
      <c r="F2373" s="45"/>
      <c r="G2373" s="45"/>
      <c r="H2373" s="45">
        <f t="shared" si="128"/>
        <v>0</v>
      </c>
      <c r="I2373" s="45"/>
      <c r="J2373" s="46" t="str">
        <f t="shared" si="129"/>
        <v>ml</v>
      </c>
    </row>
    <row r="2374" spans="2:10" s="1" customFormat="1" ht="13.2" x14ac:dyDescent="0.25">
      <c r="B2374" s="48" t="s">
        <v>471</v>
      </c>
      <c r="C2374" s="48" t="s">
        <v>554</v>
      </c>
      <c r="D2374" s="103"/>
      <c r="E2374" s="45"/>
      <c r="F2374" s="45"/>
      <c r="G2374" s="45"/>
      <c r="H2374" s="45"/>
      <c r="I2374" s="62">
        <f>SUM(H2375:H2381)</f>
        <v>0</v>
      </c>
      <c r="J2374" s="63" t="str">
        <f>+J2375</f>
        <v>ml</v>
      </c>
    </row>
    <row r="2375" spans="2:10" s="1" customFormat="1" ht="13.2" x14ac:dyDescent="0.25">
      <c r="B2375" s="100"/>
      <c r="C2375" s="132" t="s">
        <v>255</v>
      </c>
      <c r="D2375" s="45"/>
      <c r="E2375" s="45"/>
      <c r="F2375" s="45"/>
      <c r="G2375" s="45"/>
      <c r="H2375" s="45">
        <f t="shared" ref="H2375:H2381" si="130">IF(AND(F2375=0,G2375=0),D2375*E2375,IF(AND(E2375=0,G2375=0),D2375*F2375,IF(AND(E2375=0,F2375=0),D2375*G2375,IF(AND(E2375=0),D2375*F2375*G2375,IF(AND(F2375=0),D2375*E2375*G2375,IF(AND(G2375=0),D2375*E2375*F2375,D2375*E2375*F2375*G2375))))))</f>
        <v>0</v>
      </c>
      <c r="I2375" s="45"/>
      <c r="J2375" s="46" t="str">
        <f t="shared" ref="J2375:J2381" si="131">IF(AND(E2375=0,F2375&lt;&gt;0,G2375&lt;&gt;0),"m2",IF(AND(F2375=0,E2375&lt;&gt;0,G2375&lt;&gt;0),"m2",IF(AND(G2375=0,E2375&lt;&gt;0,F2375&lt;&gt;0),"m2",IF(AND(F2375=0,G2375=0),"ml",IF(AND(E2375=0,G2375=0),"ml",IF(AND(E2375=0,F2375=0),"ml",IF(AND(E2375&lt;&gt;0,F2375&lt;&gt;0,G2375&lt;&gt;0),"m3",0)))))))</f>
        <v>ml</v>
      </c>
    </row>
    <row r="2376" spans="2:10" s="1" customFormat="1" ht="13.2" x14ac:dyDescent="0.25">
      <c r="B2376" s="100"/>
      <c r="C2376" s="44" t="s">
        <v>556</v>
      </c>
      <c r="D2376" s="45"/>
      <c r="E2376" s="45"/>
      <c r="F2376" s="45"/>
      <c r="G2376" s="45"/>
      <c r="H2376" s="45">
        <f t="shared" si="130"/>
        <v>0</v>
      </c>
      <c r="I2376" s="45"/>
      <c r="J2376" s="46" t="str">
        <f t="shared" si="131"/>
        <v>ml</v>
      </c>
    </row>
    <row r="2377" spans="2:10" s="1" customFormat="1" ht="13.2" x14ac:dyDescent="0.25">
      <c r="B2377" s="100"/>
      <c r="C2377" s="44" t="s">
        <v>704</v>
      </c>
      <c r="D2377" s="45"/>
      <c r="E2377" s="45"/>
      <c r="F2377" s="45"/>
      <c r="G2377" s="45"/>
      <c r="H2377" s="45">
        <f t="shared" si="130"/>
        <v>0</v>
      </c>
      <c r="I2377" s="45"/>
      <c r="J2377" s="46" t="str">
        <f t="shared" si="131"/>
        <v>ml</v>
      </c>
    </row>
    <row r="2378" spans="2:10" s="1" customFormat="1" ht="13.2" x14ac:dyDescent="0.25">
      <c r="B2378" s="100"/>
      <c r="C2378" s="132" t="s">
        <v>256</v>
      </c>
      <c r="D2378" s="45"/>
      <c r="E2378" s="45"/>
      <c r="F2378" s="45"/>
      <c r="G2378" s="45"/>
      <c r="H2378" s="45">
        <f t="shared" si="130"/>
        <v>0</v>
      </c>
      <c r="I2378" s="45"/>
      <c r="J2378" s="46" t="str">
        <f t="shared" si="131"/>
        <v>ml</v>
      </c>
    </row>
    <row r="2379" spans="2:10" s="1" customFormat="1" ht="13.2" x14ac:dyDescent="0.25">
      <c r="B2379" s="100"/>
      <c r="C2379" s="44" t="s">
        <v>556</v>
      </c>
      <c r="D2379" s="45"/>
      <c r="E2379" s="45"/>
      <c r="F2379" s="45"/>
      <c r="G2379" s="45"/>
      <c r="H2379" s="45">
        <f t="shared" si="130"/>
        <v>0</v>
      </c>
      <c r="I2379" s="45"/>
      <c r="J2379" s="46" t="str">
        <f t="shared" si="131"/>
        <v>ml</v>
      </c>
    </row>
    <row r="2380" spans="2:10" s="1" customFormat="1" ht="13.2" x14ac:dyDescent="0.25">
      <c r="B2380" s="100"/>
      <c r="C2380" s="132" t="s">
        <v>257</v>
      </c>
      <c r="D2380" s="45"/>
      <c r="E2380" s="45"/>
      <c r="F2380" s="45"/>
      <c r="G2380" s="45"/>
      <c r="H2380" s="45">
        <f t="shared" si="130"/>
        <v>0</v>
      </c>
      <c r="I2380" s="45"/>
      <c r="J2380" s="46" t="str">
        <f t="shared" si="131"/>
        <v>ml</v>
      </c>
    </row>
    <row r="2381" spans="2:10" s="1" customFormat="1" ht="13.2" x14ac:dyDescent="0.25">
      <c r="B2381" s="100"/>
      <c r="C2381" s="44" t="s">
        <v>556</v>
      </c>
      <c r="D2381" s="45"/>
      <c r="E2381" s="45"/>
      <c r="F2381" s="45"/>
      <c r="G2381" s="45"/>
      <c r="H2381" s="45">
        <f t="shared" si="130"/>
        <v>0</v>
      </c>
      <c r="I2381" s="45"/>
      <c r="J2381" s="46" t="str">
        <f t="shared" si="131"/>
        <v>ml</v>
      </c>
    </row>
    <row r="2382" spans="2:10" s="1" customFormat="1" ht="13.2" x14ac:dyDescent="0.25">
      <c r="B2382" s="48" t="s">
        <v>473</v>
      </c>
      <c r="C2382" s="48" t="s">
        <v>472</v>
      </c>
      <c r="D2382" s="103"/>
      <c r="E2382" s="45"/>
      <c r="F2382" s="45"/>
      <c r="G2382" s="45"/>
      <c r="H2382" s="45"/>
      <c r="I2382" s="62">
        <f>SUM(H2383:H2389)</f>
        <v>153</v>
      </c>
      <c r="J2382" s="63" t="str">
        <f>+J2383</f>
        <v>ml</v>
      </c>
    </row>
    <row r="2383" spans="2:10" s="1" customFormat="1" ht="13.2" x14ac:dyDescent="0.25">
      <c r="B2383" s="48"/>
      <c r="C2383" s="132" t="s">
        <v>255</v>
      </c>
      <c r="D2383" s="45"/>
      <c r="E2383" s="45"/>
      <c r="F2383" s="45"/>
      <c r="G2383" s="45"/>
      <c r="H2383" s="45">
        <f t="shared" ref="H2383:H2389" si="132">IF(AND(F2383=0,G2383=0),D2383*E2383,IF(AND(E2383=0,G2383=0),D2383*F2383,IF(AND(E2383=0,F2383=0),D2383*G2383,IF(AND(E2383=0),D2383*F2383*G2383,IF(AND(F2383=0),D2383*E2383*G2383,IF(AND(G2383=0),D2383*E2383*F2383,D2383*E2383*F2383*G2383))))))</f>
        <v>0</v>
      </c>
      <c r="I2383" s="45"/>
      <c r="J2383" s="46" t="str">
        <f t="shared" ref="J2383:J2389" si="133">IF(AND(E2383=0,F2383&lt;&gt;0,G2383&lt;&gt;0),"m2",IF(AND(F2383=0,E2383&lt;&gt;0,G2383&lt;&gt;0),"m2",IF(AND(G2383=0,E2383&lt;&gt;0,F2383&lt;&gt;0),"m2",IF(AND(F2383=0,G2383=0),"ml",IF(AND(E2383=0,G2383=0),"ml",IF(AND(E2383=0,F2383=0),"ml",IF(AND(E2383&lt;&gt;0,F2383&lt;&gt;0,G2383&lt;&gt;0),"m3",0)))))))</f>
        <v>ml</v>
      </c>
    </row>
    <row r="2384" spans="2:10" s="1" customFormat="1" ht="13.2" x14ac:dyDescent="0.25">
      <c r="B2384" s="48"/>
      <c r="C2384" s="44" t="s">
        <v>556</v>
      </c>
      <c r="D2384" s="45">
        <v>12</v>
      </c>
      <c r="E2384" s="45">
        <v>3.25</v>
      </c>
      <c r="F2384" s="45"/>
      <c r="G2384" s="45"/>
      <c r="H2384" s="45">
        <f t="shared" si="132"/>
        <v>39</v>
      </c>
      <c r="I2384" s="45"/>
      <c r="J2384" s="46" t="str">
        <f t="shared" si="133"/>
        <v>ml</v>
      </c>
    </row>
    <row r="2385" spans="2:10" s="1" customFormat="1" ht="13.2" x14ac:dyDescent="0.25">
      <c r="B2385" s="48"/>
      <c r="C2385" s="44" t="s">
        <v>704</v>
      </c>
      <c r="D2385" s="45">
        <v>12</v>
      </c>
      <c r="E2385" s="45">
        <v>3</v>
      </c>
      <c r="F2385" s="45"/>
      <c r="G2385" s="45"/>
      <c r="H2385" s="45">
        <f t="shared" si="132"/>
        <v>36</v>
      </c>
      <c r="I2385" s="45"/>
      <c r="J2385" s="46" t="str">
        <f t="shared" si="133"/>
        <v>ml</v>
      </c>
    </row>
    <row r="2386" spans="2:10" s="1" customFormat="1" ht="13.2" x14ac:dyDescent="0.25">
      <c r="B2386" s="48"/>
      <c r="C2386" s="132" t="s">
        <v>256</v>
      </c>
      <c r="D2386" s="45"/>
      <c r="E2386" s="45"/>
      <c r="F2386" s="45"/>
      <c r="G2386" s="45"/>
      <c r="H2386" s="45">
        <f t="shared" si="132"/>
        <v>0</v>
      </c>
      <c r="I2386" s="45"/>
      <c r="J2386" s="46" t="str">
        <f t="shared" si="133"/>
        <v>ml</v>
      </c>
    </row>
    <row r="2387" spans="2:10" s="1" customFormat="1" ht="13.2" x14ac:dyDescent="0.25">
      <c r="B2387" s="48"/>
      <c r="C2387" s="44" t="s">
        <v>556</v>
      </c>
      <c r="D2387" s="45">
        <v>12</v>
      </c>
      <c r="E2387" s="45">
        <v>3.25</v>
      </c>
      <c r="F2387" s="45"/>
      <c r="G2387" s="45"/>
      <c r="H2387" s="45">
        <f t="shared" si="132"/>
        <v>39</v>
      </c>
      <c r="I2387" s="45"/>
      <c r="J2387" s="46" t="str">
        <f t="shared" si="133"/>
        <v>ml</v>
      </c>
    </row>
    <row r="2388" spans="2:10" s="1" customFormat="1" ht="13.2" x14ac:dyDescent="0.25">
      <c r="B2388" s="48"/>
      <c r="C2388" s="132" t="s">
        <v>257</v>
      </c>
      <c r="D2388" s="45"/>
      <c r="E2388" s="45"/>
      <c r="F2388" s="45"/>
      <c r="G2388" s="45"/>
      <c r="H2388" s="45">
        <f t="shared" si="132"/>
        <v>0</v>
      </c>
      <c r="I2388" s="45"/>
      <c r="J2388" s="46" t="str">
        <f t="shared" si="133"/>
        <v>ml</v>
      </c>
    </row>
    <row r="2389" spans="2:10" s="1" customFormat="1" ht="13.2" x14ac:dyDescent="0.25">
      <c r="B2389" s="48"/>
      <c r="C2389" s="44" t="s">
        <v>556</v>
      </c>
      <c r="D2389" s="45">
        <v>12</v>
      </c>
      <c r="E2389" s="45">
        <v>3.25</v>
      </c>
      <c r="F2389" s="45"/>
      <c r="G2389" s="45"/>
      <c r="H2389" s="45">
        <f t="shared" si="132"/>
        <v>39</v>
      </c>
      <c r="I2389" s="45"/>
      <c r="J2389" s="46" t="str">
        <f t="shared" si="133"/>
        <v>ml</v>
      </c>
    </row>
    <row r="2390" spans="2:10" s="1" customFormat="1" ht="13.2" x14ac:dyDescent="0.25">
      <c r="B2390" s="48" t="s">
        <v>549</v>
      </c>
      <c r="C2390" s="48" t="s">
        <v>474</v>
      </c>
      <c r="D2390" s="103"/>
      <c r="E2390" s="45"/>
      <c r="F2390" s="45"/>
      <c r="G2390" s="45"/>
      <c r="H2390" s="45"/>
      <c r="I2390" s="62">
        <f>SUM(H2391:H2391)</f>
        <v>12</v>
      </c>
      <c r="J2390" s="63" t="str">
        <f>+J2391</f>
        <v>und</v>
      </c>
    </row>
    <row r="2391" spans="2:10" s="1" customFormat="1" ht="13.2" x14ac:dyDescent="0.25">
      <c r="B2391" s="100"/>
      <c r="C2391" s="44" t="s">
        <v>705</v>
      </c>
      <c r="D2391" s="45">
        <v>12</v>
      </c>
      <c r="E2391" s="45"/>
      <c r="F2391" s="45"/>
      <c r="G2391" s="45"/>
      <c r="H2391" s="45">
        <f>+D2391</f>
        <v>12</v>
      </c>
      <c r="I2391" s="45"/>
      <c r="J2391" s="46" t="s">
        <v>35</v>
      </c>
    </row>
    <row r="2392" spans="2:10" s="1" customFormat="1" ht="13.2" x14ac:dyDescent="0.25">
      <c r="B2392" s="48" t="s">
        <v>553</v>
      </c>
      <c r="C2392" s="48" t="s">
        <v>555</v>
      </c>
      <c r="D2392" s="103"/>
      <c r="E2392" s="45"/>
      <c r="F2392" s="45"/>
      <c r="G2392" s="45"/>
      <c r="H2392" s="45"/>
      <c r="I2392" s="62">
        <f>SUM(H2393:H2393)</f>
        <v>12</v>
      </c>
      <c r="J2392" s="63" t="str">
        <f>+J2393</f>
        <v>und</v>
      </c>
    </row>
    <row r="2393" spans="2:10" s="1" customFormat="1" ht="13.2" x14ac:dyDescent="0.25">
      <c r="B2393" s="100"/>
      <c r="C2393" s="44" t="s">
        <v>556</v>
      </c>
      <c r="D2393" s="45">
        <v>12</v>
      </c>
      <c r="E2393" s="45"/>
      <c r="F2393" s="45"/>
      <c r="G2393" s="45"/>
      <c r="H2393" s="45">
        <f>+D2393</f>
        <v>12</v>
      </c>
      <c r="I2393" s="45"/>
      <c r="J2393" s="46" t="s">
        <v>35</v>
      </c>
    </row>
    <row r="2394" spans="2:10" s="1" customFormat="1" ht="13.2" x14ac:dyDescent="0.25">
      <c r="B2394" s="100" t="s">
        <v>115</v>
      </c>
      <c r="C2394" s="101" t="s">
        <v>427</v>
      </c>
      <c r="D2394" s="103"/>
      <c r="E2394" s="45"/>
      <c r="F2394" s="45"/>
      <c r="G2394" s="45"/>
      <c r="H2394" s="45"/>
      <c r="I2394" s="45"/>
      <c r="J2394" s="46"/>
    </row>
    <row r="2395" spans="2:10" s="1" customFormat="1" ht="13.2" x14ac:dyDescent="0.25">
      <c r="B2395" s="48" t="s">
        <v>116</v>
      </c>
      <c r="C2395" s="48" t="s">
        <v>550</v>
      </c>
      <c r="D2395" s="103"/>
      <c r="E2395" s="45"/>
      <c r="F2395" s="45"/>
      <c r="G2395" s="45"/>
      <c r="H2395" s="45"/>
      <c r="I2395" s="62">
        <f>SUM(H2396:H2397)</f>
        <v>0</v>
      </c>
      <c r="J2395" s="63" t="str">
        <f>+J2396</f>
        <v>ml</v>
      </c>
    </row>
    <row r="2396" spans="2:10" s="1" customFormat="1" ht="13.2" x14ac:dyDescent="0.25">
      <c r="B2396" s="100"/>
      <c r="C2396" s="44" t="s">
        <v>760</v>
      </c>
      <c r="D2396" s="45"/>
      <c r="E2396" s="45"/>
      <c r="F2396" s="45"/>
      <c r="G2396" s="45"/>
      <c r="H2396" s="45">
        <f>IF(AND(F2396=0,G2396=0),D2396*E2396,IF(AND(E2396=0,G2396=0),D2396*F2396,IF(AND(E2396=0,F2396=0),D2396*G2396,IF(AND(E2396=0),D2396*F2396*G2396,IF(AND(F2396=0),D2396*E2396*G2396,IF(AND(G2396=0),D2396*E2396*F2396,D2396*E2396*F2396*G2396))))))</f>
        <v>0</v>
      </c>
      <c r="I2396" s="45"/>
      <c r="J2396" s="46" t="str">
        <f>IF(AND(E2396=0,F2396&lt;&gt;0,G2396&lt;&gt;0),"m2",IF(AND(F2396=0,E2396&lt;&gt;0,G2396&lt;&gt;0),"m2",IF(AND(G2396=0,E2396&lt;&gt;0,F2396&lt;&gt;0),"m2",IF(AND(F2396=0,G2396=0),"ml",IF(AND(E2396=0,G2396=0),"ml",IF(AND(E2396=0,F2396=0),"ml",IF(AND(E2396&lt;&gt;0,F2396&lt;&gt;0,G2396&lt;&gt;0),"m3",0)))))))</f>
        <v>ml</v>
      </c>
    </row>
    <row r="2397" spans="2:10" s="1" customFormat="1" ht="13.2" x14ac:dyDescent="0.25">
      <c r="B2397" s="100"/>
      <c r="C2397" s="44" t="s">
        <v>760</v>
      </c>
      <c r="D2397" s="45"/>
      <c r="E2397" s="45"/>
      <c r="F2397" s="45"/>
      <c r="G2397" s="45"/>
      <c r="H2397" s="45">
        <f>IF(AND(F2397=0,G2397=0),D2397*E2397,IF(AND(E2397=0,G2397=0),D2397*F2397,IF(AND(E2397=0,F2397=0),D2397*G2397,IF(AND(E2397=0),D2397*F2397*G2397,IF(AND(F2397=0),D2397*E2397*G2397,IF(AND(G2397=0),D2397*E2397*F2397,D2397*E2397*F2397*G2397))))))</f>
        <v>0</v>
      </c>
      <c r="I2397" s="45"/>
      <c r="J2397" s="46"/>
    </row>
    <row r="2398" spans="2:10" s="1" customFormat="1" ht="13.2" x14ac:dyDescent="0.25">
      <c r="B2398" s="48" t="s">
        <v>443</v>
      </c>
      <c r="C2398" s="48" t="s">
        <v>440</v>
      </c>
      <c r="D2398" s="103"/>
      <c r="E2398" s="45"/>
      <c r="F2398" s="45"/>
      <c r="G2398" s="45"/>
      <c r="H2398" s="45"/>
      <c r="I2398" s="62">
        <f>SUM(H2399:H2401)</f>
        <v>0</v>
      </c>
      <c r="J2398" s="63" t="str">
        <f>+J2399</f>
        <v>ml</v>
      </c>
    </row>
    <row r="2399" spans="2:10" s="1" customFormat="1" ht="13.2" x14ac:dyDescent="0.25">
      <c r="B2399" s="100"/>
      <c r="C2399" s="44" t="s">
        <v>762</v>
      </c>
      <c r="D2399" s="45"/>
      <c r="E2399" s="45"/>
      <c r="F2399" s="45"/>
      <c r="G2399" s="45"/>
      <c r="H2399" s="45">
        <f>IF(AND(F2399=0,G2399=0),D2399*E2399,IF(AND(E2399=0,G2399=0),D2399*F2399,IF(AND(E2399=0,F2399=0),D2399*G2399,IF(AND(E2399=0),D2399*F2399*G2399,IF(AND(F2399=0),D2399*E2399*G2399,IF(AND(G2399=0),D2399*E2399*F2399,D2399*E2399*F2399*G2399))))))</f>
        <v>0</v>
      </c>
      <c r="I2399" s="45"/>
      <c r="J2399" s="46" t="str">
        <f>IF(AND(E2399=0,F2399&lt;&gt;0,G2399&lt;&gt;0),"m2",IF(AND(F2399=0,E2399&lt;&gt;0,G2399&lt;&gt;0),"m2",IF(AND(G2399=0,E2399&lt;&gt;0,F2399&lt;&gt;0),"m2",IF(AND(F2399=0,G2399=0),"ml",IF(AND(E2399=0,G2399=0),"ml",IF(AND(E2399=0,F2399=0),"ml",IF(AND(E2399&lt;&gt;0,F2399&lt;&gt;0,G2399&lt;&gt;0),"m3",0)))))))</f>
        <v>ml</v>
      </c>
    </row>
    <row r="2400" spans="2:10" s="1" customFormat="1" ht="13.2" x14ac:dyDescent="0.25">
      <c r="B2400" s="100"/>
      <c r="C2400" s="44" t="s">
        <v>763</v>
      </c>
      <c r="D2400" s="45"/>
      <c r="E2400" s="45"/>
      <c r="F2400" s="45"/>
      <c r="G2400" s="45"/>
      <c r="H2400" s="45">
        <f t="shared" ref="H2400:H2401" si="134">IF(AND(F2400=0,G2400=0),D2400*E2400,IF(AND(E2400=0,G2400=0),D2400*F2400,IF(AND(E2400=0,F2400=0),D2400*G2400,IF(AND(E2400=0),D2400*F2400*G2400,IF(AND(F2400=0),D2400*E2400*G2400,IF(AND(G2400=0),D2400*E2400*F2400,D2400*E2400*F2400*G2400))))))</f>
        <v>0</v>
      </c>
      <c r="I2400" s="45"/>
      <c r="J2400" s="46" t="str">
        <f t="shared" ref="J2400:J2401" si="135">IF(AND(E2400=0,F2400&lt;&gt;0,G2400&lt;&gt;0),"m2",IF(AND(F2400=0,E2400&lt;&gt;0,G2400&lt;&gt;0),"m2",IF(AND(G2400=0,E2400&lt;&gt;0,F2400&lt;&gt;0),"m2",IF(AND(F2400=0,G2400=0),"ml",IF(AND(E2400=0,G2400=0),"ml",IF(AND(E2400=0,F2400=0),"ml",IF(AND(E2400&lt;&gt;0,F2400&lt;&gt;0,G2400&lt;&gt;0),"m3",0)))))))</f>
        <v>ml</v>
      </c>
    </row>
    <row r="2401" spans="2:10" s="1" customFormat="1" ht="13.2" x14ac:dyDescent="0.25">
      <c r="B2401" s="100"/>
      <c r="C2401" s="44" t="s">
        <v>764</v>
      </c>
      <c r="D2401" s="45"/>
      <c r="E2401" s="45"/>
      <c r="F2401" s="45"/>
      <c r="G2401" s="45"/>
      <c r="H2401" s="45">
        <f t="shared" si="134"/>
        <v>0</v>
      </c>
      <c r="I2401" s="45"/>
      <c r="J2401" s="46" t="str">
        <f t="shared" si="135"/>
        <v>ml</v>
      </c>
    </row>
    <row r="2402" spans="2:10" s="1" customFormat="1" ht="13.2" x14ac:dyDescent="0.25">
      <c r="B2402" s="48" t="s">
        <v>444</v>
      </c>
      <c r="C2402" s="48" t="s">
        <v>442</v>
      </c>
      <c r="D2402" s="103"/>
      <c r="E2402" s="45"/>
      <c r="F2402" s="45"/>
      <c r="G2402" s="45"/>
      <c r="H2402" s="45"/>
      <c r="I2402" s="62">
        <f>SUM(H2403:H2403)</f>
        <v>0</v>
      </c>
      <c r="J2402" s="63" t="str">
        <f>+J2403</f>
        <v>ml</v>
      </c>
    </row>
    <row r="2403" spans="2:10" s="1" customFormat="1" ht="13.2" x14ac:dyDescent="0.25">
      <c r="B2403" s="100"/>
      <c r="C2403" s="44" t="s">
        <v>735</v>
      </c>
      <c r="D2403" s="45"/>
      <c r="E2403" s="45"/>
      <c r="F2403" s="45"/>
      <c r="G2403" s="45"/>
      <c r="H2403" s="45">
        <f>IF(AND(F2403=0,G2403=0),D2403*E2403,IF(AND(E2403=0,G2403=0),D2403*F2403,IF(AND(E2403=0,F2403=0),D2403*G2403,IF(AND(E2403=0),D2403*F2403*G2403,IF(AND(F2403=0),D2403*E2403*G2403,IF(AND(G2403=0),D2403*E2403*F2403,D2403*E2403*F2403*G2403))))))</f>
        <v>0</v>
      </c>
      <c r="I2403" s="45"/>
      <c r="J2403" s="46" t="str">
        <f>IF(AND(E2403=0,F2403&lt;&gt;0,G2403&lt;&gt;0),"m2",IF(AND(F2403=0,E2403&lt;&gt;0,G2403&lt;&gt;0),"m2",IF(AND(G2403=0,E2403&lt;&gt;0,F2403&lt;&gt;0),"m2",IF(AND(F2403=0,G2403=0),"ml",IF(AND(E2403=0,G2403=0),"ml",IF(AND(E2403=0,F2403=0),"ml",IF(AND(E2403&lt;&gt;0,F2403&lt;&gt;0,G2403&lt;&gt;0),"m3",0)))))))</f>
        <v>ml</v>
      </c>
    </row>
    <row r="2404" spans="2:10" s="1" customFormat="1" ht="13.2" x14ac:dyDescent="0.25">
      <c r="B2404" s="48" t="s">
        <v>446</v>
      </c>
      <c r="C2404" s="48" t="s">
        <v>445</v>
      </c>
      <c r="D2404" s="103"/>
      <c r="E2404" s="45"/>
      <c r="F2404" s="45"/>
      <c r="G2404" s="45"/>
      <c r="H2404" s="45"/>
      <c r="I2404" s="62">
        <f>SUM(H2405:H2405)</f>
        <v>0</v>
      </c>
      <c r="J2404" s="63" t="str">
        <f>+J2405</f>
        <v>ml</v>
      </c>
    </row>
    <row r="2405" spans="2:10" s="1" customFormat="1" ht="13.2" x14ac:dyDescent="0.25">
      <c r="B2405" s="100"/>
      <c r="C2405" s="44" t="s">
        <v>736</v>
      </c>
      <c r="D2405" s="45"/>
      <c r="E2405" s="45"/>
      <c r="F2405" s="45"/>
      <c r="G2405" s="45"/>
      <c r="H2405" s="45">
        <f>IF(AND(F2405=0,G2405=0),D2405*E2405,IF(AND(E2405=0,G2405=0),D2405*F2405,IF(AND(E2405=0,F2405=0),D2405*G2405,IF(AND(E2405=0),D2405*F2405*G2405,IF(AND(F2405=0),D2405*E2405*G2405,IF(AND(G2405=0),D2405*E2405*F2405,D2405*E2405*F2405*G2405))))))</f>
        <v>0</v>
      </c>
      <c r="I2405" s="45"/>
      <c r="J2405" s="46" t="str">
        <f>IF(AND(E2405=0,F2405&lt;&gt;0,G2405&lt;&gt;0),"m2",IF(AND(F2405=0,E2405&lt;&gt;0,G2405&lt;&gt;0),"m2",IF(AND(G2405=0,E2405&lt;&gt;0,F2405&lt;&gt;0),"m2",IF(AND(F2405=0,G2405=0),"ml",IF(AND(E2405=0,G2405=0),"ml",IF(AND(E2405=0,F2405=0),"ml",IF(AND(E2405&lt;&gt;0,F2405&lt;&gt;0,G2405&lt;&gt;0),"m3",0)))))))</f>
        <v>ml</v>
      </c>
    </row>
    <row r="2406" spans="2:10" s="1" customFormat="1" ht="13.2" x14ac:dyDescent="0.25">
      <c r="B2406" s="48" t="s">
        <v>447</v>
      </c>
      <c r="C2406" s="48" t="s">
        <v>448</v>
      </c>
      <c r="D2406" s="103"/>
      <c r="E2406" s="45"/>
      <c r="F2406" s="45"/>
      <c r="G2406" s="45"/>
      <c r="H2406" s="45"/>
      <c r="I2406" s="62">
        <f>SUM(H2407:H2409)</f>
        <v>0</v>
      </c>
      <c r="J2406" s="63" t="str">
        <f>+J2407</f>
        <v>ml</v>
      </c>
    </row>
    <row r="2407" spans="2:10" s="1" customFormat="1" ht="13.2" x14ac:dyDescent="0.25">
      <c r="B2407" s="100"/>
      <c r="C2407" s="44" t="s">
        <v>762</v>
      </c>
      <c r="D2407" s="45"/>
      <c r="E2407" s="45"/>
      <c r="F2407" s="45"/>
      <c r="G2407" s="45"/>
      <c r="H2407" s="45">
        <f>IF(AND(F2407=0,G2407=0),D2407*E2407,IF(AND(E2407=0,G2407=0),D2407*F2407,IF(AND(E2407=0,F2407=0),D2407*G2407,IF(AND(E2407=0),D2407*F2407*G2407,IF(AND(F2407=0),D2407*E2407*G2407,IF(AND(G2407=0),D2407*E2407*F2407,D2407*E2407*F2407*G2407))))))</f>
        <v>0</v>
      </c>
      <c r="I2407" s="45"/>
      <c r="J2407" s="46" t="str">
        <f>IF(AND(E2407=0,F2407&lt;&gt;0,G2407&lt;&gt;0),"m2",IF(AND(F2407=0,E2407&lt;&gt;0,G2407&lt;&gt;0),"m2",IF(AND(G2407=0,E2407&lt;&gt;0,F2407&lt;&gt;0),"m2",IF(AND(F2407=0,G2407=0),"ml",IF(AND(E2407=0,G2407=0),"ml",IF(AND(E2407=0,F2407=0),"ml",IF(AND(E2407&lt;&gt;0,F2407&lt;&gt;0,G2407&lt;&gt;0),"m3",0)))))))</f>
        <v>ml</v>
      </c>
    </row>
    <row r="2408" spans="2:10" s="1" customFormat="1" ht="13.2" x14ac:dyDescent="0.25">
      <c r="B2408" s="100"/>
      <c r="C2408" s="44" t="s">
        <v>763</v>
      </c>
      <c r="D2408" s="45"/>
      <c r="E2408" s="45"/>
      <c r="F2408" s="45"/>
      <c r="G2408" s="45"/>
      <c r="H2408" s="45">
        <f t="shared" ref="H2408:H2409" si="136">IF(AND(F2408=0,G2408=0),D2408*E2408,IF(AND(E2408=0,G2408=0),D2408*F2408,IF(AND(E2408=0,F2408=0),D2408*G2408,IF(AND(E2408=0),D2408*F2408*G2408,IF(AND(F2408=0),D2408*E2408*G2408,IF(AND(G2408=0),D2408*E2408*F2408,D2408*E2408*F2408*G2408))))))</f>
        <v>0</v>
      </c>
      <c r="I2408" s="45"/>
      <c r="J2408" s="46" t="str">
        <f t="shared" ref="J2408:J2409" si="137">IF(AND(E2408=0,F2408&lt;&gt;0,G2408&lt;&gt;0),"m2",IF(AND(F2408=0,E2408&lt;&gt;0,G2408&lt;&gt;0),"m2",IF(AND(G2408=0,E2408&lt;&gt;0,F2408&lt;&gt;0),"m2",IF(AND(F2408=0,G2408=0),"ml",IF(AND(E2408=0,G2408=0),"ml",IF(AND(E2408=0,F2408=0),"ml",IF(AND(E2408&lt;&gt;0,F2408&lt;&gt;0,G2408&lt;&gt;0),"m3",0)))))))</f>
        <v>ml</v>
      </c>
    </row>
    <row r="2409" spans="2:10" s="1" customFormat="1" ht="13.2" x14ac:dyDescent="0.25">
      <c r="B2409" s="100"/>
      <c r="C2409" s="44" t="s">
        <v>764</v>
      </c>
      <c r="D2409" s="45"/>
      <c r="E2409" s="45"/>
      <c r="F2409" s="45"/>
      <c r="G2409" s="45"/>
      <c r="H2409" s="45">
        <f t="shared" si="136"/>
        <v>0</v>
      </c>
      <c r="I2409" s="45"/>
      <c r="J2409" s="46" t="str">
        <f t="shared" si="137"/>
        <v>ml</v>
      </c>
    </row>
    <row r="2410" spans="2:10" s="1" customFormat="1" ht="13.2" x14ac:dyDescent="0.25">
      <c r="B2410" s="48" t="s">
        <v>451</v>
      </c>
      <c r="C2410" s="48" t="s">
        <v>449</v>
      </c>
      <c r="D2410" s="103"/>
      <c r="E2410" s="45"/>
      <c r="F2410" s="45"/>
      <c r="G2410" s="45"/>
      <c r="H2410" s="45"/>
      <c r="I2410" s="62">
        <f>SUM(H2411:H2411)</f>
        <v>0</v>
      </c>
      <c r="J2410" s="63" t="str">
        <f>+J2411</f>
        <v>ml</v>
      </c>
    </row>
    <row r="2411" spans="2:10" s="1" customFormat="1" ht="13.2" x14ac:dyDescent="0.25">
      <c r="B2411" s="100"/>
      <c r="C2411" s="44" t="s">
        <v>441</v>
      </c>
      <c r="D2411" s="45"/>
      <c r="E2411" s="45"/>
      <c r="F2411" s="45"/>
      <c r="G2411" s="45"/>
      <c r="H2411" s="45">
        <f>IF(AND(F2411=0,G2411=0),D2411*E2411,IF(AND(E2411=0,G2411=0),D2411*F2411,IF(AND(E2411=0,F2411=0),D2411*G2411,IF(AND(E2411=0),D2411*F2411*G2411,IF(AND(F2411=0),D2411*E2411*G2411,IF(AND(G2411=0),D2411*E2411*F2411,D2411*E2411*F2411*G2411))))))</f>
        <v>0</v>
      </c>
      <c r="I2411" s="45"/>
      <c r="J2411" s="46" t="str">
        <f>IF(AND(E2411=0,F2411&lt;&gt;0,G2411&lt;&gt;0),"m2",IF(AND(F2411=0,E2411&lt;&gt;0,G2411&lt;&gt;0),"m2",IF(AND(G2411=0,E2411&lt;&gt;0,F2411&lt;&gt;0),"m2",IF(AND(F2411=0,G2411=0),"ml",IF(AND(E2411=0,G2411=0),"ml",IF(AND(E2411=0,F2411=0),"ml",IF(AND(E2411&lt;&gt;0,F2411&lt;&gt;0,G2411&lt;&gt;0),"m3",0)))))))</f>
        <v>ml</v>
      </c>
    </row>
    <row r="2412" spans="2:10" s="1" customFormat="1" ht="13.2" x14ac:dyDescent="0.25">
      <c r="B2412" s="48" t="s">
        <v>452</v>
      </c>
      <c r="C2412" s="48" t="s">
        <v>450</v>
      </c>
      <c r="D2412" s="103"/>
      <c r="E2412" s="45"/>
      <c r="F2412" s="45"/>
      <c r="G2412" s="45"/>
      <c r="H2412" s="45"/>
      <c r="I2412" s="62">
        <f>SUM(H2413:H2413)</f>
        <v>0</v>
      </c>
      <c r="J2412" s="63" t="str">
        <f>+J2413</f>
        <v>ml</v>
      </c>
    </row>
    <row r="2413" spans="2:10" s="1" customFormat="1" ht="13.2" x14ac:dyDescent="0.25">
      <c r="B2413" s="100"/>
      <c r="C2413" s="44" t="s">
        <v>731</v>
      </c>
      <c r="D2413" s="45"/>
      <c r="E2413" s="45"/>
      <c r="F2413" s="45"/>
      <c r="G2413" s="45"/>
      <c r="H2413" s="45">
        <f>IF(AND(F2413=0,G2413=0),D2413*E2413,IF(AND(E2413=0,G2413=0),D2413*F2413,IF(AND(E2413=0,F2413=0),D2413*G2413,IF(AND(E2413=0),D2413*F2413*G2413,IF(AND(F2413=0),D2413*E2413*G2413,IF(AND(G2413=0),D2413*E2413*F2413,D2413*E2413*F2413*G2413))))))</f>
        <v>0</v>
      </c>
      <c r="I2413" s="45"/>
      <c r="J2413" s="46" t="str">
        <f>IF(AND(E2413=0,F2413&lt;&gt;0,G2413&lt;&gt;0),"m2",IF(AND(F2413=0,E2413&lt;&gt;0,G2413&lt;&gt;0),"m2",IF(AND(G2413=0,E2413&lt;&gt;0,F2413&lt;&gt;0),"m2",IF(AND(F2413=0,G2413=0),"ml",IF(AND(E2413=0,G2413=0),"ml",IF(AND(E2413=0,F2413=0),"ml",IF(AND(E2413&lt;&gt;0,F2413&lt;&gt;0,G2413&lt;&gt;0),"m3",0)))))))</f>
        <v>ml</v>
      </c>
    </row>
    <row r="2414" spans="2:10" s="1" customFormat="1" ht="13.2" x14ac:dyDescent="0.25">
      <c r="B2414" s="48" t="s">
        <v>459</v>
      </c>
      <c r="C2414" s="48" t="s">
        <v>429</v>
      </c>
      <c r="D2414" s="103"/>
      <c r="E2414" s="45"/>
      <c r="F2414" s="45"/>
      <c r="G2414" s="45"/>
      <c r="H2414" s="45"/>
      <c r="I2414" s="62">
        <f>SUM(H2415:H2416)</f>
        <v>0</v>
      </c>
      <c r="J2414" s="63" t="str">
        <f>+J2416</f>
        <v>ml</v>
      </c>
    </row>
    <row r="2415" spans="2:10" s="1" customFormat="1" ht="13.2" x14ac:dyDescent="0.25">
      <c r="B2415" s="48"/>
      <c r="C2415" s="44" t="s">
        <v>706</v>
      </c>
      <c r="D2415" s="45"/>
      <c r="E2415" s="45"/>
      <c r="F2415" s="45"/>
      <c r="G2415" s="45"/>
      <c r="H2415" s="45">
        <f t="shared" ref="H2415:H2416" si="138">IF(AND(F2415=0,G2415=0),D2415*E2415,IF(AND(E2415=0,G2415=0),D2415*F2415,IF(AND(E2415=0,F2415=0),D2415*G2415,IF(AND(E2415=0),D2415*F2415*G2415,IF(AND(F2415=0),D2415*E2415*G2415,IF(AND(G2415=0),D2415*E2415*F2415,D2415*E2415*F2415*G2415))))))</f>
        <v>0</v>
      </c>
      <c r="I2415" s="45"/>
      <c r="J2415" s="46" t="str">
        <f t="shared" ref="J2415:J2416" si="139">IF(AND(E2415=0,F2415&lt;&gt;0,G2415&lt;&gt;0),"m2",IF(AND(F2415=0,E2415&lt;&gt;0,G2415&lt;&gt;0),"m2",IF(AND(G2415=0,E2415&lt;&gt;0,F2415&lt;&gt;0),"m2",IF(AND(F2415=0,G2415=0),"ml",IF(AND(E2415=0,G2415=0),"ml",IF(AND(E2415=0,F2415=0),"ml",IF(AND(E2415&lt;&gt;0,F2415&lt;&gt;0,G2415&lt;&gt;0),"m3",0)))))))</f>
        <v>ml</v>
      </c>
    </row>
    <row r="2416" spans="2:10" s="1" customFormat="1" ht="13.2" x14ac:dyDescent="0.25">
      <c r="B2416" s="100"/>
      <c r="C2416" s="44" t="s">
        <v>706</v>
      </c>
      <c r="D2416" s="45"/>
      <c r="E2416" s="45"/>
      <c r="F2416" s="45"/>
      <c r="G2416" s="45"/>
      <c r="H2416" s="45">
        <f t="shared" si="138"/>
        <v>0</v>
      </c>
      <c r="I2416" s="45"/>
      <c r="J2416" s="46" t="str">
        <f t="shared" si="139"/>
        <v>ml</v>
      </c>
    </row>
    <row r="2417" spans="2:10" s="1" customFormat="1" ht="13.2" x14ac:dyDescent="0.25">
      <c r="B2417" s="48" t="s">
        <v>460</v>
      </c>
      <c r="C2417" s="48" t="s">
        <v>431</v>
      </c>
      <c r="D2417" s="103"/>
      <c r="E2417" s="45"/>
      <c r="F2417" s="45"/>
      <c r="G2417" s="45"/>
      <c r="H2417" s="45"/>
      <c r="I2417" s="62">
        <f>SUM(H2418:H2418)</f>
        <v>0</v>
      </c>
      <c r="J2417" s="63" t="str">
        <f>+J2418</f>
        <v>ml</v>
      </c>
    </row>
    <row r="2418" spans="2:10" s="1" customFormat="1" ht="13.2" x14ac:dyDescent="0.25">
      <c r="B2418" s="100"/>
      <c r="C2418" s="44" t="s">
        <v>734</v>
      </c>
      <c r="D2418" s="45"/>
      <c r="E2418" s="45"/>
      <c r="F2418" s="45"/>
      <c r="G2418" s="45"/>
      <c r="H2418" s="45">
        <f>IF(AND(F2418=0,G2418=0),D2418*E2418,IF(AND(E2418=0,G2418=0),D2418*F2418,IF(AND(E2418=0,F2418=0),D2418*G2418,IF(AND(E2418=0),D2418*F2418*G2418,IF(AND(F2418=0),D2418*E2418*G2418,IF(AND(G2418=0),D2418*E2418*F2418,D2418*E2418*F2418*G2418))))))</f>
        <v>0</v>
      </c>
      <c r="I2418" s="45"/>
      <c r="J2418" s="46" t="str">
        <f>IF(AND(E2418=0,F2418&lt;&gt;0,G2418&lt;&gt;0),"m2",IF(AND(F2418=0,E2418&lt;&gt;0,G2418&lt;&gt;0),"m2",IF(AND(G2418=0,E2418&lt;&gt;0,F2418&lt;&gt;0),"m2",IF(AND(F2418=0,G2418=0),"ml",IF(AND(E2418=0,G2418=0),"ml",IF(AND(E2418=0,F2418=0),"ml",IF(AND(E2418&lt;&gt;0,F2418&lt;&gt;0,G2418&lt;&gt;0),"m3",0)))))))</f>
        <v>ml</v>
      </c>
    </row>
    <row r="2419" spans="2:10" s="1" customFormat="1" ht="13.2" x14ac:dyDescent="0.25">
      <c r="B2419" s="48" t="s">
        <v>461</v>
      </c>
      <c r="C2419" s="48" t="s">
        <v>453</v>
      </c>
      <c r="D2419" s="103"/>
      <c r="E2419" s="45"/>
      <c r="F2419" s="45"/>
      <c r="G2419" s="45"/>
      <c r="H2419" s="45"/>
      <c r="I2419" s="62">
        <f>SUM(H2420:H2420)</f>
        <v>0</v>
      </c>
      <c r="J2419" s="63" t="str">
        <f>+J2420</f>
        <v>ml</v>
      </c>
    </row>
    <row r="2420" spans="2:10" s="1" customFormat="1" ht="13.2" x14ac:dyDescent="0.25">
      <c r="B2420" s="100"/>
      <c r="C2420" s="44" t="s">
        <v>723</v>
      </c>
      <c r="D2420" s="45"/>
      <c r="E2420" s="45"/>
      <c r="F2420" s="45"/>
      <c r="G2420" s="45"/>
      <c r="H2420" s="45">
        <f>IF(AND(F2420=0,G2420=0),D2420*E2420,IF(AND(E2420=0,G2420=0),D2420*F2420,IF(AND(E2420=0,F2420=0),D2420*G2420,IF(AND(E2420=0),D2420*F2420*G2420,IF(AND(F2420=0),D2420*E2420*G2420,IF(AND(G2420=0),D2420*E2420*F2420,D2420*E2420*F2420*G2420))))))</f>
        <v>0</v>
      </c>
      <c r="I2420" s="45"/>
      <c r="J2420" s="46" t="str">
        <f>IF(AND(E2420=0,F2420&lt;&gt;0,G2420&lt;&gt;0),"m2",IF(AND(F2420=0,E2420&lt;&gt;0,G2420&lt;&gt;0),"m2",IF(AND(G2420=0,E2420&lt;&gt;0,F2420&lt;&gt;0),"m2",IF(AND(F2420=0,G2420=0),"ml",IF(AND(E2420=0,G2420=0),"ml",IF(AND(E2420=0,F2420=0),"ml",IF(AND(E2420&lt;&gt;0,F2420&lt;&gt;0,G2420&lt;&gt;0),"m3",0)))))))</f>
        <v>ml</v>
      </c>
    </row>
    <row r="2421" spans="2:10" s="1" customFormat="1" ht="13.2" x14ac:dyDescent="0.25">
      <c r="B2421" s="48" t="s">
        <v>462</v>
      </c>
      <c r="C2421" s="48" t="s">
        <v>454</v>
      </c>
      <c r="D2421" s="103"/>
      <c r="E2421" s="45"/>
      <c r="F2421" s="45"/>
      <c r="G2421" s="45"/>
      <c r="H2421" s="45"/>
      <c r="I2421" s="62">
        <f>SUM(H2422:H2422)</f>
        <v>0</v>
      </c>
      <c r="J2421" s="63" t="str">
        <f>+J2422</f>
        <v>ml</v>
      </c>
    </row>
    <row r="2422" spans="2:10" s="1" customFormat="1" ht="13.2" x14ac:dyDescent="0.25">
      <c r="B2422" s="100"/>
      <c r="C2422" s="44" t="s">
        <v>724</v>
      </c>
      <c r="D2422" s="45"/>
      <c r="E2422" s="45"/>
      <c r="F2422" s="45"/>
      <c r="G2422" s="45"/>
      <c r="H2422" s="45">
        <f>IF(AND(F2422=0,G2422=0),D2422*E2422,IF(AND(E2422=0,G2422=0),D2422*F2422,IF(AND(E2422=0,F2422=0),D2422*G2422,IF(AND(E2422=0),D2422*F2422*G2422,IF(AND(F2422=0),D2422*E2422*G2422,IF(AND(G2422=0),D2422*E2422*F2422,D2422*E2422*F2422*G2422))))))</f>
        <v>0</v>
      </c>
      <c r="I2422" s="45"/>
      <c r="J2422" s="46" t="str">
        <f>IF(AND(E2422=0,F2422&lt;&gt;0,G2422&lt;&gt;0),"m2",IF(AND(F2422=0,E2422&lt;&gt;0,G2422&lt;&gt;0),"m2",IF(AND(G2422=0,E2422&lt;&gt;0,F2422&lt;&gt;0),"m2",IF(AND(F2422=0,G2422=0),"ml",IF(AND(E2422=0,G2422=0),"ml",IF(AND(E2422=0,F2422=0),"ml",IF(AND(E2422&lt;&gt;0,F2422&lt;&gt;0,G2422&lt;&gt;0),"m3",0)))))))</f>
        <v>ml</v>
      </c>
    </row>
    <row r="2423" spans="2:10" s="1" customFormat="1" ht="13.2" x14ac:dyDescent="0.25">
      <c r="B2423" s="48" t="s">
        <v>463</v>
      </c>
      <c r="C2423" s="48" t="s">
        <v>455</v>
      </c>
      <c r="D2423" s="103"/>
      <c r="E2423" s="45"/>
      <c r="F2423" s="45"/>
      <c r="G2423" s="45"/>
      <c r="H2423" s="45"/>
      <c r="I2423" s="62">
        <f>SUM(H2424:H2424)</f>
        <v>0</v>
      </c>
      <c r="J2423" s="63" t="str">
        <f>+J2424</f>
        <v>ml</v>
      </c>
    </row>
    <row r="2424" spans="2:10" s="1" customFormat="1" ht="13.2" x14ac:dyDescent="0.25">
      <c r="B2424" s="100"/>
      <c r="C2424" s="44" t="s">
        <v>732</v>
      </c>
      <c r="D2424" s="45"/>
      <c r="E2424" s="45"/>
      <c r="F2424" s="45"/>
      <c r="G2424" s="45"/>
      <c r="H2424" s="45">
        <f>IF(AND(F2424=0,G2424=0),D2424*E2424,IF(AND(E2424=0,G2424=0),D2424*F2424,IF(AND(E2424=0,F2424=0),D2424*G2424,IF(AND(E2424=0),D2424*F2424*G2424,IF(AND(F2424=0),D2424*E2424*G2424,IF(AND(G2424=0),D2424*E2424*F2424,D2424*E2424*F2424*G2424))))))</f>
        <v>0</v>
      </c>
      <c r="I2424" s="45"/>
      <c r="J2424" s="46" t="str">
        <f>IF(AND(E2424=0,F2424&lt;&gt;0,G2424&lt;&gt;0),"m2",IF(AND(F2424=0,E2424&lt;&gt;0,G2424&lt;&gt;0),"m2",IF(AND(G2424=0,E2424&lt;&gt;0,F2424&lt;&gt;0),"m2",IF(AND(F2424=0,G2424=0),"ml",IF(AND(E2424=0,G2424=0),"ml",IF(AND(E2424=0,F2424=0),"ml",IF(AND(E2424&lt;&gt;0,F2424&lt;&gt;0,G2424&lt;&gt;0),"m3",0)))))))</f>
        <v>ml</v>
      </c>
    </row>
    <row r="2425" spans="2:10" s="1" customFormat="1" ht="13.2" x14ac:dyDescent="0.25">
      <c r="B2425" s="48" t="s">
        <v>464</v>
      </c>
      <c r="C2425" s="48" t="s">
        <v>456</v>
      </c>
      <c r="D2425" s="103"/>
      <c r="E2425" s="45"/>
      <c r="F2425" s="45"/>
      <c r="G2425" s="45"/>
      <c r="H2425" s="45"/>
      <c r="I2425" s="62">
        <f>SUM(H2426:H2426)</f>
        <v>0</v>
      </c>
      <c r="J2425" s="63" t="str">
        <f>+J2426</f>
        <v>und</v>
      </c>
    </row>
    <row r="2426" spans="2:10" s="1" customFormat="1" ht="13.2" x14ac:dyDescent="0.25">
      <c r="B2426" s="48"/>
      <c r="C2426" s="44" t="s">
        <v>737</v>
      </c>
      <c r="D2426" s="45"/>
      <c r="E2426" s="45"/>
      <c r="F2426" s="45"/>
      <c r="G2426" s="45"/>
      <c r="H2426" s="45">
        <f t="shared" ref="H2426" si="140">+D2426</f>
        <v>0</v>
      </c>
      <c r="I2426" s="45"/>
      <c r="J2426" s="46" t="s">
        <v>35</v>
      </c>
    </row>
    <row r="2427" spans="2:10" s="1" customFormat="1" ht="13.2" x14ac:dyDescent="0.25">
      <c r="B2427" s="48" t="s">
        <v>465</v>
      </c>
      <c r="C2427" s="48" t="s">
        <v>457</v>
      </c>
      <c r="D2427" s="103"/>
      <c r="E2427" s="45"/>
      <c r="F2427" s="45"/>
      <c r="G2427" s="45"/>
      <c r="H2427" s="45"/>
      <c r="I2427" s="62">
        <f>SUM(H2428:H2428)</f>
        <v>0</v>
      </c>
      <c r="J2427" s="63" t="str">
        <f>+J2428</f>
        <v>und</v>
      </c>
    </row>
    <row r="2428" spans="2:10" s="1" customFormat="1" ht="13.2" x14ac:dyDescent="0.25">
      <c r="B2428" s="100"/>
      <c r="C2428" s="44" t="s">
        <v>441</v>
      </c>
      <c r="D2428" s="45"/>
      <c r="E2428" s="45"/>
      <c r="F2428" s="45"/>
      <c r="G2428" s="45"/>
      <c r="H2428" s="45">
        <f>+D2428</f>
        <v>0</v>
      </c>
      <c r="I2428" s="45"/>
      <c r="J2428" s="46" t="s">
        <v>35</v>
      </c>
    </row>
    <row r="2429" spans="2:10" s="1" customFormat="1" ht="13.2" x14ac:dyDescent="0.25">
      <c r="B2429" s="48" t="s">
        <v>557</v>
      </c>
      <c r="C2429" s="48" t="s">
        <v>458</v>
      </c>
      <c r="D2429" s="103"/>
      <c r="E2429" s="45"/>
      <c r="F2429" s="45"/>
      <c r="G2429" s="45"/>
      <c r="H2429" s="45"/>
      <c r="I2429" s="62">
        <f>SUM(H2430:H2430)</f>
        <v>0</v>
      </c>
      <c r="J2429" s="63" t="str">
        <f>+J2430</f>
        <v>und</v>
      </c>
    </row>
    <row r="2430" spans="2:10" s="1" customFormat="1" ht="13.2" x14ac:dyDescent="0.25">
      <c r="B2430" s="100"/>
      <c r="C2430" s="44" t="s">
        <v>730</v>
      </c>
      <c r="D2430" s="45"/>
      <c r="E2430" s="45"/>
      <c r="F2430" s="45"/>
      <c r="G2430" s="45"/>
      <c r="H2430" s="45">
        <f>+D2430</f>
        <v>0</v>
      </c>
      <c r="I2430" s="45"/>
      <c r="J2430" s="46" t="s">
        <v>35</v>
      </c>
    </row>
    <row r="2431" spans="2:10" s="1" customFormat="1" ht="13.2" x14ac:dyDescent="0.25">
      <c r="B2431" s="100" t="s">
        <v>117</v>
      </c>
      <c r="C2431" s="101" t="s">
        <v>426</v>
      </c>
      <c r="D2431" s="103"/>
      <c r="E2431" s="45"/>
      <c r="F2431" s="45"/>
      <c r="G2431" s="45"/>
      <c r="H2431" s="45"/>
      <c r="I2431" s="45"/>
      <c r="J2431" s="46"/>
    </row>
    <row r="2432" spans="2:10" s="1" customFormat="1" ht="13.2" x14ac:dyDescent="0.25">
      <c r="B2432" s="48" t="s">
        <v>118</v>
      </c>
      <c r="C2432" s="48" t="s">
        <v>468</v>
      </c>
      <c r="D2432" s="103"/>
      <c r="E2432" s="45"/>
      <c r="F2432" s="45"/>
      <c r="G2432" s="45"/>
      <c r="H2432" s="45"/>
      <c r="I2432" s="62">
        <f>SUM(H2433:H2434)</f>
        <v>0</v>
      </c>
      <c r="J2432" s="63" t="str">
        <f>+J2433</f>
        <v>und</v>
      </c>
    </row>
    <row r="2433" spans="2:10" s="1" customFormat="1" ht="13.2" x14ac:dyDescent="0.25">
      <c r="B2433" s="75"/>
      <c r="C2433" s="44" t="s">
        <v>646</v>
      </c>
      <c r="D2433" s="45"/>
      <c r="E2433" s="45"/>
      <c r="F2433" s="45"/>
      <c r="G2433" s="45"/>
      <c r="H2433" s="45">
        <f>+D2433</f>
        <v>0</v>
      </c>
      <c r="I2433" s="45"/>
      <c r="J2433" s="46" t="s">
        <v>35</v>
      </c>
    </row>
    <row r="2434" spans="2:10" s="1" customFormat="1" ht="13.2" x14ac:dyDescent="0.25">
      <c r="B2434" s="75"/>
      <c r="C2434" s="44" t="s">
        <v>434</v>
      </c>
      <c r="D2434" s="45"/>
      <c r="E2434" s="45"/>
      <c r="F2434" s="45"/>
      <c r="G2434" s="45"/>
      <c r="H2434" s="45">
        <f>+D2434</f>
        <v>0</v>
      </c>
      <c r="I2434" s="45"/>
      <c r="J2434" s="46" t="s">
        <v>35</v>
      </c>
    </row>
    <row r="2435" spans="2:10" s="1" customFormat="1" ht="13.2" x14ac:dyDescent="0.25">
      <c r="B2435" s="48" t="s">
        <v>119</v>
      </c>
      <c r="C2435" s="48" t="s">
        <v>475</v>
      </c>
      <c r="D2435" s="103"/>
      <c r="E2435" s="45"/>
      <c r="F2435" s="45"/>
      <c r="G2435" s="45"/>
      <c r="H2435" s="45"/>
      <c r="I2435" s="62">
        <f>SUM(H2436:H2441)</f>
        <v>0</v>
      </c>
      <c r="J2435" s="63" t="str">
        <f>+J2436</f>
        <v>und</v>
      </c>
    </row>
    <row r="2436" spans="2:10" s="1" customFormat="1" ht="13.2" x14ac:dyDescent="0.25">
      <c r="B2436" s="75"/>
      <c r="C2436" s="132" t="s">
        <v>255</v>
      </c>
      <c r="D2436" s="45"/>
      <c r="E2436" s="45"/>
      <c r="F2436" s="45"/>
      <c r="G2436" s="45"/>
      <c r="H2436" s="45"/>
      <c r="I2436" s="45"/>
      <c r="J2436" s="46" t="s">
        <v>35</v>
      </c>
    </row>
    <row r="2437" spans="2:10" s="1" customFormat="1" ht="13.2" x14ac:dyDescent="0.25">
      <c r="B2437" s="75"/>
      <c r="C2437" s="44" t="s">
        <v>556</v>
      </c>
      <c r="D2437" s="45"/>
      <c r="E2437" s="45"/>
      <c r="F2437" s="45"/>
      <c r="G2437" s="45"/>
      <c r="H2437" s="45">
        <f>+D2437</f>
        <v>0</v>
      </c>
      <c r="I2437" s="45"/>
      <c r="J2437" s="46" t="s">
        <v>35</v>
      </c>
    </row>
    <row r="2438" spans="2:10" s="1" customFormat="1" ht="13.2" x14ac:dyDescent="0.25">
      <c r="B2438" s="75"/>
      <c r="C2438" s="132" t="s">
        <v>256</v>
      </c>
      <c r="D2438" s="45"/>
      <c r="E2438" s="45"/>
      <c r="F2438" s="45"/>
      <c r="G2438" s="45"/>
      <c r="H2438" s="45"/>
      <c r="I2438" s="45"/>
      <c r="J2438" s="46" t="s">
        <v>35</v>
      </c>
    </row>
    <row r="2439" spans="2:10" s="1" customFormat="1" ht="13.2" x14ac:dyDescent="0.25">
      <c r="B2439" s="75"/>
      <c r="C2439" s="44" t="s">
        <v>556</v>
      </c>
      <c r="D2439" s="45"/>
      <c r="E2439" s="45"/>
      <c r="F2439" s="45"/>
      <c r="G2439" s="45"/>
      <c r="H2439" s="45">
        <f>+D2439</f>
        <v>0</v>
      </c>
      <c r="I2439" s="45"/>
      <c r="J2439" s="46" t="s">
        <v>35</v>
      </c>
    </row>
    <row r="2440" spans="2:10" s="1" customFormat="1" ht="13.2" x14ac:dyDescent="0.25">
      <c r="B2440" s="75"/>
      <c r="C2440" s="132" t="s">
        <v>257</v>
      </c>
      <c r="D2440" s="45"/>
      <c r="E2440" s="45"/>
      <c r="F2440" s="45"/>
      <c r="G2440" s="45"/>
      <c r="H2440" s="45"/>
      <c r="I2440" s="45"/>
      <c r="J2440" s="46" t="s">
        <v>35</v>
      </c>
    </row>
    <row r="2441" spans="2:10" s="1" customFormat="1" ht="13.2" x14ac:dyDescent="0.25">
      <c r="B2441" s="75"/>
      <c r="C2441" s="44" t="s">
        <v>556</v>
      </c>
      <c r="D2441" s="45"/>
      <c r="E2441" s="45"/>
      <c r="F2441" s="45"/>
      <c r="G2441" s="45"/>
      <c r="H2441" s="45">
        <f>+D2441</f>
        <v>0</v>
      </c>
      <c r="I2441" s="45"/>
      <c r="J2441" s="46" t="s">
        <v>35</v>
      </c>
    </row>
    <row r="2442" spans="2:10" s="1" customFormat="1" ht="13.2" x14ac:dyDescent="0.25">
      <c r="B2442" s="48" t="s">
        <v>120</v>
      </c>
      <c r="C2442" s="48" t="s">
        <v>469</v>
      </c>
      <c r="D2442" s="103"/>
      <c r="E2442" s="45"/>
      <c r="F2442" s="45"/>
      <c r="G2442" s="45"/>
      <c r="H2442" s="45"/>
      <c r="I2442" s="62">
        <f>SUM(H2443:H2445)</f>
        <v>144</v>
      </c>
      <c r="J2442" s="63" t="str">
        <f>+J2443</f>
        <v>und</v>
      </c>
    </row>
    <row r="2443" spans="2:10" s="1" customFormat="1" ht="13.2" x14ac:dyDescent="0.25">
      <c r="B2443" s="48"/>
      <c r="C2443" s="44" t="s">
        <v>255</v>
      </c>
      <c r="D2443" s="45">
        <v>12</v>
      </c>
      <c r="E2443" s="45">
        <v>4</v>
      </c>
      <c r="F2443" s="45"/>
      <c r="G2443" s="45"/>
      <c r="H2443" s="45">
        <f t="shared" ref="H2443:H2445" si="141">IF(AND(F2443=0,G2443=0),D2443*E2443,IF(AND(E2443=0,G2443=0),D2443*F2443,IF(AND(E2443=0,F2443=0),D2443*G2443,IF(AND(E2443=0),D2443*F2443*G2443,IF(AND(F2443=0),D2443*E2443*G2443,IF(AND(G2443=0),D2443*E2443*F2443,D2443*E2443*F2443*G2443))))))</f>
        <v>48</v>
      </c>
      <c r="I2443" s="45"/>
      <c r="J2443" s="46" t="s">
        <v>35</v>
      </c>
    </row>
    <row r="2444" spans="2:10" s="1" customFormat="1" ht="13.2" x14ac:dyDescent="0.25">
      <c r="B2444" s="48"/>
      <c r="C2444" s="44" t="s">
        <v>256</v>
      </c>
      <c r="D2444" s="45">
        <v>12</v>
      </c>
      <c r="E2444" s="45">
        <v>4</v>
      </c>
      <c r="F2444" s="45"/>
      <c r="G2444" s="45"/>
      <c r="H2444" s="45">
        <f t="shared" si="141"/>
        <v>48</v>
      </c>
      <c r="I2444" s="45"/>
      <c r="J2444" s="46" t="s">
        <v>35</v>
      </c>
    </row>
    <row r="2445" spans="2:10" s="1" customFormat="1" ht="13.2" x14ac:dyDescent="0.25">
      <c r="B2445" s="48"/>
      <c r="C2445" s="44" t="s">
        <v>257</v>
      </c>
      <c r="D2445" s="45">
        <v>12</v>
      </c>
      <c r="E2445" s="45">
        <v>4</v>
      </c>
      <c r="F2445" s="45"/>
      <c r="G2445" s="45"/>
      <c r="H2445" s="45">
        <f t="shared" si="141"/>
        <v>48</v>
      </c>
      <c r="I2445" s="45"/>
      <c r="J2445" s="46" t="s">
        <v>35</v>
      </c>
    </row>
    <row r="2446" spans="2:10" s="1" customFormat="1" ht="13.2" x14ac:dyDescent="0.25">
      <c r="B2446" s="48" t="s">
        <v>476</v>
      </c>
      <c r="C2446" s="48" t="s">
        <v>561</v>
      </c>
      <c r="D2446" s="103"/>
      <c r="E2446" s="45"/>
      <c r="F2446" s="45"/>
      <c r="G2446" s="45"/>
      <c r="H2446" s="45"/>
      <c r="I2446" s="62">
        <f>SUM(H2447:H2447)</f>
        <v>0</v>
      </c>
      <c r="J2446" s="63" t="str">
        <f>+J2447</f>
        <v>und</v>
      </c>
    </row>
    <row r="2447" spans="2:10" s="1" customFormat="1" ht="13.2" x14ac:dyDescent="0.25">
      <c r="B2447" s="48"/>
      <c r="C2447" s="44" t="s">
        <v>710</v>
      </c>
      <c r="D2447" s="45"/>
      <c r="E2447" s="45"/>
      <c r="F2447" s="45"/>
      <c r="G2447" s="45"/>
      <c r="H2447" s="45">
        <f>IF(AND(F2447=0,G2447=0),D2447*E2447,IF(AND(E2447=0,G2447=0),D2447*F2447,IF(AND(E2447=0,F2447=0),D2447*G2447,IF(AND(E2447=0),D2447*F2447*G2447,IF(AND(F2447=0),D2447*E2447*G2447,IF(AND(G2447=0),D2447*E2447*F2447,D2447*E2447*F2447*G2447))))))</f>
        <v>0</v>
      </c>
      <c r="I2447" s="45"/>
      <c r="J2447" s="46" t="s">
        <v>35</v>
      </c>
    </row>
    <row r="2448" spans="2:10" s="1" customFormat="1" ht="13.2" x14ac:dyDescent="0.25">
      <c r="B2448" s="48" t="s">
        <v>477</v>
      </c>
      <c r="C2448" s="48" t="s">
        <v>564</v>
      </c>
      <c r="D2448" s="103"/>
      <c r="E2448" s="45"/>
      <c r="F2448" s="45"/>
      <c r="G2448" s="45"/>
      <c r="H2448" s="45"/>
      <c r="I2448" s="62">
        <f>SUM(H2449:H2449)</f>
        <v>0</v>
      </c>
      <c r="J2448" s="63" t="str">
        <f>+J2449</f>
        <v>und</v>
      </c>
    </row>
    <row r="2449" spans="2:10" s="1" customFormat="1" ht="13.2" x14ac:dyDescent="0.25">
      <c r="B2449" s="48"/>
      <c r="C2449" s="44" t="s">
        <v>710</v>
      </c>
      <c r="D2449" s="45"/>
      <c r="E2449" s="45"/>
      <c r="F2449" s="45"/>
      <c r="G2449" s="45"/>
      <c r="H2449" s="45">
        <f t="shared" ref="H2449" si="142">+D2449</f>
        <v>0</v>
      </c>
      <c r="I2449" s="45"/>
      <c r="J2449" s="46" t="s">
        <v>35</v>
      </c>
    </row>
    <row r="2450" spans="2:10" s="1" customFormat="1" ht="13.2" x14ac:dyDescent="0.25">
      <c r="B2450" s="48" t="s">
        <v>562</v>
      </c>
      <c r="C2450" s="48" t="s">
        <v>466</v>
      </c>
      <c r="D2450" s="103"/>
      <c r="E2450" s="45"/>
      <c r="F2450" s="45"/>
      <c r="G2450" s="45"/>
      <c r="H2450" s="45"/>
      <c r="I2450" s="62">
        <f>SUM(H2451:H2451)</f>
        <v>0</v>
      </c>
      <c r="J2450" s="63" t="str">
        <f>+J2451</f>
        <v>und</v>
      </c>
    </row>
    <row r="2451" spans="2:10" s="1" customFormat="1" ht="13.2" x14ac:dyDescent="0.25">
      <c r="B2451" s="75"/>
      <c r="C2451" s="44" t="s">
        <v>755</v>
      </c>
      <c r="D2451" s="45"/>
      <c r="E2451" s="45"/>
      <c r="F2451" s="45"/>
      <c r="G2451" s="45"/>
      <c r="H2451" s="45">
        <f>+D2451</f>
        <v>0</v>
      </c>
      <c r="I2451" s="45"/>
      <c r="J2451" s="46" t="s">
        <v>35</v>
      </c>
    </row>
    <row r="2452" spans="2:10" s="1" customFormat="1" ht="13.2" x14ac:dyDescent="0.25">
      <c r="B2452" s="48" t="s">
        <v>563</v>
      </c>
      <c r="C2452" s="48" t="s">
        <v>467</v>
      </c>
      <c r="D2452" s="103"/>
      <c r="E2452" s="45"/>
      <c r="F2452" s="45"/>
      <c r="G2452" s="45"/>
      <c r="H2452" s="45"/>
      <c r="I2452" s="62">
        <f>SUM(H2453:H2453)</f>
        <v>0</v>
      </c>
      <c r="J2452" s="63" t="str">
        <f>+J2453</f>
        <v>und</v>
      </c>
    </row>
    <row r="2453" spans="2:10" s="1" customFormat="1" ht="13.2" x14ac:dyDescent="0.25">
      <c r="B2453" s="75"/>
      <c r="C2453" s="44" t="s">
        <v>755</v>
      </c>
      <c r="D2453" s="45"/>
      <c r="E2453" s="45"/>
      <c r="F2453" s="45"/>
      <c r="G2453" s="45"/>
      <c r="H2453" s="45">
        <f>+D2453</f>
        <v>0</v>
      </c>
      <c r="I2453" s="45"/>
      <c r="J2453" s="46" t="s">
        <v>35</v>
      </c>
    </row>
    <row r="2454" spans="2:10" s="1" customFormat="1" ht="13.2" x14ac:dyDescent="0.25">
      <c r="B2454" s="75"/>
      <c r="C2454" s="102"/>
      <c r="D2454" s="103"/>
      <c r="E2454" s="45"/>
      <c r="F2454" s="45"/>
      <c r="G2454" s="45"/>
      <c r="H2454" s="45"/>
      <c r="I2454" s="45"/>
      <c r="J2454" s="46"/>
    </row>
    <row r="2455" spans="2:10" s="1" customFormat="1" ht="13.2" x14ac:dyDescent="0.25">
      <c r="B2455" s="75"/>
      <c r="C2455" s="102"/>
      <c r="D2455" s="103"/>
      <c r="E2455" s="45"/>
      <c r="F2455" s="45"/>
      <c r="G2455" s="45"/>
      <c r="H2455" s="45"/>
      <c r="I2455" s="45"/>
      <c r="J2455" s="46"/>
    </row>
    <row r="2456" spans="2:10" s="1" customFormat="1" ht="13.2" x14ac:dyDescent="0.25">
      <c r="B2456" s="75"/>
      <c r="C2456" s="102"/>
      <c r="D2456" s="103"/>
      <c r="E2456" s="45"/>
      <c r="F2456" s="45"/>
      <c r="G2456" s="45"/>
      <c r="H2456" s="45"/>
      <c r="I2456" s="45"/>
      <c r="J2456" s="46"/>
    </row>
    <row r="2457" spans="2:10" s="1" customFormat="1" ht="13.2" x14ac:dyDescent="0.25">
      <c r="B2457" s="75"/>
      <c r="C2457" s="102"/>
      <c r="D2457" s="103"/>
      <c r="E2457" s="45"/>
      <c r="F2457" s="45"/>
      <c r="G2457" s="45"/>
      <c r="H2457" s="45"/>
      <c r="I2457" s="45"/>
      <c r="J2457" s="46"/>
    </row>
    <row r="2458" spans="2:10" s="1" customFormat="1" ht="13.2" x14ac:dyDescent="0.25">
      <c r="B2458" s="75"/>
      <c r="C2458" s="102"/>
      <c r="D2458" s="103"/>
      <c r="E2458" s="45"/>
      <c r="F2458" s="45"/>
      <c r="G2458" s="45"/>
      <c r="H2458" s="45"/>
      <c r="I2458" s="45"/>
      <c r="J2458" s="46"/>
    </row>
    <row r="2459" spans="2:10" s="1" customFormat="1" ht="13.2" x14ac:dyDescent="0.25">
      <c r="B2459" s="75"/>
      <c r="C2459" s="102"/>
      <c r="D2459" s="103"/>
      <c r="E2459" s="45"/>
      <c r="F2459" s="45"/>
      <c r="G2459" s="45"/>
      <c r="H2459" s="45"/>
      <c r="I2459" s="45"/>
      <c r="J2459" s="46"/>
    </row>
    <row r="2460" spans="2:10" s="1" customFormat="1" ht="13.2" x14ac:dyDescent="0.25">
      <c r="B2460" s="75"/>
      <c r="C2460" s="102"/>
      <c r="D2460" s="103"/>
      <c r="E2460" s="45"/>
      <c r="F2460" s="45"/>
      <c r="G2460" s="45"/>
      <c r="H2460" s="45"/>
      <c r="I2460" s="45"/>
      <c r="J2460" s="46"/>
    </row>
    <row r="2461" spans="2:10" s="1" customFormat="1" ht="13.2" x14ac:dyDescent="0.25">
      <c r="B2461" s="75"/>
      <c r="C2461" s="102"/>
      <c r="D2461" s="103"/>
      <c r="E2461" s="45"/>
      <c r="F2461" s="45"/>
      <c r="G2461" s="45"/>
      <c r="H2461" s="45"/>
      <c r="I2461" s="45"/>
      <c r="J2461" s="46"/>
    </row>
    <row r="2462" spans="2:10" s="1" customFormat="1" ht="13.2" x14ac:dyDescent="0.25">
      <c r="B2462" s="75"/>
      <c r="C2462" s="102"/>
      <c r="D2462" s="103"/>
      <c r="E2462" s="45"/>
      <c r="F2462" s="45"/>
      <c r="G2462" s="45"/>
      <c r="H2462" s="45"/>
      <c r="I2462" s="45"/>
      <c r="J2462" s="46"/>
    </row>
    <row r="2463" spans="2:10" s="1" customFormat="1" ht="13.2" x14ac:dyDescent="0.25">
      <c r="B2463" s="75"/>
      <c r="C2463" s="102"/>
      <c r="D2463" s="103"/>
      <c r="E2463" s="45"/>
      <c r="F2463" s="45"/>
      <c r="G2463" s="45"/>
      <c r="H2463" s="45"/>
      <c r="I2463" s="45"/>
      <c r="J2463" s="46"/>
    </row>
    <row r="2464" spans="2:10" s="1" customFormat="1" ht="13.2" x14ac:dyDescent="0.25">
      <c r="B2464" s="75"/>
      <c r="C2464" s="102"/>
      <c r="D2464" s="103"/>
      <c r="E2464" s="45"/>
      <c r="F2464" s="45"/>
      <c r="G2464" s="45"/>
      <c r="H2464" s="45"/>
      <c r="I2464" s="45"/>
      <c r="J2464" s="46"/>
    </row>
    <row r="2465" spans="2:10" s="1" customFormat="1" ht="13.2" x14ac:dyDescent="0.25">
      <c r="B2465" s="75"/>
      <c r="C2465" s="102"/>
      <c r="D2465" s="103"/>
      <c r="E2465" s="45"/>
      <c r="F2465" s="45"/>
      <c r="G2465" s="45"/>
      <c r="H2465" s="45"/>
      <c r="I2465" s="45"/>
      <c r="J2465" s="46"/>
    </row>
    <row r="2466" spans="2:10" s="1" customFormat="1" ht="13.2" x14ac:dyDescent="0.25">
      <c r="B2466" s="75"/>
      <c r="C2466" s="102"/>
      <c r="D2466" s="103"/>
      <c r="E2466" s="45"/>
      <c r="F2466" s="45"/>
      <c r="G2466" s="45"/>
      <c r="H2466" s="45"/>
      <c r="I2466" s="45"/>
      <c r="J2466" s="46"/>
    </row>
    <row r="2467" spans="2:10" s="1" customFormat="1" ht="13.2" x14ac:dyDescent="0.25">
      <c r="B2467" s="75"/>
      <c r="C2467" s="102"/>
      <c r="D2467" s="103"/>
      <c r="E2467" s="45"/>
      <c r="F2467" s="45"/>
      <c r="G2467" s="45"/>
      <c r="H2467" s="45"/>
      <c r="I2467" s="45"/>
      <c r="J2467" s="46"/>
    </row>
    <row r="2468" spans="2:10" s="1" customFormat="1" ht="13.2" x14ac:dyDescent="0.25">
      <c r="B2468" s="75"/>
      <c r="C2468" s="102"/>
      <c r="D2468" s="103"/>
      <c r="E2468" s="45"/>
      <c r="F2468" s="45"/>
      <c r="G2468" s="45"/>
      <c r="H2468" s="45"/>
      <c r="I2468" s="45"/>
      <c r="J2468" s="46"/>
    </row>
    <row r="2469" spans="2:10" s="1" customFormat="1" ht="13.2" x14ac:dyDescent="0.25">
      <c r="B2469" s="75"/>
      <c r="C2469" s="102"/>
      <c r="D2469" s="103"/>
      <c r="E2469" s="45"/>
      <c r="F2469" s="45"/>
      <c r="G2469" s="45"/>
      <c r="H2469" s="45"/>
      <c r="I2469" s="45"/>
      <c r="J2469" s="46"/>
    </row>
    <row r="2470" spans="2:10" s="1" customFormat="1" ht="13.2" x14ac:dyDescent="0.25">
      <c r="B2470" s="75"/>
      <c r="C2470" s="102"/>
      <c r="D2470" s="103"/>
      <c r="E2470" s="45"/>
      <c r="F2470" s="45"/>
      <c r="G2470" s="45"/>
      <c r="H2470" s="45"/>
      <c r="I2470" s="45"/>
      <c r="J2470" s="46"/>
    </row>
    <row r="2471" spans="2:10" s="1" customFormat="1" ht="13.2" x14ac:dyDescent="0.25">
      <c r="B2471" s="75"/>
      <c r="C2471" s="102"/>
      <c r="D2471" s="103"/>
      <c r="E2471" s="45"/>
      <c r="F2471" s="45"/>
      <c r="G2471" s="45"/>
      <c r="H2471" s="45"/>
      <c r="I2471" s="45"/>
      <c r="J2471" s="46"/>
    </row>
    <row r="2472" spans="2:10" s="1" customFormat="1" ht="13.2" x14ac:dyDescent="0.25">
      <c r="B2472" s="75"/>
      <c r="C2472" s="102"/>
      <c r="D2472" s="103"/>
      <c r="E2472" s="45"/>
      <c r="F2472" s="45"/>
      <c r="G2472" s="45"/>
      <c r="H2472" s="45"/>
      <c r="I2472" s="45"/>
      <c r="J2472" s="46"/>
    </row>
    <row r="2473" spans="2:10" s="1" customFormat="1" ht="13.2" x14ac:dyDescent="0.25">
      <c r="B2473" s="75"/>
      <c r="C2473" s="102"/>
      <c r="D2473" s="103"/>
      <c r="E2473" s="45"/>
      <c r="F2473" s="45"/>
      <c r="G2473" s="45"/>
      <c r="H2473" s="45"/>
      <c r="I2473" s="45"/>
      <c r="J2473" s="46"/>
    </row>
    <row r="2474" spans="2:10" s="1" customFormat="1" ht="13.2" x14ac:dyDescent="0.25">
      <c r="B2474" s="75"/>
      <c r="C2474" s="102"/>
      <c r="D2474" s="103"/>
      <c r="E2474" s="45"/>
      <c r="F2474" s="45"/>
      <c r="G2474" s="45"/>
      <c r="H2474" s="45"/>
      <c r="I2474" s="45"/>
      <c r="J2474" s="46"/>
    </row>
    <row r="2475" spans="2:10" s="1" customFormat="1" ht="13.2" x14ac:dyDescent="0.25">
      <c r="B2475" s="75"/>
      <c r="C2475" s="102"/>
      <c r="D2475" s="103"/>
      <c r="E2475" s="45"/>
      <c r="F2475" s="45"/>
      <c r="G2475" s="45"/>
      <c r="H2475" s="45"/>
      <c r="I2475" s="45"/>
      <c r="J2475" s="46"/>
    </row>
    <row r="2476" spans="2:10" s="1" customFormat="1" ht="13.2" x14ac:dyDescent="0.25">
      <c r="B2476" s="75"/>
      <c r="C2476" s="102"/>
      <c r="D2476" s="103"/>
      <c r="E2476" s="45"/>
      <c r="F2476" s="45"/>
      <c r="G2476" s="45"/>
      <c r="H2476" s="45"/>
      <c r="I2476" s="45"/>
      <c r="J2476" s="46"/>
    </row>
    <row r="2477" spans="2:10" s="1" customFormat="1" ht="13.2" x14ac:dyDescent="0.25">
      <c r="B2477" s="75"/>
      <c r="C2477" s="102"/>
      <c r="D2477" s="103"/>
      <c r="E2477" s="45"/>
      <c r="F2477" s="45"/>
      <c r="G2477" s="45"/>
      <c r="H2477" s="45"/>
      <c r="I2477" s="45"/>
      <c r="J2477" s="46"/>
    </row>
    <row r="2478" spans="2:10" s="1" customFormat="1" ht="13.2" x14ac:dyDescent="0.25">
      <c r="B2478" s="75"/>
      <c r="C2478" s="102"/>
      <c r="D2478" s="103"/>
      <c r="E2478" s="45"/>
      <c r="F2478" s="45"/>
      <c r="G2478" s="45"/>
      <c r="H2478" s="45"/>
      <c r="I2478" s="45"/>
      <c r="J2478" s="46"/>
    </row>
    <row r="2479" spans="2:10" s="1" customFormat="1" ht="13.2" x14ac:dyDescent="0.25">
      <c r="B2479" s="75"/>
      <c r="C2479" s="102"/>
      <c r="D2479" s="103"/>
      <c r="E2479" s="45"/>
      <c r="F2479" s="45"/>
      <c r="G2479" s="45"/>
      <c r="H2479" s="45"/>
      <c r="I2479" s="45"/>
      <c r="J2479" s="46"/>
    </row>
    <row r="2480" spans="2:10" s="1" customFormat="1" ht="13.2" x14ac:dyDescent="0.25">
      <c r="B2480" s="75"/>
      <c r="C2480" s="102"/>
      <c r="D2480" s="103"/>
      <c r="E2480" s="45"/>
      <c r="F2480" s="45"/>
      <c r="G2480" s="45"/>
      <c r="H2480" s="45"/>
      <c r="I2480" s="45"/>
      <c r="J2480" s="46"/>
    </row>
    <row r="2481" spans="2:10" s="1" customFormat="1" ht="13.2" x14ac:dyDescent="0.25">
      <c r="B2481" s="75"/>
      <c r="C2481" s="102"/>
      <c r="D2481" s="103"/>
      <c r="E2481" s="45"/>
      <c r="F2481" s="45"/>
      <c r="G2481" s="45"/>
      <c r="H2481" s="45"/>
      <c r="I2481" s="45"/>
      <c r="J2481" s="46"/>
    </row>
    <row r="2482" spans="2:10" s="1" customFormat="1" ht="13.2" x14ac:dyDescent="0.25">
      <c r="B2482" s="75"/>
      <c r="C2482" s="102"/>
      <c r="D2482" s="103"/>
      <c r="E2482" s="45"/>
      <c r="F2482" s="45"/>
      <c r="G2482" s="45"/>
      <c r="H2482" s="45"/>
      <c r="I2482" s="45"/>
      <c r="J2482" s="46"/>
    </row>
    <row r="2483" spans="2:10" s="1" customFormat="1" ht="13.2" x14ac:dyDescent="0.25">
      <c r="B2483" s="75"/>
      <c r="C2483" s="102"/>
      <c r="D2483" s="103"/>
      <c r="E2483" s="45"/>
      <c r="F2483" s="45"/>
      <c r="G2483" s="45"/>
      <c r="H2483" s="45"/>
      <c r="I2483" s="45"/>
      <c r="J2483" s="46"/>
    </row>
    <row r="2484" spans="2:10" s="1" customFormat="1" ht="13.2" x14ac:dyDescent="0.25">
      <c r="B2484" s="75"/>
      <c r="C2484" s="102"/>
      <c r="D2484" s="103"/>
      <c r="E2484" s="45"/>
      <c r="F2484" s="45"/>
      <c r="G2484" s="45"/>
      <c r="H2484" s="45"/>
      <c r="I2484" s="45"/>
      <c r="J2484" s="46"/>
    </row>
    <row r="2485" spans="2:10" s="1" customFormat="1" ht="13.2" x14ac:dyDescent="0.25">
      <c r="B2485" s="75"/>
      <c r="C2485" s="102"/>
      <c r="D2485" s="103"/>
      <c r="E2485" s="45"/>
      <c r="F2485" s="45"/>
      <c r="G2485" s="45"/>
      <c r="H2485" s="45"/>
      <c r="I2485" s="45"/>
      <c r="J2485" s="46"/>
    </row>
    <row r="2486" spans="2:10" s="1" customFormat="1" ht="13.2" x14ac:dyDescent="0.25">
      <c r="B2486" s="75"/>
      <c r="C2486" s="102"/>
      <c r="D2486" s="103"/>
      <c r="E2486" s="45"/>
      <c r="F2486" s="45"/>
      <c r="G2486" s="45"/>
      <c r="H2486" s="45"/>
      <c r="I2486" s="45"/>
      <c r="J2486" s="46"/>
    </row>
    <row r="2487" spans="2:10" s="1" customFormat="1" ht="13.2" x14ac:dyDescent="0.25">
      <c r="B2487" s="75"/>
      <c r="C2487" s="102"/>
      <c r="D2487" s="103"/>
      <c r="E2487" s="45"/>
      <c r="F2487" s="45"/>
      <c r="G2487" s="45"/>
      <c r="H2487" s="45"/>
      <c r="I2487" s="45"/>
      <c r="J2487" s="46"/>
    </row>
    <row r="2488" spans="2:10" s="1" customFormat="1" ht="13.2" x14ac:dyDescent="0.25">
      <c r="B2488" s="75"/>
      <c r="C2488" s="102"/>
      <c r="D2488" s="103"/>
      <c r="E2488" s="45"/>
      <c r="F2488" s="45"/>
      <c r="G2488" s="45"/>
      <c r="H2488" s="45"/>
      <c r="I2488" s="45"/>
      <c r="J2488" s="46"/>
    </row>
    <row r="2489" spans="2:10" s="1" customFormat="1" ht="13.2" x14ac:dyDescent="0.25">
      <c r="B2489" s="75"/>
      <c r="C2489" s="102"/>
      <c r="D2489" s="103"/>
      <c r="E2489" s="45"/>
      <c r="F2489" s="45"/>
      <c r="G2489" s="45"/>
      <c r="H2489" s="45"/>
      <c r="I2489" s="45"/>
      <c r="J2489" s="46"/>
    </row>
    <row r="2490" spans="2:10" s="1" customFormat="1" ht="13.2" x14ac:dyDescent="0.25">
      <c r="B2490" s="75"/>
      <c r="C2490" s="102"/>
      <c r="D2490" s="103"/>
      <c r="E2490" s="45"/>
      <c r="F2490" s="45"/>
      <c r="G2490" s="45"/>
      <c r="H2490" s="45"/>
      <c r="I2490" s="45"/>
      <c r="J2490" s="46"/>
    </row>
    <row r="2491" spans="2:10" s="1" customFormat="1" ht="13.2" x14ac:dyDescent="0.25">
      <c r="B2491" s="75"/>
      <c r="C2491" s="102"/>
      <c r="D2491" s="103"/>
      <c r="E2491" s="45"/>
      <c r="F2491" s="45"/>
      <c r="G2491" s="45"/>
      <c r="H2491" s="45"/>
      <c r="I2491" s="45"/>
      <c r="J2491" s="46"/>
    </row>
    <row r="2492" spans="2:10" s="1" customFormat="1" ht="13.2" x14ac:dyDescent="0.25">
      <c r="B2492" s="75"/>
      <c r="C2492" s="102"/>
      <c r="D2492" s="103"/>
      <c r="E2492" s="45"/>
      <c r="F2492" s="45"/>
      <c r="G2492" s="45"/>
      <c r="H2492" s="45"/>
      <c r="I2492" s="45"/>
      <c r="J2492" s="46"/>
    </row>
    <row r="2493" spans="2:10" s="1" customFormat="1" ht="13.2" x14ac:dyDescent="0.25">
      <c r="B2493" s="75"/>
      <c r="C2493" s="102"/>
      <c r="D2493" s="103"/>
      <c r="E2493" s="45"/>
      <c r="F2493" s="45"/>
      <c r="G2493" s="45"/>
      <c r="H2493" s="45"/>
      <c r="I2493" s="45"/>
      <c r="J2493" s="46"/>
    </row>
    <row r="2494" spans="2:10" s="1" customFormat="1" ht="13.2" x14ac:dyDescent="0.25">
      <c r="B2494" s="75"/>
      <c r="C2494" s="102"/>
      <c r="D2494" s="103"/>
      <c r="E2494" s="45"/>
      <c r="F2494" s="45"/>
      <c r="G2494" s="45"/>
      <c r="H2494" s="45"/>
      <c r="I2494" s="45"/>
      <c r="J2494" s="46"/>
    </row>
    <row r="2495" spans="2:10" s="1" customFormat="1" ht="13.2" x14ac:dyDescent="0.25">
      <c r="B2495" s="75"/>
      <c r="C2495" s="102"/>
      <c r="D2495" s="103"/>
      <c r="E2495" s="45"/>
      <c r="F2495" s="45"/>
      <c r="G2495" s="45"/>
      <c r="H2495" s="45"/>
      <c r="I2495" s="45"/>
      <c r="J2495" s="46"/>
    </row>
    <row r="2496" spans="2:10" s="1" customFormat="1" ht="13.2" x14ac:dyDescent="0.25">
      <c r="B2496" s="75"/>
      <c r="C2496" s="102"/>
      <c r="D2496" s="103"/>
      <c r="E2496" s="45"/>
      <c r="F2496" s="45"/>
      <c r="G2496" s="45"/>
      <c r="H2496" s="45"/>
      <c r="I2496" s="45"/>
      <c r="J2496" s="46"/>
    </row>
    <row r="2497" spans="2:10" s="1" customFormat="1" ht="13.2" x14ac:dyDescent="0.25">
      <c r="B2497" s="75"/>
      <c r="C2497" s="102"/>
      <c r="D2497" s="103"/>
      <c r="E2497" s="45"/>
      <c r="F2497" s="45"/>
      <c r="G2497" s="45"/>
      <c r="H2497" s="45"/>
      <c r="I2497" s="45"/>
      <c r="J2497" s="46"/>
    </row>
    <row r="2498" spans="2:10" s="1" customFormat="1" ht="13.2" x14ac:dyDescent="0.25">
      <c r="B2498" s="75"/>
      <c r="C2498" s="102"/>
      <c r="D2498" s="103"/>
      <c r="E2498" s="45"/>
      <c r="F2498" s="45"/>
      <c r="G2498" s="45"/>
      <c r="H2498" s="45"/>
      <c r="I2498" s="45"/>
      <c r="J2498" s="46"/>
    </row>
    <row r="2499" spans="2:10" s="1" customFormat="1" ht="13.2" x14ac:dyDescent="0.25">
      <c r="B2499" s="75"/>
      <c r="C2499" s="102"/>
      <c r="D2499" s="103"/>
      <c r="E2499" s="45"/>
      <c r="F2499" s="45"/>
      <c r="G2499" s="45"/>
      <c r="H2499" s="45"/>
      <c r="I2499" s="45"/>
      <c r="J2499" s="46"/>
    </row>
    <row r="2500" spans="2:10" s="1" customFormat="1" ht="13.2" x14ac:dyDescent="0.25">
      <c r="B2500" s="75"/>
      <c r="C2500" s="102"/>
      <c r="D2500" s="103"/>
      <c r="E2500" s="45"/>
      <c r="F2500" s="45"/>
      <c r="G2500" s="45"/>
      <c r="H2500" s="45"/>
      <c r="I2500" s="45"/>
      <c r="J2500" s="46"/>
    </row>
    <row r="2501" spans="2:10" s="1" customFormat="1" ht="13.2" x14ac:dyDescent="0.25">
      <c r="B2501" s="75"/>
      <c r="C2501" s="102"/>
      <c r="D2501" s="103"/>
      <c r="E2501" s="45"/>
      <c r="F2501" s="45"/>
      <c r="G2501" s="45"/>
      <c r="H2501" s="45"/>
      <c r="I2501" s="45"/>
      <c r="J2501" s="46"/>
    </row>
    <row r="2502" spans="2:10" s="1" customFormat="1" ht="13.2" x14ac:dyDescent="0.25">
      <c r="B2502" s="75"/>
      <c r="C2502" s="102"/>
      <c r="D2502" s="103"/>
      <c r="E2502" s="45"/>
      <c r="F2502" s="45"/>
      <c r="G2502" s="45"/>
      <c r="H2502" s="45"/>
      <c r="I2502" s="45"/>
      <c r="J2502" s="46"/>
    </row>
    <row r="2503" spans="2:10" s="1" customFormat="1" ht="13.2" x14ac:dyDescent="0.25">
      <c r="B2503" s="75"/>
      <c r="C2503" s="102"/>
      <c r="D2503" s="103"/>
      <c r="E2503" s="45"/>
      <c r="F2503" s="45"/>
      <c r="G2503" s="45"/>
      <c r="H2503" s="45"/>
      <c r="I2503" s="45"/>
      <c r="J2503" s="46"/>
    </row>
    <row r="2504" spans="2:10" s="1" customFormat="1" ht="13.2" x14ac:dyDescent="0.25">
      <c r="B2504" s="75"/>
      <c r="C2504" s="102"/>
      <c r="D2504" s="103"/>
      <c r="E2504" s="45"/>
      <c r="F2504" s="45"/>
      <c r="G2504" s="45"/>
      <c r="H2504" s="45"/>
      <c r="I2504" s="45"/>
      <c r="J2504" s="46"/>
    </row>
    <row r="2505" spans="2:10" s="1" customFormat="1" ht="13.2" x14ac:dyDescent="0.25">
      <c r="B2505" s="75"/>
      <c r="C2505" s="102"/>
      <c r="D2505" s="103"/>
      <c r="E2505" s="45"/>
      <c r="F2505" s="45"/>
      <c r="G2505" s="45"/>
      <c r="H2505" s="45"/>
      <c r="I2505" s="45"/>
      <c r="J2505" s="46"/>
    </row>
    <row r="2506" spans="2:10" s="1" customFormat="1" ht="13.2" x14ac:dyDescent="0.25">
      <c r="B2506" s="75"/>
      <c r="C2506" s="102"/>
      <c r="D2506" s="103"/>
      <c r="E2506" s="45"/>
      <c r="F2506" s="45"/>
      <c r="G2506" s="45"/>
      <c r="H2506" s="45"/>
      <c r="I2506" s="45"/>
      <c r="J2506" s="46"/>
    </row>
    <row r="2507" spans="2:10" s="1" customFormat="1" ht="13.2" x14ac:dyDescent="0.25">
      <c r="B2507" s="75"/>
      <c r="C2507" s="102"/>
      <c r="D2507" s="103"/>
      <c r="E2507" s="45"/>
      <c r="F2507" s="45"/>
      <c r="G2507" s="45"/>
      <c r="H2507" s="45"/>
      <c r="I2507" s="45"/>
      <c r="J2507" s="46"/>
    </row>
    <row r="2508" spans="2:10" s="1" customFormat="1" ht="13.2" x14ac:dyDescent="0.25">
      <c r="B2508" s="75"/>
      <c r="C2508" s="102"/>
      <c r="D2508" s="103"/>
      <c r="E2508" s="45"/>
      <c r="F2508" s="45"/>
      <c r="G2508" s="45"/>
      <c r="H2508" s="45"/>
      <c r="I2508" s="45"/>
      <c r="J2508" s="46"/>
    </row>
    <row r="2509" spans="2:10" s="1" customFormat="1" ht="13.2" x14ac:dyDescent="0.25">
      <c r="B2509" s="75"/>
      <c r="C2509" s="102"/>
      <c r="D2509" s="103"/>
      <c r="E2509" s="45"/>
      <c r="F2509" s="45"/>
      <c r="G2509" s="45"/>
      <c r="H2509" s="45"/>
      <c r="I2509" s="45"/>
      <c r="J2509" s="46"/>
    </row>
    <row r="2510" spans="2:10" s="1" customFormat="1" ht="13.2" x14ac:dyDescent="0.25">
      <c r="B2510" s="75"/>
      <c r="C2510" s="102"/>
      <c r="D2510" s="103"/>
      <c r="E2510" s="45"/>
      <c r="F2510" s="45"/>
      <c r="G2510" s="45"/>
      <c r="H2510" s="45"/>
      <c r="I2510" s="45"/>
      <c r="J2510" s="46"/>
    </row>
    <row r="2511" spans="2:10" s="1" customFormat="1" ht="13.2" x14ac:dyDescent="0.25">
      <c r="B2511" s="75"/>
      <c r="C2511" s="102"/>
      <c r="D2511" s="103"/>
      <c r="E2511" s="45"/>
      <c r="F2511" s="45"/>
      <c r="G2511" s="45"/>
      <c r="H2511" s="45"/>
      <c r="I2511" s="45"/>
      <c r="J2511" s="46"/>
    </row>
    <row r="2512" spans="2:10" s="1" customFormat="1" ht="13.2" x14ac:dyDescent="0.25">
      <c r="B2512" s="75"/>
      <c r="C2512" s="102"/>
      <c r="D2512" s="103"/>
      <c r="E2512" s="45"/>
      <c r="F2512" s="45"/>
      <c r="G2512" s="45"/>
      <c r="H2512" s="45"/>
      <c r="I2512" s="45"/>
      <c r="J2512" s="46"/>
    </row>
    <row r="2513" spans="2:10" s="1" customFormat="1" ht="13.2" x14ac:dyDescent="0.25">
      <c r="B2513" s="75"/>
      <c r="C2513" s="102"/>
      <c r="D2513" s="103"/>
      <c r="E2513" s="45"/>
      <c r="F2513" s="45"/>
      <c r="G2513" s="45"/>
      <c r="H2513" s="45"/>
      <c r="I2513" s="45"/>
      <c r="J2513" s="46"/>
    </row>
    <row r="2514" spans="2:10" s="1" customFormat="1" ht="13.2" x14ac:dyDescent="0.25">
      <c r="B2514" s="75"/>
      <c r="C2514" s="102"/>
      <c r="D2514" s="103"/>
      <c r="E2514" s="45"/>
      <c r="F2514" s="45"/>
      <c r="G2514" s="45"/>
      <c r="H2514" s="45"/>
      <c r="I2514" s="45"/>
      <c r="J2514" s="46"/>
    </row>
    <row r="2515" spans="2:10" s="1" customFormat="1" ht="13.2" x14ac:dyDescent="0.25">
      <c r="B2515" s="75"/>
      <c r="C2515" s="102"/>
      <c r="D2515" s="103"/>
      <c r="E2515" s="45"/>
      <c r="F2515" s="45"/>
      <c r="G2515" s="45"/>
      <c r="H2515" s="45"/>
      <c r="I2515" s="45"/>
      <c r="J2515" s="46"/>
    </row>
    <row r="2516" spans="2:10" s="1" customFormat="1" ht="13.2" x14ac:dyDescent="0.25">
      <c r="B2516" s="75"/>
      <c r="C2516" s="102"/>
      <c r="D2516" s="103"/>
      <c r="E2516" s="45"/>
      <c r="F2516" s="45"/>
      <c r="G2516" s="45"/>
      <c r="H2516" s="45"/>
      <c r="I2516" s="45"/>
      <c r="J2516" s="46"/>
    </row>
    <row r="2517" spans="2:10" s="1" customFormat="1" ht="13.2" x14ac:dyDescent="0.25">
      <c r="B2517" s="75"/>
      <c r="C2517" s="102"/>
      <c r="D2517" s="103"/>
      <c r="E2517" s="45"/>
      <c r="F2517" s="45"/>
      <c r="G2517" s="45"/>
      <c r="H2517" s="45"/>
      <c r="I2517" s="45"/>
      <c r="J2517" s="46"/>
    </row>
    <row r="2518" spans="2:10" s="1" customFormat="1" ht="13.2" x14ac:dyDescent="0.25">
      <c r="B2518" s="75"/>
      <c r="C2518" s="102"/>
      <c r="D2518" s="103"/>
      <c r="E2518" s="45"/>
      <c r="F2518" s="45"/>
      <c r="G2518" s="45"/>
      <c r="H2518" s="45"/>
      <c r="I2518" s="45"/>
      <c r="J2518" s="46"/>
    </row>
    <row r="2519" spans="2:10" s="1" customFormat="1" ht="13.2" x14ac:dyDescent="0.25">
      <c r="B2519" s="75"/>
      <c r="C2519" s="102"/>
      <c r="D2519" s="103"/>
      <c r="E2519" s="45"/>
      <c r="F2519" s="45"/>
      <c r="G2519" s="45"/>
      <c r="H2519" s="45"/>
      <c r="I2519" s="45"/>
      <c r="J2519" s="46"/>
    </row>
    <row r="2520" spans="2:10" s="1" customFormat="1" ht="13.2" x14ac:dyDescent="0.25">
      <c r="B2520" s="75"/>
      <c r="C2520" s="102"/>
      <c r="D2520" s="103"/>
      <c r="E2520" s="45"/>
      <c r="F2520" s="45"/>
      <c r="G2520" s="45"/>
      <c r="H2520" s="45"/>
      <c r="I2520" s="45"/>
      <c r="J2520" s="46"/>
    </row>
    <row r="2521" spans="2:10" s="1" customFormat="1" ht="13.2" x14ac:dyDescent="0.25">
      <c r="B2521" s="75"/>
      <c r="C2521" s="102"/>
      <c r="D2521" s="103"/>
      <c r="E2521" s="45"/>
      <c r="F2521" s="45"/>
      <c r="G2521" s="45"/>
      <c r="H2521" s="45"/>
      <c r="I2521" s="45"/>
      <c r="J2521" s="46"/>
    </row>
    <row r="2522" spans="2:10" s="1" customFormat="1" ht="13.2" x14ac:dyDescent="0.25">
      <c r="B2522" s="75"/>
      <c r="C2522" s="102"/>
      <c r="D2522" s="103"/>
      <c r="E2522" s="45"/>
      <c r="F2522" s="45"/>
      <c r="G2522" s="45"/>
      <c r="H2522" s="45"/>
      <c r="I2522" s="45"/>
      <c r="J2522" s="46"/>
    </row>
    <row r="2523" spans="2:10" s="1" customFormat="1" ht="13.2" x14ac:dyDescent="0.25">
      <c r="B2523" s="75"/>
      <c r="C2523" s="102"/>
      <c r="D2523" s="103"/>
      <c r="E2523" s="45"/>
      <c r="F2523" s="45"/>
      <c r="G2523" s="45"/>
      <c r="H2523" s="45"/>
      <c r="I2523" s="45"/>
      <c r="J2523" s="46"/>
    </row>
    <row r="2524" spans="2:10" s="1" customFormat="1" ht="13.2" x14ac:dyDescent="0.25">
      <c r="B2524" s="75"/>
      <c r="C2524" s="102"/>
      <c r="D2524" s="103"/>
      <c r="E2524" s="45"/>
      <c r="F2524" s="45"/>
      <c r="G2524" s="45"/>
      <c r="H2524" s="45"/>
      <c r="I2524" s="45"/>
      <c r="J2524" s="46"/>
    </row>
    <row r="2525" spans="2:10" s="1" customFormat="1" ht="13.2" x14ac:dyDescent="0.25">
      <c r="B2525" s="75"/>
      <c r="C2525" s="102"/>
      <c r="D2525" s="103"/>
      <c r="E2525" s="45"/>
      <c r="F2525" s="45"/>
      <c r="G2525" s="45"/>
      <c r="H2525" s="45"/>
      <c r="I2525" s="45"/>
      <c r="J2525" s="46"/>
    </row>
    <row r="2526" spans="2:10" s="1" customFormat="1" ht="13.2" x14ac:dyDescent="0.25">
      <c r="B2526" s="75"/>
      <c r="C2526" s="102"/>
      <c r="D2526" s="103"/>
      <c r="E2526" s="45"/>
      <c r="F2526" s="45"/>
      <c r="G2526" s="45"/>
      <c r="H2526" s="45"/>
      <c r="I2526" s="45"/>
      <c r="J2526" s="46"/>
    </row>
    <row r="2527" spans="2:10" s="1" customFormat="1" ht="13.2" x14ac:dyDescent="0.25">
      <c r="B2527" s="75"/>
      <c r="C2527" s="102"/>
      <c r="D2527" s="103"/>
      <c r="E2527" s="45"/>
      <c r="F2527" s="45"/>
      <c r="G2527" s="45"/>
      <c r="H2527" s="45"/>
      <c r="I2527" s="45"/>
      <c r="J2527" s="46"/>
    </row>
    <row r="2528" spans="2:10" s="1" customFormat="1" ht="13.2" x14ac:dyDescent="0.25">
      <c r="B2528" s="75"/>
      <c r="C2528" s="102"/>
      <c r="D2528" s="103"/>
      <c r="E2528" s="45"/>
      <c r="F2528" s="45"/>
      <c r="G2528" s="45"/>
      <c r="H2528" s="45"/>
      <c r="I2528" s="45"/>
      <c r="J2528" s="46"/>
    </row>
    <row r="2529" spans="2:10" s="1" customFormat="1" ht="13.2" x14ac:dyDescent="0.25">
      <c r="B2529" s="75"/>
      <c r="C2529" s="102"/>
      <c r="D2529" s="103"/>
      <c r="E2529" s="45"/>
      <c r="F2529" s="45"/>
      <c r="G2529" s="45"/>
      <c r="H2529" s="45"/>
      <c r="I2529" s="45"/>
      <c r="J2529" s="46"/>
    </row>
  </sheetData>
  <mergeCells count="112">
    <mergeCell ref="H2349:I2349"/>
    <mergeCell ref="C2342:H2342"/>
    <mergeCell ref="C2343:H2343"/>
    <mergeCell ref="B2345:J2345"/>
    <mergeCell ref="B2346:J2346"/>
    <mergeCell ref="B2348:J2348"/>
    <mergeCell ref="B2155:J2155"/>
    <mergeCell ref="B2157:J2157"/>
    <mergeCell ref="H2158:I2158"/>
    <mergeCell ref="C2340:H2340"/>
    <mergeCell ref="C2341:H2341"/>
    <mergeCell ref="C2149:H2149"/>
    <mergeCell ref="C2150:H2150"/>
    <mergeCell ref="C2151:H2151"/>
    <mergeCell ref="C2152:H2152"/>
    <mergeCell ref="B2154:J2154"/>
    <mergeCell ref="C1961:H1961"/>
    <mergeCell ref="B1963:J1963"/>
    <mergeCell ref="B1964:J1964"/>
    <mergeCell ref="B1966:J1966"/>
    <mergeCell ref="H1967:I1967"/>
    <mergeCell ref="B1776:J1776"/>
    <mergeCell ref="H1777:I1777"/>
    <mergeCell ref="C1958:H1958"/>
    <mergeCell ref="C1959:H1959"/>
    <mergeCell ref="C1960:H1960"/>
    <mergeCell ref="C1769:H1769"/>
    <mergeCell ref="C1770:H1770"/>
    <mergeCell ref="C1771:H1771"/>
    <mergeCell ref="B1773:J1773"/>
    <mergeCell ref="B1774:J1774"/>
    <mergeCell ref="B1583:J1583"/>
    <mergeCell ref="B1584:J1584"/>
    <mergeCell ref="B1586:J1586"/>
    <mergeCell ref="H1587:I1587"/>
    <mergeCell ref="C1768:H1768"/>
    <mergeCell ref="H1397:I1397"/>
    <mergeCell ref="C1578:H1578"/>
    <mergeCell ref="C1579:H1579"/>
    <mergeCell ref="C1580:H1580"/>
    <mergeCell ref="C1581:H1581"/>
    <mergeCell ref="C1390:H1390"/>
    <mergeCell ref="C1391:H1391"/>
    <mergeCell ref="B1393:J1393"/>
    <mergeCell ref="B1394:J1394"/>
    <mergeCell ref="B1396:J1396"/>
    <mergeCell ref="B1203:J1203"/>
    <mergeCell ref="B1205:J1205"/>
    <mergeCell ref="H1206:I1206"/>
    <mergeCell ref="C1388:H1388"/>
    <mergeCell ref="C1389:H1389"/>
    <mergeCell ref="C1197:H1197"/>
    <mergeCell ref="C1198:H1198"/>
    <mergeCell ref="C1199:H1199"/>
    <mergeCell ref="C1200:H1200"/>
    <mergeCell ref="B1202:J1202"/>
    <mergeCell ref="C1010:H1010"/>
    <mergeCell ref="B1012:J1012"/>
    <mergeCell ref="B1013:J1013"/>
    <mergeCell ref="B1015:J1015"/>
    <mergeCell ref="H1016:I1016"/>
    <mergeCell ref="B825:J825"/>
    <mergeCell ref="H826:I826"/>
    <mergeCell ref="C1007:H1007"/>
    <mergeCell ref="C1008:H1008"/>
    <mergeCell ref="C1009:H1009"/>
    <mergeCell ref="C818:H818"/>
    <mergeCell ref="C819:H819"/>
    <mergeCell ref="C820:H820"/>
    <mergeCell ref="B822:J822"/>
    <mergeCell ref="B823:J823"/>
    <mergeCell ref="B632:J632"/>
    <mergeCell ref="B633:J633"/>
    <mergeCell ref="B635:J635"/>
    <mergeCell ref="H636:I636"/>
    <mergeCell ref="C817:H817"/>
    <mergeCell ref="H446:I446"/>
    <mergeCell ref="C627:H627"/>
    <mergeCell ref="C628:H628"/>
    <mergeCell ref="C629:H629"/>
    <mergeCell ref="C630:H630"/>
    <mergeCell ref="C439:H439"/>
    <mergeCell ref="C440:H440"/>
    <mergeCell ref="B442:J442"/>
    <mergeCell ref="B443:J443"/>
    <mergeCell ref="B445:J445"/>
    <mergeCell ref="B254:J254"/>
    <mergeCell ref="B256:J256"/>
    <mergeCell ref="H257:I257"/>
    <mergeCell ref="C437:H437"/>
    <mergeCell ref="C438:H438"/>
    <mergeCell ref="C248:H248"/>
    <mergeCell ref="C249:H249"/>
    <mergeCell ref="C250:H250"/>
    <mergeCell ref="C251:H251"/>
    <mergeCell ref="B253:J253"/>
    <mergeCell ref="B8:J8"/>
    <mergeCell ref="C1:H1"/>
    <mergeCell ref="C2:H2"/>
    <mergeCell ref="C3:H3"/>
    <mergeCell ref="C4:H4"/>
    <mergeCell ref="B6:J6"/>
    <mergeCell ref="B62:J62"/>
    <mergeCell ref="B63:J63"/>
    <mergeCell ref="B65:J65"/>
    <mergeCell ref="H66:I66"/>
    <mergeCell ref="B10:J10"/>
    <mergeCell ref="H11:I11"/>
    <mergeCell ref="C57:H57"/>
    <mergeCell ref="C58:H58"/>
    <mergeCell ref="C59:H59"/>
    <mergeCell ref="C60:H60"/>
  </mergeCells>
  <pageMargins left="0.70866141732283472" right="0.70866141732283472" top="0.74803149606299213" bottom="0.74803149606299213" header="0.31496062992125984" footer="0.31496062992125984"/>
  <pageSetup paperSize="9" scale="62" fitToWidth="0" fitToHeight="0" orientation="portrait" r:id="rId1"/>
  <rowBreaks count="1" manualBreakCount="1">
    <brk id="55" min="2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BD61-3D8A-4868-A6B6-CD78423F06CB}">
  <sheetPr>
    <tabColor theme="3" tint="0.39997558519241921"/>
  </sheetPr>
  <dimension ref="B1:J2519"/>
  <sheetViews>
    <sheetView view="pageBreakPreview" topLeftCell="A91" zoomScale="85" zoomScaleNormal="70" zoomScaleSheetLayoutView="85" workbookViewId="0">
      <selection activeCell="P77" sqref="P77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5546875" style="1"/>
    <col min="7" max="7" width="12.44140625" style="1" customWidth="1"/>
    <col min="8" max="8" width="11.554687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142"/>
      <c r="D5" s="142"/>
      <c r="E5" s="142"/>
      <c r="F5" s="142"/>
      <c r="G5" s="142"/>
      <c r="H5" s="142"/>
    </row>
    <row r="6" spans="2:10" x14ac:dyDescent="0.3">
      <c r="B6" s="166" t="s">
        <v>141</v>
      </c>
      <c r="C6" s="167"/>
      <c r="D6" s="167"/>
      <c r="E6" s="167"/>
      <c r="F6" s="167"/>
      <c r="G6" s="167"/>
      <c r="H6" s="167"/>
      <c r="I6" s="167"/>
      <c r="J6" s="168"/>
    </row>
    <row r="8" spans="2:10" x14ac:dyDescent="0.3">
      <c r="B8" s="165" t="s">
        <v>478</v>
      </c>
      <c r="C8" s="165"/>
      <c r="D8" s="165"/>
      <c r="E8" s="165"/>
      <c r="F8" s="165"/>
      <c r="G8" s="165"/>
      <c r="H8" s="165"/>
      <c r="I8" s="165"/>
      <c r="J8" s="165"/>
    </row>
    <row r="9" spans="2:10" ht="15" thickBot="1" x14ac:dyDescent="0.35">
      <c r="B9" s="143"/>
      <c r="C9" s="143"/>
      <c r="D9" s="143"/>
      <c r="E9" s="143"/>
      <c r="F9" s="143"/>
      <c r="G9" s="143"/>
      <c r="H9" s="143"/>
      <c r="I9" s="143"/>
      <c r="J9" s="143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4">
        <f>+B72</f>
        <v>4.03</v>
      </c>
      <c r="C17" s="115" t="str">
        <f>LOOKUP(B17,$B$72:$B$2519,$C$72:$C$2519)</f>
        <v>SISTEMA DE DRENAJE PLUVIAL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6" t="str">
        <f>+B73</f>
        <v>04.03.01</v>
      </c>
      <c r="C18" s="117" t="str">
        <f>LOOKUP(B18,$B$72:$B$2519,$C$72:$C$2519)</f>
        <v>RED DE RAMALES DE COLECTORES</v>
      </c>
      <c r="D18" s="27"/>
      <c r="E18" s="27"/>
      <c r="F18" s="27"/>
      <c r="G18" s="27"/>
      <c r="H18" s="28"/>
      <c r="I18" s="29"/>
      <c r="J18" s="30"/>
    </row>
    <row r="19" spans="2:10" s="149" customFormat="1" x14ac:dyDescent="0.3">
      <c r="B19" s="144" t="str">
        <f>+B74</f>
        <v>04.03.01.01</v>
      </c>
      <c r="C19" s="145" t="str">
        <f>LOOKUP(B19,$B$72:$B$2519,$C$72:$C$2519)</f>
        <v>CANALETA  METALICA DE EVACUACION DE AGUAS PLUVIALES</v>
      </c>
      <c r="D19" s="146"/>
      <c r="E19" s="146"/>
      <c r="F19" s="146"/>
      <c r="G19" s="146"/>
      <c r="H19" s="147"/>
      <c r="I19" s="144">
        <f ca="1">SUMIF($B$72:$J$2519,B19,$I$72:$I$2519)</f>
        <v>0</v>
      </c>
      <c r="J19" s="148" t="str">
        <f>VLOOKUP(B19,$B$72:$J$2519,9)</f>
        <v>ml</v>
      </c>
    </row>
    <row r="20" spans="2:10" x14ac:dyDescent="0.3">
      <c r="B20" s="29" t="str">
        <f>+B77</f>
        <v>04.03.01.02</v>
      </c>
      <c r="C20" s="32" t="str">
        <f>LOOKUP(B20,$B$72:$B$2519,$C$72:$C$2519)</f>
        <v>CANAL DE CONCRETO EN TECHO A=25cm, H=10 cm, E=5cm</v>
      </c>
      <c r="D20" s="27"/>
      <c r="E20" s="27"/>
      <c r="F20" s="27"/>
      <c r="G20" s="27"/>
      <c r="H20" s="28"/>
      <c r="I20" s="29">
        <f ca="1">SUMIF($B$72:$J$2519,B20,$I$72:$I$2519)</f>
        <v>302.60000000000002</v>
      </c>
      <c r="J20" s="30" t="str">
        <f>VLOOKUP(B20,$B$72:$J$2519,9)</f>
        <v>ml</v>
      </c>
    </row>
    <row r="21" spans="2:10" x14ac:dyDescent="0.3">
      <c r="B21" s="29" t="str">
        <f>+B79</f>
        <v>04.03.01.03</v>
      </c>
      <c r="C21" s="32" t="str">
        <f>LOOKUP(B21,$B$72:$B$2519,$C$72:$C$2519)</f>
        <v>CANAL DE CONCRETO DRAMIX EN TECHO 30X30CM, E=10cm</v>
      </c>
      <c r="D21" s="27"/>
      <c r="E21" s="27"/>
      <c r="F21" s="27"/>
      <c r="G21" s="27"/>
      <c r="H21" s="28"/>
      <c r="I21" s="29">
        <f ca="1">SUMIF($B$72:$J$2519,B21,$I$72:$I$2519)</f>
        <v>137.25</v>
      </c>
      <c r="J21" s="30" t="str">
        <f>VLOOKUP(B21,$B$72:$J$2519,9)</f>
        <v>ml</v>
      </c>
    </row>
    <row r="22" spans="2:10" x14ac:dyDescent="0.3">
      <c r="B22" s="29" t="str">
        <f>+B81</f>
        <v>04.03.01.04</v>
      </c>
      <c r="C22" s="32" t="str">
        <f>LOOKUP(B22,$B$72:$B$2519,$C$72:$C$2519)</f>
        <v>MONTANTE DE TUB. PVC SAP C-10 Ø 3" EMBEBIDA EN TABIQUERIA</v>
      </c>
      <c r="D22" s="27"/>
      <c r="E22" s="27"/>
      <c r="F22" s="27"/>
      <c r="G22" s="27"/>
      <c r="H22" s="28"/>
      <c r="I22" s="29">
        <f ca="1">SUMIF($B$72:$J$2519,B22,$I$72:$I$2519)</f>
        <v>357</v>
      </c>
      <c r="J22" s="30" t="str">
        <f>VLOOKUP(B22,$B$72:$J$2519,9)</f>
        <v>ml</v>
      </c>
    </row>
    <row r="23" spans="2:10" x14ac:dyDescent="0.3">
      <c r="B23" s="29" t="str">
        <f>+B85</f>
        <v>04.03.01.05</v>
      </c>
      <c r="C23" s="32" t="str">
        <f>LOOKUP(B23,$B$72:$B$2519,$C$72:$C$2519)</f>
        <v>MONTANTE DE TUB. PVC SAP C-10 Ø 3" ADOSADA</v>
      </c>
      <c r="D23" s="27"/>
      <c r="E23" s="27"/>
      <c r="F23" s="27"/>
      <c r="G23" s="27"/>
      <c r="H23" s="28"/>
      <c r="I23" s="29">
        <f ca="1">SUMIF($B$72:$J$2519,B23,$I$72:$I$2519)</f>
        <v>118</v>
      </c>
      <c r="J23" s="30" t="str">
        <f>VLOOKUP(B23,$B$72:$J$2519,9)</f>
        <v>ml</v>
      </c>
    </row>
    <row r="24" spans="2:10" x14ac:dyDescent="0.3">
      <c r="B24" s="29" t="str">
        <f>+B91</f>
        <v>04.03.01.06</v>
      </c>
      <c r="C24" s="32" t="str">
        <f>LOOKUP(B24,$B$72:$B$2519,$C$72:$C$2519)</f>
        <v>MONTANTE DE TUB. PVC SAP C-10 Ø 4" ADOSADA</v>
      </c>
      <c r="D24" s="27"/>
      <c r="E24" s="27"/>
      <c r="F24" s="27"/>
      <c r="G24" s="27"/>
      <c r="H24" s="28"/>
      <c r="I24" s="29">
        <f ca="1">SUMIF($B$72:$J$2519,B24,$I$72:$I$2519)</f>
        <v>204</v>
      </c>
      <c r="J24" s="30" t="str">
        <f>VLOOKUP(B24,$B$72:$J$2519,9)</f>
        <v>ml</v>
      </c>
    </row>
    <row r="25" spans="2:10" x14ac:dyDescent="0.3">
      <c r="B25" s="29" t="str">
        <f>+B95</f>
        <v>04.03.01.07</v>
      </c>
      <c r="C25" s="32" t="str">
        <f>LOOKUP(B25,$B$72:$B$2519,$C$72:$C$2519)</f>
        <v>COLUMNETAS DE CONCRETO F´C=175 KG/CM2 PARA  BAJANTES</v>
      </c>
      <c r="D25" s="27"/>
      <c r="E25" s="27"/>
      <c r="F25" s="27"/>
      <c r="G25" s="27"/>
      <c r="H25" s="28"/>
      <c r="I25" s="29">
        <f ca="1">SUMIF($B$72:$J$2519,B25,$I$72:$I$2519)</f>
        <v>21</v>
      </c>
      <c r="J25" s="30" t="str">
        <f>VLOOKUP(B25,$B$72:$J$2519,9)</f>
        <v>und</v>
      </c>
    </row>
    <row r="26" spans="2:10" x14ac:dyDescent="0.3">
      <c r="B26" s="29" t="str">
        <f>+B97</f>
        <v>04.03.01.08</v>
      </c>
      <c r="C26" s="32" t="str">
        <f>LOOKUP(B26,$B$72:$B$2519,$C$72:$C$2519)</f>
        <v>DADO DE CONCRETO F´C=175 KG/CM2 PARA  BAJANTES</v>
      </c>
      <c r="D26" s="27"/>
      <c r="E26" s="27"/>
      <c r="F26" s="27"/>
      <c r="G26" s="27"/>
      <c r="H26" s="28"/>
      <c r="I26" s="29">
        <f ca="1">SUMIF($B$72:$J$2519,B26,$I$72:$I$2519)</f>
        <v>48</v>
      </c>
      <c r="J26" s="30" t="str">
        <f>VLOOKUP(B26,$B$72:$J$2519,9)</f>
        <v>und</v>
      </c>
    </row>
    <row r="27" spans="2:10" x14ac:dyDescent="0.3">
      <c r="B27" s="116" t="str">
        <f>+B99</f>
        <v>04.03.02</v>
      </c>
      <c r="C27" s="117" t="str">
        <f>LOOKUP(B27,$B$72:$B$2519,$C$72:$C$2519)</f>
        <v xml:space="preserve">RED DE RECOLECCION </v>
      </c>
      <c r="D27" s="27"/>
      <c r="E27" s="27"/>
      <c r="F27" s="27"/>
      <c r="G27" s="27"/>
      <c r="H27" s="28"/>
      <c r="I27" s="29"/>
      <c r="J27" s="30"/>
    </row>
    <row r="28" spans="2:10" x14ac:dyDescent="0.3">
      <c r="B28" s="29" t="str">
        <f>+B100</f>
        <v>04.03.02.01</v>
      </c>
      <c r="C28" s="32" t="str">
        <f>LOOKUP(B28,$B$72:$B$2519,$C$72:$C$2519)</f>
        <v>CANAL RANURADO MODULAR</v>
      </c>
      <c r="D28" s="27"/>
      <c r="E28" s="27"/>
      <c r="F28" s="27"/>
      <c r="G28" s="27"/>
      <c r="H28" s="28"/>
      <c r="I28" s="29">
        <f ca="1">SUMIF($B$72:$J$2519,B28,$I$72:$I$2519)</f>
        <v>91.5</v>
      </c>
      <c r="J28" s="30" t="str">
        <f>VLOOKUP(B28,$B$72:$J$2519,9)</f>
        <v>ml</v>
      </c>
    </row>
    <row r="29" spans="2:10" x14ac:dyDescent="0.3">
      <c r="B29" s="29" t="str">
        <f>+B102</f>
        <v>04.03.02.02</v>
      </c>
      <c r="C29" s="32" t="str">
        <f>LOOKUP(B29,$B$72:$B$2519,$C$72:$C$2519)</f>
        <v>CANAL DE CONCRETO EN PISO A=20 CM H=VARIABLE, E=10cm</v>
      </c>
      <c r="D29" s="27"/>
      <c r="E29" s="27"/>
      <c r="F29" s="27"/>
      <c r="G29" s="27"/>
      <c r="H29" s="28"/>
      <c r="I29" s="29">
        <f ca="1">SUMIF($B$72:$J$2519,B29,$I$72:$I$2519)</f>
        <v>178.6</v>
      </c>
      <c r="J29" s="30" t="str">
        <f>VLOOKUP(B29,$B$72:$J$2519,9)</f>
        <v>ml</v>
      </c>
    </row>
    <row r="30" spans="2:10" x14ac:dyDescent="0.3">
      <c r="B30" s="29" t="str">
        <f>+B105</f>
        <v>04.03.02.03</v>
      </c>
      <c r="C30" s="32" t="str">
        <f>LOOKUP(B30,$B$72:$B$2519,$C$72:$C$2519)</f>
        <v>CANAL DE CONCRETO EN PISO A=30 CM H=VARIABLE, E=10cm</v>
      </c>
      <c r="D30" s="27"/>
      <c r="E30" s="27"/>
      <c r="F30" s="27"/>
      <c r="G30" s="27"/>
      <c r="H30" s="28"/>
      <c r="I30" s="29">
        <f ca="1">SUMIF($B$72:$J$2519,B30,$I$72:$I$2519)</f>
        <v>23.4</v>
      </c>
      <c r="J30" s="30" t="str">
        <f>VLOOKUP(B30,$B$72:$J$2519,9)</f>
        <v>ml</v>
      </c>
    </row>
    <row r="31" spans="2:10" x14ac:dyDescent="0.3">
      <c r="B31" s="29" t="str">
        <f>+B107</f>
        <v>04.03.02.04</v>
      </c>
      <c r="C31" s="32" t="str">
        <f>LOOKUP(B31,$B$72:$B$2519,$C$72:$C$2519)</f>
        <v>CANAL DE CONCRETO EN PISO A=50 CM H=VARIABLE, E=15cm</v>
      </c>
      <c r="D31" s="27"/>
      <c r="E31" s="27"/>
      <c r="F31" s="27"/>
      <c r="G31" s="27"/>
      <c r="H31" s="28"/>
      <c r="I31" s="29">
        <f ca="1">SUMIF($B$72:$J$2519,B31,$I$72:$I$2519)</f>
        <v>7.55</v>
      </c>
      <c r="J31" s="30" t="str">
        <f>VLOOKUP(B31,$B$72:$J$2519,9)</f>
        <v>ml</v>
      </c>
    </row>
    <row r="32" spans="2:10" x14ac:dyDescent="0.3">
      <c r="B32" s="29" t="str">
        <f>+B109</f>
        <v>04.03.02.05</v>
      </c>
      <c r="C32" s="32" t="str">
        <f>LOOKUP(B32,$B$72:$B$2519,$C$72:$C$2519)</f>
        <v>REJILLA METALICA TIPO I A=30cm</v>
      </c>
      <c r="D32" s="27"/>
      <c r="E32" s="27"/>
      <c r="F32" s="27"/>
      <c r="G32" s="27"/>
      <c r="H32" s="28"/>
      <c r="I32" s="29">
        <f ca="1">SUMIF($B$72:$J$2519,B32,$I$72:$I$2519)</f>
        <v>158</v>
      </c>
      <c r="J32" s="30" t="str">
        <f>VLOOKUP(B32,$B$72:$J$2519,9)</f>
        <v>ml</v>
      </c>
    </row>
    <row r="33" spans="2:10" x14ac:dyDescent="0.3">
      <c r="B33" s="29" t="str">
        <f>+B111</f>
        <v>04.03.02.06</v>
      </c>
      <c r="C33" s="32" t="str">
        <f>LOOKUP(B33,$B$72:$B$2519,$C$72:$C$2519)</f>
        <v>REJILLA METALICA TIPO II A=40cm</v>
      </c>
      <c r="D33" s="27"/>
      <c r="E33" s="27"/>
      <c r="F33" s="27"/>
      <c r="G33" s="27"/>
      <c r="H33" s="28"/>
      <c r="I33" s="29">
        <f ca="1">SUMIF($B$72:$J$2519,B33,$I$72:$I$2519)</f>
        <v>23.4</v>
      </c>
      <c r="J33" s="30" t="str">
        <f>VLOOKUP(B33,$B$72:$J$2519,9)</f>
        <v>ml</v>
      </c>
    </row>
    <row r="34" spans="2:10" x14ac:dyDescent="0.3">
      <c r="B34" s="29" t="str">
        <f>+B113</f>
        <v>04.03.02.07</v>
      </c>
      <c r="C34" s="32" t="str">
        <f>LOOKUP(B34,$B$72:$B$2519,$C$72:$C$2519)</f>
        <v>REJILLA METALICA TIPO III A=70cm</v>
      </c>
      <c r="D34" s="27"/>
      <c r="E34" s="27"/>
      <c r="F34" s="27"/>
      <c r="G34" s="27"/>
      <c r="H34" s="28"/>
      <c r="I34" s="29">
        <f ca="1">SUMIF($B$72:$J$2519,B34,$I$72:$I$2519)</f>
        <v>7.55</v>
      </c>
      <c r="J34" s="30" t="str">
        <f>VLOOKUP(B34,$B$72:$J$2519,9)</f>
        <v>ml</v>
      </c>
    </row>
    <row r="35" spans="2:10" x14ac:dyDescent="0.3">
      <c r="B35" s="29" t="str">
        <f>+B115</f>
        <v>04.03.02.08</v>
      </c>
      <c r="C35" s="32" t="str">
        <f>LOOKUP(B35,$B$72:$B$2519,$C$72:$C$2519)</f>
        <v>TAPA DE CONCRETO 70x50x5cm f'c=175kg/cm2</v>
      </c>
      <c r="D35" s="27"/>
      <c r="E35" s="27"/>
      <c r="F35" s="27"/>
      <c r="G35" s="27"/>
      <c r="H35" s="28"/>
      <c r="I35" s="29">
        <f ca="1">SUMIF($B$72:$J$2519,B35,$I$72:$I$2519)</f>
        <v>20.6</v>
      </c>
      <c r="J35" s="30" t="str">
        <f>VLOOKUP(B35,$B$72:$J$2519,9)</f>
        <v>ml</v>
      </c>
    </row>
    <row r="36" spans="2:10" x14ac:dyDescent="0.3">
      <c r="B36" s="29" t="str">
        <f>+B118</f>
        <v>04.03.02.09</v>
      </c>
      <c r="C36" s="32" t="str">
        <f>LOOKUP(B36,$B$72:$B$2519,$C$72:$C$2519)</f>
        <v>RED RECOLECTORA TUBERÍA PVC UF Ø DE 8"</v>
      </c>
      <c r="D36" s="27"/>
      <c r="E36" s="27"/>
      <c r="F36" s="27"/>
      <c r="G36" s="27"/>
      <c r="H36" s="28"/>
      <c r="I36" s="29">
        <f ca="1">SUMIF($B$72:$J$2519,B36,$I$72:$I$2519)</f>
        <v>53.150000000000006</v>
      </c>
      <c r="J36" s="30" t="str">
        <f>VLOOKUP(B36,$B$72:$J$2519,9)</f>
        <v>ml</v>
      </c>
    </row>
    <row r="37" spans="2:10" x14ac:dyDescent="0.3">
      <c r="B37" s="29" t="str">
        <f>+B120</f>
        <v>04.03.02.10</v>
      </c>
      <c r="C37" s="32" t="str">
        <f>LOOKUP(B37,$B$72:$B$2519,$C$72:$C$2519)</f>
        <v>RED RECOLECTORA TUBERÍA PVC UF Ø DE 10"</v>
      </c>
      <c r="D37" s="27"/>
      <c r="E37" s="27"/>
      <c r="F37" s="27"/>
      <c r="G37" s="27"/>
      <c r="H37" s="28"/>
      <c r="I37" s="29">
        <f ca="1">SUMIF($B$72:$J$2519,B37,$I$72:$I$2519)</f>
        <v>92.149999999999991</v>
      </c>
      <c r="J37" s="30" t="str">
        <f>VLOOKUP(B37,$B$72:$J$2519,9)</f>
        <v>ml</v>
      </c>
    </row>
    <row r="38" spans="2:10" x14ac:dyDescent="0.3">
      <c r="B38" s="29" t="str">
        <f>+B122</f>
        <v>04.03.02.11</v>
      </c>
      <c r="C38" s="32" t="str">
        <f>LOOKUP(B38,$B$72:$B$2519,$C$72:$C$2519)</f>
        <v>RED RECOLECTORA TUBERÍA PVC UF Ø DE 12"</v>
      </c>
      <c r="D38" s="27"/>
      <c r="E38" s="27"/>
      <c r="F38" s="27"/>
      <c r="G38" s="27"/>
      <c r="H38" s="28"/>
      <c r="I38" s="29">
        <f ca="1">SUMIF($B$72:$J$2519,B38,$I$72:$I$2519)</f>
        <v>14.5</v>
      </c>
      <c r="J38" s="30" t="str">
        <f>VLOOKUP(B38,$B$72:$J$2519,9)</f>
        <v>ml</v>
      </c>
    </row>
    <row r="39" spans="2:10" x14ac:dyDescent="0.3">
      <c r="B39" s="29" t="str">
        <f>+B124</f>
        <v>04.03.02.12</v>
      </c>
      <c r="C39" s="32" t="str">
        <f>LOOKUP(B39,$B$72:$B$2519,$C$72:$C$2519)</f>
        <v>RED RECOLECTORA TUBERÍA PVC UF Ø DE 14"</v>
      </c>
      <c r="D39" s="27"/>
      <c r="E39" s="27"/>
      <c r="F39" s="27"/>
      <c r="G39" s="27"/>
      <c r="H39" s="28"/>
      <c r="I39" s="29">
        <f ca="1">SUMIF($B$72:$J$2519,B39,$I$72:$I$2519)</f>
        <v>126.99000000000001</v>
      </c>
      <c r="J39" s="30" t="str">
        <f>VLOOKUP(B39,$B$72:$J$2519,9)</f>
        <v>ml</v>
      </c>
    </row>
    <row r="40" spans="2:10" x14ac:dyDescent="0.3">
      <c r="B40" s="29" t="str">
        <f>+B126</f>
        <v>04.03.02.13</v>
      </c>
      <c r="C40" s="32" t="str">
        <f>LOOKUP(B40,$B$72:$B$2519,$C$72:$C$2519)</f>
        <v>CAJAS DE INSPECCIÓN TIPO I A=1.00M L=1.00M H=VARIABLE</v>
      </c>
      <c r="D40" s="27"/>
      <c r="E40" s="27"/>
      <c r="F40" s="27"/>
      <c r="G40" s="27"/>
      <c r="H40" s="28"/>
      <c r="I40" s="29">
        <f ca="1">SUMIF($B$72:$J$2519,B40,$I$72:$I$2519)</f>
        <v>9</v>
      </c>
      <c r="J40" s="30" t="str">
        <f>VLOOKUP(B40,$B$72:$J$2519,9)</f>
        <v>und</v>
      </c>
    </row>
    <row r="41" spans="2:10" x14ac:dyDescent="0.3">
      <c r="B41" s="29" t="str">
        <f>+B129</f>
        <v>04.03.02.14</v>
      </c>
      <c r="C41" s="32" t="str">
        <f>LOOKUP(B41,$B$72:$B$2519,$C$72:$C$2519)</f>
        <v>CAJAS DE INSPECCIÓN TIPO II A=0.60M L=1.00M H=VARIABLE</v>
      </c>
      <c r="D41" s="27"/>
      <c r="E41" s="27"/>
      <c r="F41" s="27"/>
      <c r="G41" s="27"/>
      <c r="H41" s="28"/>
      <c r="I41" s="29">
        <f ca="1">SUMIF($B$72:$J$2519,B41,$I$72:$I$2519)</f>
        <v>10</v>
      </c>
      <c r="J41" s="30" t="str">
        <f>VLOOKUP(B41,$B$72:$J$2519,9)</f>
        <v>und</v>
      </c>
    </row>
    <row r="42" spans="2:10" x14ac:dyDescent="0.3">
      <c r="B42" s="29" t="str">
        <f>+B131</f>
        <v>04.03.02.15</v>
      </c>
      <c r="C42" s="32" t="str">
        <f>LOOKUP(B42,$B$72:$B$2519,$C$72:$C$2519)</f>
        <v>CAJAS DE INSPECCIÓN TIPO III A=1.45M L=4.50M H=VARIABLE</v>
      </c>
      <c r="D42" s="27"/>
      <c r="E42" s="27"/>
      <c r="F42" s="27"/>
      <c r="G42" s="27"/>
      <c r="H42" s="28"/>
      <c r="I42" s="29">
        <f ca="1">SUMIF($B$72:$J$2519,B42,$I$72:$I$2519)</f>
        <v>1</v>
      </c>
      <c r="J42" s="30" t="str">
        <f>VLOOKUP(B42,$B$72:$J$2519,9)</f>
        <v>und</v>
      </c>
    </row>
    <row r="43" spans="2:10" x14ac:dyDescent="0.3">
      <c r="B43" s="116" t="str">
        <f>+B133</f>
        <v>04.03.03</v>
      </c>
      <c r="C43" s="117" t="str">
        <f>LOOKUP(B43,$B$72:$B$2519,$C$72:$C$2519)</f>
        <v>ACCESORIOS</v>
      </c>
      <c r="D43" s="27"/>
      <c r="E43" s="27"/>
      <c r="F43" s="27"/>
      <c r="G43" s="27"/>
      <c r="H43" s="28"/>
      <c r="I43" s="29"/>
      <c r="J43" s="30"/>
    </row>
    <row r="44" spans="2:10" x14ac:dyDescent="0.3">
      <c r="B44" s="29" t="str">
        <f>+B134</f>
        <v>04.03.03.01</v>
      </c>
      <c r="C44" s="32" t="str">
        <f>LOOKUP(B44,$B$72:$B$2519,$C$72:$C$2519)</f>
        <v>SUMIDEROS SIFONICO INOXIDABLE 200X200 CON DIAMETRO DE SALIDA DE 3"</v>
      </c>
      <c r="D44" s="27"/>
      <c r="E44" s="27"/>
      <c r="F44" s="27"/>
      <c r="G44" s="27"/>
      <c r="H44" s="28"/>
      <c r="I44" s="29">
        <f ca="1">SUMIF($B$72:$J$2519,B44,$I$72:$I$2519)</f>
        <v>40</v>
      </c>
      <c r="J44" s="30" t="str">
        <f>VLOOKUP(B44,$B$72:$J$2519,9)</f>
        <v>und</v>
      </c>
    </row>
    <row r="45" spans="2:10" x14ac:dyDescent="0.3">
      <c r="B45" s="29" t="str">
        <f>+B137</f>
        <v>04.03.03.02</v>
      </c>
      <c r="C45" s="32" t="str">
        <f>LOOKUP(B45,$B$72:$B$2519,$C$72:$C$2519)</f>
        <v>ABRAZADERA DE FIJACION DE MONTANTE TUBO DE 3"</v>
      </c>
      <c r="D45" s="27"/>
      <c r="E45" s="27"/>
      <c r="F45" s="27"/>
      <c r="G45" s="27"/>
      <c r="H45" s="28"/>
      <c r="I45" s="29">
        <f ca="1">SUMIF($B$72:$J$2519,B45,$I$72:$I$2519)</f>
        <v>54</v>
      </c>
      <c r="J45" s="30" t="str">
        <f>VLOOKUP(B45,$B$72:$J$2519,9)</f>
        <v>und</v>
      </c>
    </row>
    <row r="46" spans="2:10" x14ac:dyDescent="0.3">
      <c r="B46" s="29" t="str">
        <f>+B142</f>
        <v>04.03.03.03</v>
      </c>
      <c r="C46" s="32" t="str">
        <f>LOOKUP(B46,$B$72:$B$2519,$C$72:$C$2519)</f>
        <v>ABRAZADERA DE FIJACION DE MONTANTE TUBO DE 4"</v>
      </c>
      <c r="D46" s="33"/>
      <c r="E46" s="33"/>
      <c r="F46" s="33"/>
      <c r="G46" s="33"/>
      <c r="H46" s="34"/>
      <c r="I46" s="29">
        <f ca="1">SUMIF($B$72:$J$2519,B46,$I$72:$I$2519)</f>
        <v>160</v>
      </c>
      <c r="J46" s="30" t="str">
        <f>VLOOKUP(B46,$B$72:$J$2519,9)</f>
        <v>und</v>
      </c>
    </row>
    <row r="47" spans="2:10" x14ac:dyDescent="0.3">
      <c r="B47" s="29" t="str">
        <f>+B146</f>
        <v>04.03.03.04</v>
      </c>
      <c r="C47" s="32" t="str">
        <f>LOOKUP(B47,$B$72:$B$2519,$C$72:$C$2519)</f>
        <v>SOPORTE METALICO DE CANALETAS DE 15 cm</v>
      </c>
      <c r="D47" s="33"/>
      <c r="E47" s="33"/>
      <c r="F47" s="33"/>
      <c r="G47" s="33"/>
      <c r="H47" s="34"/>
      <c r="I47" s="29">
        <f ca="1">SUMIF($B$72:$J$2519,B47,$I$72:$I$2519)</f>
        <v>35</v>
      </c>
      <c r="J47" s="30" t="str">
        <f>VLOOKUP(B47,$B$72:$J$2519,9)</f>
        <v>und</v>
      </c>
    </row>
    <row r="48" spans="2:10" x14ac:dyDescent="0.3">
      <c r="B48" s="29" t="str">
        <f>+B148</f>
        <v>04.03.03.05</v>
      </c>
      <c r="C48" s="32" t="str">
        <f>LOOKUP(B48,$B$72:$B$2519,$C$72:$C$2519)</f>
        <v>EMBUDO DE CONEXIÓN DE CANALETA Y MONTANTE</v>
      </c>
      <c r="D48" s="33"/>
      <c r="E48" s="33"/>
      <c r="F48" s="33"/>
      <c r="G48" s="33"/>
      <c r="H48" s="34"/>
      <c r="I48" s="29">
        <f ca="1">SUMIF($B$72:$J$2519,B48,$I$72:$I$2519)</f>
        <v>10</v>
      </c>
      <c r="J48" s="30" t="str">
        <f>VLOOKUP(B48,$B$72:$J$2519,9)</f>
        <v>und</v>
      </c>
    </row>
    <row r="49" spans="2:10" x14ac:dyDescent="0.3">
      <c r="B49" s="29" t="str">
        <f>+B150</f>
        <v>04.03.03.06</v>
      </c>
      <c r="C49" s="32" t="str">
        <f>LOOKUP(B49,$B$72:$B$2519,$C$72:$C$2519)</f>
        <v>CONEXIONES A LA RED RECOLECTORA TUBERÍA PVC UF Ø DE 8"</v>
      </c>
      <c r="D49" s="33"/>
      <c r="E49" s="33"/>
      <c r="F49" s="33"/>
      <c r="G49" s="33"/>
      <c r="H49" s="34"/>
      <c r="I49" s="29">
        <f ca="1">SUMIF($B$72:$J$2519,B49,$I$72:$I$2519)</f>
        <v>9</v>
      </c>
      <c r="J49" s="30" t="str">
        <f>VLOOKUP(B49,$B$72:$J$2519,9)</f>
        <v>und</v>
      </c>
    </row>
    <row r="50" spans="2:10" x14ac:dyDescent="0.3">
      <c r="B50" s="36" t="str">
        <f>+B152</f>
        <v>04.03.03.07</v>
      </c>
      <c r="C50" s="37" t="str">
        <f>LOOKUP(B50,$B$72:$B$2519,$C$72:$C$2519)</f>
        <v>CONEXIONES A LA RED RECOLECTORA TUBERÍA PVC UF Ø DE 10"</v>
      </c>
      <c r="D50" s="38"/>
      <c r="E50" s="38"/>
      <c r="F50" s="38"/>
      <c r="G50" s="38"/>
      <c r="H50" s="39"/>
      <c r="I50" s="36">
        <f ca="1">SUMIF($B$72:$J$2519,B50,$I$72:$I$2519)</f>
        <v>4</v>
      </c>
      <c r="J50" s="40" t="str">
        <f>VLOOKUP(B50,$B$72:$J$2519,9)</f>
        <v>und</v>
      </c>
    </row>
    <row r="51" spans="2:10" x14ac:dyDescent="0.3">
      <c r="B51" s="27"/>
      <c r="C51" s="108"/>
      <c r="D51" s="27"/>
      <c r="E51" s="27"/>
      <c r="F51" s="27"/>
      <c r="G51" s="27"/>
      <c r="H51" s="27"/>
      <c r="I51" s="27"/>
      <c r="J51" s="110"/>
    </row>
    <row r="52" spans="2:10" x14ac:dyDescent="0.3">
      <c r="B52" s="27"/>
      <c r="C52" s="108"/>
      <c r="D52" s="27"/>
      <c r="E52" s="27"/>
      <c r="F52" s="27"/>
      <c r="G52" s="27"/>
      <c r="H52" s="27"/>
      <c r="I52" s="27"/>
      <c r="J52" s="110"/>
    </row>
    <row r="53" spans="2:10" x14ac:dyDescent="0.3">
      <c r="B53" s="27"/>
      <c r="C53" s="108"/>
      <c r="D53" s="27"/>
      <c r="E53" s="27"/>
      <c r="F53" s="27"/>
      <c r="G53" s="27"/>
      <c r="H53" s="27"/>
      <c r="I53" s="27"/>
      <c r="J53" s="110"/>
    </row>
    <row r="54" spans="2:10" x14ac:dyDescent="0.3">
      <c r="B54" s="27"/>
      <c r="C54" s="108"/>
      <c r="D54" s="27"/>
      <c r="E54" s="27"/>
      <c r="F54" s="27"/>
      <c r="G54" s="27"/>
      <c r="H54" s="27"/>
      <c r="I54" s="27"/>
      <c r="J54" s="110"/>
    </row>
    <row r="55" spans="2:10" s="1" customFormat="1" ht="13.2" x14ac:dyDescent="0.25">
      <c r="B55" s="41"/>
      <c r="C55" s="42"/>
      <c r="D55" s="42"/>
      <c r="E55" s="42"/>
      <c r="F55" s="42"/>
      <c r="G55" s="42"/>
      <c r="H55" s="42"/>
      <c r="I55" s="42"/>
      <c r="J55" s="42"/>
    </row>
    <row r="56" spans="2:10" s="1" customFormat="1" ht="13.2" x14ac:dyDescent="0.25">
      <c r="B56" s="41"/>
      <c r="C56" s="42"/>
      <c r="D56" s="42"/>
      <c r="E56" s="42"/>
      <c r="F56" s="42"/>
      <c r="G56" s="42"/>
      <c r="H56" s="42"/>
      <c r="I56" s="42"/>
      <c r="J56" s="42"/>
    </row>
    <row r="57" spans="2:10" s="1" customFormat="1" ht="13.2" x14ac:dyDescent="0.25">
      <c r="C57" s="157" t="s">
        <v>153</v>
      </c>
      <c r="D57" s="157"/>
      <c r="E57" s="157"/>
      <c r="F57" s="157"/>
      <c r="G57" s="157"/>
      <c r="H57" s="157"/>
    </row>
    <row r="58" spans="2:10" s="1" customFormat="1" ht="13.2" x14ac:dyDescent="0.25">
      <c r="C58" s="157" t="s">
        <v>154</v>
      </c>
      <c r="D58" s="157"/>
      <c r="E58" s="157"/>
      <c r="F58" s="157"/>
      <c r="G58" s="157"/>
      <c r="H58" s="157"/>
    </row>
    <row r="59" spans="2:10" s="1" customFormat="1" ht="13.2" x14ac:dyDescent="0.25">
      <c r="C59" s="157" t="s">
        <v>155</v>
      </c>
      <c r="D59" s="157"/>
      <c r="E59" s="157"/>
      <c r="F59" s="157"/>
      <c r="G59" s="157"/>
      <c r="H59" s="157"/>
    </row>
    <row r="60" spans="2:10" s="1" customFormat="1" ht="13.2" x14ac:dyDescent="0.25">
      <c r="C60" s="158" t="s">
        <v>156</v>
      </c>
      <c r="D60" s="158"/>
      <c r="E60" s="158"/>
      <c r="F60" s="158"/>
      <c r="G60" s="158"/>
      <c r="H60" s="158"/>
    </row>
    <row r="61" spans="2:10" s="1" customFormat="1" ht="13.2" x14ac:dyDescent="0.25">
      <c r="C61" s="142"/>
      <c r="D61" s="142"/>
      <c r="E61" s="142"/>
      <c r="F61" s="142"/>
      <c r="G61" s="142"/>
      <c r="H61" s="142"/>
    </row>
    <row r="62" spans="2:10" s="1" customFormat="1" ht="15.6" x14ac:dyDescent="0.25">
      <c r="B62" s="159" t="s">
        <v>248</v>
      </c>
      <c r="C62" s="160"/>
      <c r="D62" s="160"/>
      <c r="E62" s="160"/>
      <c r="F62" s="160"/>
      <c r="G62" s="160"/>
      <c r="H62" s="160"/>
      <c r="I62" s="160"/>
      <c r="J62" s="161"/>
    </row>
    <row r="63" spans="2:10" s="1" customFormat="1" ht="21" x14ac:dyDescent="0.25">
      <c r="B63" s="169" t="s">
        <v>365</v>
      </c>
      <c r="C63" s="170"/>
      <c r="D63" s="170"/>
      <c r="E63" s="170"/>
      <c r="F63" s="170"/>
      <c r="G63" s="170"/>
      <c r="H63" s="170"/>
      <c r="I63" s="170"/>
      <c r="J63" s="171"/>
    </row>
    <row r="64" spans="2:10" s="1" customFormat="1" ht="13.8" thickBot="1" x14ac:dyDescent="0.3">
      <c r="B64" s="143"/>
      <c r="C64" s="143"/>
      <c r="D64" s="143"/>
      <c r="E64" s="143"/>
      <c r="F64" s="143"/>
      <c r="G64" s="143"/>
      <c r="H64" s="143"/>
      <c r="I64" s="143"/>
      <c r="J64" s="143"/>
    </row>
    <row r="65" spans="2:10" s="1" customFormat="1" ht="24.75" customHeight="1" x14ac:dyDescent="0.25">
      <c r="B65" s="152" t="s">
        <v>140</v>
      </c>
      <c r="C65" s="153"/>
      <c r="D65" s="153"/>
      <c r="E65" s="153"/>
      <c r="F65" s="153"/>
      <c r="G65" s="153"/>
      <c r="H65" s="153"/>
      <c r="I65" s="153"/>
      <c r="J65" s="154"/>
    </row>
    <row r="66" spans="2:10" s="1" customFormat="1" ht="13.2" x14ac:dyDescent="0.25">
      <c r="B66" s="4" t="s">
        <v>148</v>
      </c>
      <c r="C66" s="5" t="s">
        <v>149</v>
      </c>
      <c r="D66" s="5"/>
      <c r="E66" s="6"/>
      <c r="F66" s="7"/>
      <c r="G66" s="8" t="s">
        <v>22</v>
      </c>
      <c r="H66" s="155">
        <v>42879</v>
      </c>
      <c r="I66" s="155"/>
      <c r="J66" s="9"/>
    </row>
    <row r="67" spans="2:10" s="1" customFormat="1" ht="13.2" x14ac:dyDescent="0.25">
      <c r="B67" s="4" t="s">
        <v>146</v>
      </c>
      <c r="C67" s="5" t="s">
        <v>142</v>
      </c>
      <c r="D67" s="10"/>
      <c r="E67" s="10"/>
      <c r="F67" s="5"/>
      <c r="G67" s="11" t="s">
        <v>145</v>
      </c>
      <c r="H67" s="6" t="s">
        <v>142</v>
      </c>
      <c r="I67" s="12"/>
      <c r="J67" s="13"/>
    </row>
    <row r="68" spans="2:10" s="1" customFormat="1" ht="13.2" x14ac:dyDescent="0.25">
      <c r="B68" s="4" t="s">
        <v>147</v>
      </c>
      <c r="C68" s="5" t="s">
        <v>142</v>
      </c>
      <c r="D68" s="10"/>
      <c r="E68" s="10"/>
      <c r="F68" s="5"/>
      <c r="G68" s="11" t="s">
        <v>143</v>
      </c>
      <c r="H68" s="6" t="s">
        <v>144</v>
      </c>
      <c r="I68" s="12"/>
      <c r="J68" s="13"/>
    </row>
    <row r="69" spans="2:10" s="1" customFormat="1" ht="13.8" thickBot="1" x14ac:dyDescent="0.3">
      <c r="B69" s="14" t="s">
        <v>159</v>
      </c>
      <c r="C69" s="15" t="s">
        <v>160</v>
      </c>
      <c r="D69" s="16"/>
      <c r="E69" s="16"/>
      <c r="F69" s="15"/>
      <c r="G69" s="17" t="s">
        <v>157</v>
      </c>
      <c r="H69" s="18" t="s">
        <v>158</v>
      </c>
      <c r="I69" s="19"/>
      <c r="J69" s="20"/>
    </row>
    <row r="70" spans="2:10" s="1" customFormat="1" ht="13.2" x14ac:dyDescent="0.25">
      <c r="B70" s="143"/>
      <c r="C70" s="143"/>
      <c r="D70" s="143"/>
      <c r="E70" s="143"/>
      <c r="F70" s="143"/>
      <c r="G70" s="143"/>
      <c r="H70" s="143"/>
      <c r="I70" s="143"/>
      <c r="J70" s="143"/>
    </row>
    <row r="71" spans="2:10" s="1" customFormat="1" ht="13.2" x14ac:dyDescent="0.25">
      <c r="B71" s="23" t="s">
        <v>7</v>
      </c>
      <c r="C71" s="24" t="s">
        <v>0</v>
      </c>
      <c r="D71" s="24" t="s">
        <v>23</v>
      </c>
      <c r="E71" s="24" t="s">
        <v>24</v>
      </c>
      <c r="F71" s="24" t="s">
        <v>2</v>
      </c>
      <c r="G71" s="24" t="s">
        <v>3</v>
      </c>
      <c r="H71" s="24" t="s">
        <v>25</v>
      </c>
      <c r="I71" s="24" t="s">
        <v>8</v>
      </c>
      <c r="J71" s="24" t="s">
        <v>9</v>
      </c>
    </row>
    <row r="72" spans="2:10" s="1" customFormat="1" ht="13.2" x14ac:dyDescent="0.25">
      <c r="B72" s="96">
        <v>4.03</v>
      </c>
      <c r="C72" s="97" t="s">
        <v>425</v>
      </c>
      <c r="D72" s="103"/>
      <c r="E72" s="45"/>
      <c r="F72" s="45"/>
      <c r="G72" s="45"/>
      <c r="H72" s="45"/>
      <c r="I72" s="45"/>
      <c r="J72" s="46"/>
    </row>
    <row r="73" spans="2:10" s="1" customFormat="1" ht="13.2" x14ac:dyDescent="0.25">
      <c r="B73" s="100" t="s">
        <v>113</v>
      </c>
      <c r="C73" s="101" t="s">
        <v>428</v>
      </c>
      <c r="D73" s="103"/>
      <c r="E73" s="45"/>
      <c r="F73" s="45"/>
      <c r="G73" s="45"/>
      <c r="H73" s="45"/>
      <c r="I73" s="45"/>
      <c r="J73" s="46"/>
    </row>
    <row r="74" spans="2:10" s="1" customFormat="1" ht="13.2" x14ac:dyDescent="0.25">
      <c r="B74" s="48" t="s">
        <v>114</v>
      </c>
      <c r="C74" s="48" t="s">
        <v>623</v>
      </c>
      <c r="D74" s="103"/>
      <c r="E74" s="45"/>
      <c r="F74" s="45"/>
      <c r="G74" s="45"/>
      <c r="H74" s="45"/>
      <c r="I74" s="62">
        <f>SUM(H75:H75)</f>
        <v>0</v>
      </c>
      <c r="J74" s="63" t="str">
        <f>+J75</f>
        <v>ml</v>
      </c>
    </row>
    <row r="75" spans="2:10" s="1" customFormat="1" ht="13.2" x14ac:dyDescent="0.25">
      <c r="B75" s="48"/>
      <c r="C75" s="44" t="s">
        <v>778</v>
      </c>
      <c r="D75" s="45">
        <v>7</v>
      </c>
      <c r="E75" s="45"/>
      <c r="F75" s="45"/>
      <c r="G75" s="45"/>
      <c r="H75" s="45">
        <f>IF(AND(F75=0,G75=0),D75*E75,IF(AND(E75=0,G75=0),D75*F75,IF(AND(E75=0,F75=0),D75*G75,IF(AND(E75=0),D75*F75*G75,IF(AND(F75=0),D75*E75*G75,IF(AND(G75=0),D75*E75*F75,D75*E75*F75*G75))))))</f>
        <v>0</v>
      </c>
      <c r="I75" s="45"/>
      <c r="J75" s="46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ml</v>
      </c>
    </row>
    <row r="76" spans="2:10" s="1" customFormat="1" ht="13.2" x14ac:dyDescent="0.25">
      <c r="B76" s="48"/>
      <c r="C76" s="44"/>
      <c r="D76" s="103"/>
      <c r="E76" s="45"/>
      <c r="F76" s="45"/>
      <c r="G76" s="45"/>
      <c r="H76" s="45"/>
      <c r="I76" s="45"/>
      <c r="J76" s="46"/>
    </row>
    <row r="77" spans="2:10" s="1" customFormat="1" ht="13.2" x14ac:dyDescent="0.25">
      <c r="B77" s="48" t="s">
        <v>435</v>
      </c>
      <c r="C77" s="48" t="s">
        <v>438</v>
      </c>
      <c r="D77" s="103"/>
      <c r="E77" s="45"/>
      <c r="F77" s="45"/>
      <c r="G77" s="45"/>
      <c r="H77" s="45"/>
      <c r="I77" s="62">
        <f>SUM(H78:H78)</f>
        <v>0</v>
      </c>
      <c r="J77" s="63" t="str">
        <f>+J78</f>
        <v>ml</v>
      </c>
    </row>
    <row r="78" spans="2:10" s="1" customFormat="1" ht="13.2" x14ac:dyDescent="0.25">
      <c r="B78" s="100"/>
      <c r="C78" s="44" t="s">
        <v>434</v>
      </c>
      <c r="D78" s="45"/>
      <c r="E78" s="45"/>
      <c r="F78" s="45"/>
      <c r="G78" s="45"/>
      <c r="H78" s="45">
        <f>IF(AND(F78=0,G78=0),D78*E78,IF(AND(E78=0,G78=0),D78*F78,IF(AND(E78=0,F78=0),D78*G78,IF(AND(E78=0),D78*F78*G78,IF(AND(F78=0),D78*E78*G78,IF(AND(G78=0),D78*E78*F78,D78*E78*F78*G78))))))</f>
        <v>0</v>
      </c>
      <c r="I78" s="45"/>
      <c r="J78" s="46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ml</v>
      </c>
    </row>
    <row r="79" spans="2:10" s="1" customFormat="1" ht="13.2" x14ac:dyDescent="0.25">
      <c r="B79" s="48" t="s">
        <v>436</v>
      </c>
      <c r="C79" s="48" t="s">
        <v>439</v>
      </c>
      <c r="D79" s="103"/>
      <c r="E79" s="45"/>
      <c r="F79" s="45"/>
      <c r="G79" s="45"/>
      <c r="H79" s="45"/>
      <c r="I79" s="62">
        <f>SUM(H80:H80)</f>
        <v>0</v>
      </c>
      <c r="J79" s="63" t="str">
        <f>+J80</f>
        <v>ml</v>
      </c>
    </row>
    <row r="80" spans="2:10" s="1" customFormat="1" ht="13.2" x14ac:dyDescent="0.25">
      <c r="B80" s="100"/>
      <c r="C80" s="44" t="s">
        <v>434</v>
      </c>
      <c r="D80" s="45"/>
      <c r="E80" s="45"/>
      <c r="F80" s="45"/>
      <c r="G80" s="45"/>
      <c r="H80" s="45">
        <f>IF(AND(F80=0,G80=0),D80*E80,IF(AND(E80=0,G80=0),D80*F80,IF(AND(E80=0,F80=0),D80*G80,IF(AND(E80=0),D80*F80*G80,IF(AND(F80=0),D80*E80*G80,IF(AND(G80=0),D80*E80*F80,D80*E80*F80*G80))))))</f>
        <v>0</v>
      </c>
      <c r="I80" s="45"/>
      <c r="J80" s="46" t="str">
        <f>IF(AND(E80=0,F80&lt;&gt;0,G80&lt;&gt;0),"m2",IF(AND(F80=0,E80&lt;&gt;0,G80&lt;&gt;0),"m2",IF(AND(G80=0,E80&lt;&gt;0,F80&lt;&gt;0),"m2",IF(AND(F80=0,G80=0),"ml",IF(AND(E80=0,G80=0),"ml",IF(AND(E80=0,F80=0),"ml",IF(AND(E80&lt;&gt;0,F80&lt;&gt;0,G80&lt;&gt;0),"m3",0)))))))</f>
        <v>ml</v>
      </c>
    </row>
    <row r="81" spans="2:10" s="1" customFormat="1" ht="13.2" x14ac:dyDescent="0.25">
      <c r="B81" s="48" t="s">
        <v>437</v>
      </c>
      <c r="C81" s="48" t="s">
        <v>470</v>
      </c>
      <c r="D81" s="103"/>
      <c r="E81" s="45"/>
      <c r="F81" s="45"/>
      <c r="G81" s="45"/>
      <c r="H81" s="45"/>
      <c r="I81" s="62">
        <f>SUM(H83:H84)</f>
        <v>0</v>
      </c>
      <c r="J81" s="63" t="str">
        <f>+J83</f>
        <v>ml</v>
      </c>
    </row>
    <row r="82" spans="2:10" s="1" customFormat="1" ht="13.2" x14ac:dyDescent="0.25">
      <c r="B82" s="48"/>
      <c r="C82" s="44" t="s">
        <v>255</v>
      </c>
      <c r="D82" s="103"/>
      <c r="E82" s="45"/>
      <c r="F82" s="45"/>
      <c r="G82" s="45"/>
      <c r="H82" s="45"/>
      <c r="I82" s="62"/>
      <c r="J82" s="63"/>
    </row>
    <row r="83" spans="2:10" s="1" customFormat="1" ht="13.2" x14ac:dyDescent="0.25">
      <c r="B83" s="48"/>
      <c r="C83" s="44" t="s">
        <v>556</v>
      </c>
      <c r="D83" s="45"/>
      <c r="E83" s="45"/>
      <c r="F83" s="45"/>
      <c r="G83" s="45"/>
      <c r="H83" s="45">
        <f>IF(AND(F83=0,G83=0),D83*E83,IF(AND(E83=0,G83=0),D83*F83,IF(AND(E83=0,F83=0),D83*G83,IF(AND(E83=0),D83*F83*G83,IF(AND(F83=0),D83*E83*G83,IF(AND(G83=0),D83*E83*F83,D83*E83*F83*G83))))))</f>
        <v>0</v>
      </c>
      <c r="I83" s="45"/>
      <c r="J83" s="46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ml</v>
      </c>
    </row>
    <row r="84" spans="2:10" s="1" customFormat="1" ht="13.2" x14ac:dyDescent="0.25">
      <c r="B84" s="48"/>
      <c r="C84" s="44" t="s">
        <v>704</v>
      </c>
      <c r="D84" s="45"/>
      <c r="E84" s="45"/>
      <c r="F84" s="45"/>
      <c r="G84" s="45"/>
      <c r="H84" s="45">
        <f>IF(AND(F84=0,G84=0),D84*E84,IF(AND(E84=0,G84=0),D84*F84,IF(AND(E84=0,F84=0),D84*G84,IF(AND(E84=0),D84*F84*G84,IF(AND(F84=0),D84*E84*G84,IF(AND(G84=0),D84*E84*F84,D84*E84*F84*G84))))))</f>
        <v>0</v>
      </c>
      <c r="I84" s="45"/>
      <c r="J84" s="46" t="str">
        <f>IF(AND(E84=0,F84&lt;&gt;0,G84&lt;&gt;0),"m2",IF(AND(F84=0,E84&lt;&gt;0,G84&lt;&gt;0),"m2",IF(AND(G84=0,E84&lt;&gt;0,F84&lt;&gt;0),"m2",IF(AND(F84=0,G84=0),"ml",IF(AND(E84=0,G84=0),"ml",IF(AND(E84=0,F84=0),"ml",IF(AND(E84&lt;&gt;0,F84&lt;&gt;0,G84&lt;&gt;0),"m3",0)))))))</f>
        <v>ml</v>
      </c>
    </row>
    <row r="85" spans="2:10" s="1" customFormat="1" ht="13.2" x14ac:dyDescent="0.25">
      <c r="B85" s="48" t="s">
        <v>471</v>
      </c>
      <c r="C85" s="48" t="s">
        <v>554</v>
      </c>
      <c r="D85" s="103"/>
      <c r="E85" s="45"/>
      <c r="F85" s="45"/>
      <c r="G85" s="45"/>
      <c r="H85" s="45"/>
      <c r="I85" s="62">
        <f>SUM(H86:H90)</f>
        <v>33.75</v>
      </c>
      <c r="J85" s="63" t="str">
        <f>+J86</f>
        <v>ml</v>
      </c>
    </row>
    <row r="86" spans="2:10" s="1" customFormat="1" ht="13.2" x14ac:dyDescent="0.25">
      <c r="B86" s="100"/>
      <c r="C86" s="44" t="s">
        <v>255</v>
      </c>
      <c r="D86" s="45"/>
      <c r="E86" s="45"/>
      <c r="F86" s="45"/>
      <c r="G86" s="45"/>
      <c r="H86" s="45">
        <f>IF(AND(F86=0,G86=0),D86*E86,IF(AND(E86=0,G86=0),D86*F86,IF(AND(E86=0,F86=0),D86*G86,IF(AND(E86=0),D86*F86*G86,IF(AND(F86=0),D86*E86*G86,IF(AND(G86=0),D86*E86*F86,D86*E86*F86*G86))))))</f>
        <v>0</v>
      </c>
      <c r="I86" s="45"/>
      <c r="J86" s="46" t="str">
        <f>IF(AND(E86=0,F86&lt;&gt;0,G86&lt;&gt;0),"m2",IF(AND(F86=0,E86&lt;&gt;0,G86&lt;&gt;0),"m2",IF(AND(G86=0,E86&lt;&gt;0,F86&lt;&gt;0),"m2",IF(AND(F86=0,G86=0),"ml",IF(AND(E86=0,G86=0),"ml",IF(AND(E86=0,F86=0),"ml",IF(AND(E86&lt;&gt;0,F86&lt;&gt;0,G86&lt;&gt;0),"m3",0)))))))</f>
        <v>ml</v>
      </c>
    </row>
    <row r="87" spans="2:10" s="1" customFormat="1" ht="13.2" x14ac:dyDescent="0.25">
      <c r="B87" s="100"/>
      <c r="C87" s="44" t="s">
        <v>556</v>
      </c>
      <c r="D87" s="45">
        <v>3</v>
      </c>
      <c r="E87" s="45">
        <v>3.25</v>
      </c>
      <c r="F87" s="45"/>
      <c r="G87" s="45"/>
      <c r="H87" s="45">
        <f>IF(AND(F87=0,G87=0),D87*E87,IF(AND(E87=0,G87=0),D87*F87,IF(AND(E87=0,F87=0),D87*G87,IF(AND(E87=0),D87*F87*G87,IF(AND(F87=0),D87*E87*G87,IF(AND(G87=0),D87*E87*F87,D87*E87*F87*G87))))))</f>
        <v>9.75</v>
      </c>
      <c r="I87" s="45"/>
      <c r="J87" s="46" t="str">
        <f>IF(AND(E87=0,F87&lt;&gt;0,G87&lt;&gt;0),"m2",IF(AND(F87=0,E87&lt;&gt;0,G87&lt;&gt;0),"m2",IF(AND(G87=0,E87&lt;&gt;0,F87&lt;&gt;0),"m2",IF(AND(F87=0,G87=0),"ml",IF(AND(E87=0,G87=0),"ml",IF(AND(E87=0,F87=0),"ml",IF(AND(E87&lt;&gt;0,F87&lt;&gt;0,G87&lt;&gt;0),"m3",0)))))))</f>
        <v>ml</v>
      </c>
    </row>
    <row r="88" spans="2:10" s="1" customFormat="1" ht="13.2" x14ac:dyDescent="0.25">
      <c r="B88" s="100"/>
      <c r="C88" s="44" t="s">
        <v>704</v>
      </c>
      <c r="D88" s="45">
        <v>3</v>
      </c>
      <c r="E88" s="45">
        <v>8</v>
      </c>
      <c r="F88" s="45"/>
      <c r="G88" s="45"/>
      <c r="H88" s="45">
        <f>IF(AND(F88=0,G88=0),D88*E88,IF(AND(E88=0,G88=0),D88*F88,IF(AND(E88=0,F88=0),D88*G88,IF(AND(E88=0),D88*F88*G88,IF(AND(F88=0),D88*E88*G88,IF(AND(G88=0),D88*E88*F88,D88*E88*F88*G88))))))</f>
        <v>24</v>
      </c>
      <c r="I88" s="45"/>
      <c r="J88" s="46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ml</v>
      </c>
    </row>
    <row r="89" spans="2:10" s="1" customFormat="1" ht="13.2" x14ac:dyDescent="0.25">
      <c r="B89" s="100"/>
      <c r="C89" s="44" t="s">
        <v>256</v>
      </c>
      <c r="D89" s="45"/>
      <c r="E89" s="45"/>
      <c r="F89" s="45"/>
      <c r="G89" s="45"/>
      <c r="H89" s="45">
        <f>IF(AND(F89=0,G89=0),D89*E89,IF(AND(E89=0,G89=0),D89*F89,IF(AND(E89=0,F89=0),D89*G89,IF(AND(E89=0),D89*F89*G89,IF(AND(F89=0),D89*E89*G89,IF(AND(G89=0),D89*E89*F89,D89*E89*F89*G89))))))</f>
        <v>0</v>
      </c>
      <c r="I89" s="45"/>
      <c r="J89" s="46" t="str">
        <f>IF(AND(E89=0,F89&lt;&gt;0,G89&lt;&gt;0),"m2",IF(AND(F89=0,E89&lt;&gt;0,G89&lt;&gt;0),"m2",IF(AND(G89=0,E89&lt;&gt;0,F89&lt;&gt;0),"m2",IF(AND(F89=0,G89=0),"ml",IF(AND(E89=0,G89=0),"ml",IF(AND(E89=0,F89=0),"ml",IF(AND(E89&lt;&gt;0,F89&lt;&gt;0,G89&lt;&gt;0),"m3",0)))))))</f>
        <v>ml</v>
      </c>
    </row>
    <row r="90" spans="2:10" s="1" customFormat="1" ht="13.2" x14ac:dyDescent="0.25">
      <c r="B90" s="100"/>
      <c r="C90" s="44" t="s">
        <v>257</v>
      </c>
      <c r="D90" s="45"/>
      <c r="E90" s="45"/>
      <c r="F90" s="45"/>
      <c r="G90" s="45"/>
      <c r="H90" s="45">
        <f>IF(AND(F90=0,G90=0),D90*E90,IF(AND(E90=0,G90=0),D90*F90,IF(AND(E90=0,F90=0),D90*G90,IF(AND(E90=0),D90*F90*G90,IF(AND(F90=0),D90*E90*G90,IF(AND(G90=0),D90*E90*F90,D90*E90*F90*G90))))))</f>
        <v>0</v>
      </c>
      <c r="I90" s="45"/>
      <c r="J90" s="46" t="str">
        <f>IF(AND(E90=0,F90&lt;&gt;0,G90&lt;&gt;0),"m2",IF(AND(F90=0,E90&lt;&gt;0,G90&lt;&gt;0),"m2",IF(AND(G90=0,E90&lt;&gt;0,F90&lt;&gt;0),"m2",IF(AND(F90=0,G90=0),"ml",IF(AND(E90=0,G90=0),"ml",IF(AND(E90=0,F90=0),"ml",IF(AND(E90&lt;&gt;0,F90&lt;&gt;0,G90&lt;&gt;0),"m3",0)))))))</f>
        <v>ml</v>
      </c>
    </row>
    <row r="91" spans="2:10" s="1" customFormat="1" ht="13.2" x14ac:dyDescent="0.25">
      <c r="B91" s="48" t="s">
        <v>473</v>
      </c>
      <c r="C91" s="48" t="s">
        <v>472</v>
      </c>
      <c r="D91" s="103"/>
      <c r="E91" s="45"/>
      <c r="F91" s="45"/>
      <c r="G91" s="45"/>
      <c r="H91" s="45"/>
      <c r="I91" s="62">
        <f>SUM(H92:H94)</f>
        <v>0</v>
      </c>
      <c r="J91" s="63" t="str">
        <f>+J92</f>
        <v>ml</v>
      </c>
    </row>
    <row r="92" spans="2:10" s="1" customFormat="1" ht="13.2" x14ac:dyDescent="0.25">
      <c r="B92" s="100"/>
      <c r="C92" s="44" t="s">
        <v>255</v>
      </c>
      <c r="D92" s="45"/>
      <c r="E92" s="45"/>
      <c r="F92" s="45"/>
      <c r="G92" s="45"/>
      <c r="H92" s="45">
        <f>IF(AND(F92=0,G92=0),D92*E92,IF(AND(E92=0,G92=0),D92*F92,IF(AND(E92=0,F92=0),D92*G92,IF(AND(E92=0),D92*F92*G92,IF(AND(F92=0),D92*E92*G92,IF(AND(G92=0),D92*E92*F92,D92*E92*F92*G92))))))</f>
        <v>0</v>
      </c>
      <c r="I92" s="45"/>
      <c r="J92" s="46" t="str">
        <f>IF(AND(E92=0,F92&lt;&gt;0,G92&lt;&gt;0),"m2",IF(AND(F92=0,E92&lt;&gt;0,G92&lt;&gt;0),"m2",IF(AND(G92=0,E92&lt;&gt;0,F92&lt;&gt;0),"m2",IF(AND(F92=0,G92=0),"ml",IF(AND(E92=0,G92=0),"ml",IF(AND(E92=0,F92=0),"ml",IF(AND(E92&lt;&gt;0,F92&lt;&gt;0,G92&lt;&gt;0),"m3",0)))))))</f>
        <v>ml</v>
      </c>
    </row>
    <row r="93" spans="2:10" s="1" customFormat="1" ht="13.2" x14ac:dyDescent="0.25">
      <c r="B93" s="100"/>
      <c r="C93" s="44" t="s">
        <v>256</v>
      </c>
      <c r="D93" s="45"/>
      <c r="E93" s="45"/>
      <c r="F93" s="45"/>
      <c r="G93" s="45"/>
      <c r="H93" s="45">
        <f>IF(AND(F93=0,G93=0),D93*E93,IF(AND(E93=0,G93=0),D93*F93,IF(AND(E93=0,F93=0),D93*G93,IF(AND(E93=0),D93*F93*G93,IF(AND(F93=0),D93*E93*G93,IF(AND(G93=0),D93*E93*F93,D93*E93*F93*G93))))))</f>
        <v>0</v>
      </c>
      <c r="I93" s="45"/>
      <c r="J93" s="46" t="str">
        <f>IF(AND(E93=0,F93&lt;&gt;0,G93&lt;&gt;0),"m2",IF(AND(F93=0,E93&lt;&gt;0,G93&lt;&gt;0),"m2",IF(AND(G93=0,E93&lt;&gt;0,F93&lt;&gt;0),"m2",IF(AND(F93=0,G93=0),"ml",IF(AND(E93=0,G93=0),"ml",IF(AND(E93=0,F93=0),"ml",IF(AND(E93&lt;&gt;0,F93&lt;&gt;0,G93&lt;&gt;0),"m3",0)))))))</f>
        <v>ml</v>
      </c>
    </row>
    <row r="94" spans="2:10" s="1" customFormat="1" ht="13.2" x14ac:dyDescent="0.25">
      <c r="B94" s="100"/>
      <c r="C94" s="44" t="s">
        <v>257</v>
      </c>
      <c r="D94" s="45"/>
      <c r="E94" s="45"/>
      <c r="F94" s="45"/>
      <c r="G94" s="45"/>
      <c r="H94" s="45">
        <f>IF(AND(F94=0,G94=0),D94*E94,IF(AND(E94=0,G94=0),D94*F94,IF(AND(E94=0,F94=0),D94*G94,IF(AND(E94=0),D94*F94*G94,IF(AND(F94=0),D94*E94*G94,IF(AND(G94=0),D94*E94*F94,D94*E94*F94*G94))))))</f>
        <v>0</v>
      </c>
      <c r="I94" s="45"/>
      <c r="J94" s="46" t="str">
        <f>IF(AND(E94=0,F94&lt;&gt;0,G94&lt;&gt;0),"m2",IF(AND(F94=0,E94&lt;&gt;0,G94&lt;&gt;0),"m2",IF(AND(G94=0,E94&lt;&gt;0,F94&lt;&gt;0),"m2",IF(AND(F94=0,G94=0),"ml",IF(AND(E94=0,G94=0),"ml",IF(AND(E94=0,F94=0),"ml",IF(AND(E94&lt;&gt;0,F94&lt;&gt;0,G94&lt;&gt;0),"m3",0)))))))</f>
        <v>ml</v>
      </c>
    </row>
    <row r="95" spans="2:10" s="1" customFormat="1" ht="13.2" x14ac:dyDescent="0.25">
      <c r="B95" s="48" t="s">
        <v>549</v>
      </c>
      <c r="C95" s="48" t="s">
        <v>474</v>
      </c>
      <c r="D95" s="103"/>
      <c r="E95" s="45"/>
      <c r="F95" s="45"/>
      <c r="G95" s="45"/>
      <c r="H95" s="45"/>
      <c r="I95" s="62">
        <f>SUM(H96:H96)</f>
        <v>0</v>
      </c>
      <c r="J95" s="63" t="str">
        <f>+J96</f>
        <v>und</v>
      </c>
    </row>
    <row r="96" spans="2:10" s="1" customFormat="1" ht="13.2" x14ac:dyDescent="0.25">
      <c r="B96" s="100"/>
      <c r="C96" s="44" t="s">
        <v>705</v>
      </c>
      <c r="D96" s="45"/>
      <c r="E96" s="45"/>
      <c r="F96" s="45"/>
      <c r="G96" s="45"/>
      <c r="H96" s="45">
        <f>+D96</f>
        <v>0</v>
      </c>
      <c r="I96" s="45"/>
      <c r="J96" s="46" t="s">
        <v>35</v>
      </c>
    </row>
    <row r="97" spans="2:10" s="1" customFormat="1" ht="13.2" x14ac:dyDescent="0.25">
      <c r="B97" s="48" t="s">
        <v>553</v>
      </c>
      <c r="C97" s="48" t="s">
        <v>555</v>
      </c>
      <c r="D97" s="103"/>
      <c r="E97" s="45"/>
      <c r="F97" s="45"/>
      <c r="G97" s="45"/>
      <c r="H97" s="45"/>
      <c r="I97" s="62">
        <f>SUM(H98:H98)</f>
        <v>3</v>
      </c>
      <c r="J97" s="63" t="str">
        <f>+J98</f>
        <v>und</v>
      </c>
    </row>
    <row r="98" spans="2:10" s="1" customFormat="1" ht="13.2" x14ac:dyDescent="0.25">
      <c r="B98" s="100"/>
      <c r="C98" s="44" t="s">
        <v>556</v>
      </c>
      <c r="D98" s="45">
        <v>3</v>
      </c>
      <c r="E98" s="45"/>
      <c r="F98" s="45"/>
      <c r="G98" s="45"/>
      <c r="H98" s="45">
        <f>+D98</f>
        <v>3</v>
      </c>
      <c r="I98" s="45"/>
      <c r="J98" s="46" t="s">
        <v>35</v>
      </c>
    </row>
    <row r="99" spans="2:10" s="1" customFormat="1" ht="13.2" x14ac:dyDescent="0.25">
      <c r="B99" s="100" t="s">
        <v>115</v>
      </c>
      <c r="C99" s="101" t="s">
        <v>427</v>
      </c>
      <c r="D99" s="103"/>
      <c r="E99" s="45"/>
      <c r="F99" s="45"/>
      <c r="G99" s="45"/>
      <c r="H99" s="45"/>
      <c r="I99" s="45"/>
      <c r="J99" s="46"/>
    </row>
    <row r="100" spans="2:10" s="1" customFormat="1" ht="13.2" x14ac:dyDescent="0.25">
      <c r="B100" s="48" t="s">
        <v>116</v>
      </c>
      <c r="C100" s="48" t="s">
        <v>550</v>
      </c>
      <c r="D100" s="103"/>
      <c r="E100" s="45"/>
      <c r="F100" s="45"/>
      <c r="G100" s="45"/>
      <c r="H100" s="45"/>
      <c r="I100" s="62">
        <f>SUM(H101:H101)</f>
        <v>0</v>
      </c>
      <c r="J100" s="63" t="str">
        <f>+J101</f>
        <v>ml</v>
      </c>
    </row>
    <row r="101" spans="2:10" s="1" customFormat="1" ht="13.2" x14ac:dyDescent="0.25">
      <c r="B101" s="100"/>
      <c r="C101" s="44" t="s">
        <v>551</v>
      </c>
      <c r="D101" s="45"/>
      <c r="E101" s="45"/>
      <c r="F101" s="45"/>
      <c r="G101" s="45"/>
      <c r="H101" s="45">
        <f>IF(AND(F101=0,G101=0),D101*E101,IF(AND(E101=0,G101=0),D101*F101,IF(AND(E101=0,F101=0),D101*G101,IF(AND(E101=0),D101*F101*G101,IF(AND(F101=0),D101*E101*G101,IF(AND(G101=0),D101*E101*F101,D101*E101*F101*G101))))))</f>
        <v>0</v>
      </c>
      <c r="I101" s="45"/>
      <c r="J101" s="46" t="str">
        <f>IF(AND(E101=0,F101&lt;&gt;0,G101&lt;&gt;0),"m2",IF(AND(F101=0,E101&lt;&gt;0,G101&lt;&gt;0),"m2",IF(AND(G101=0,E101&lt;&gt;0,F101&lt;&gt;0),"m2",IF(AND(F101=0,G101=0),"ml",IF(AND(E101=0,G101=0),"ml",IF(AND(E101=0,F101=0),"ml",IF(AND(E101&lt;&gt;0,F101&lt;&gt;0,G101&lt;&gt;0),"m3",0)))))))</f>
        <v>ml</v>
      </c>
    </row>
    <row r="102" spans="2:10" s="1" customFormat="1" ht="13.2" x14ac:dyDescent="0.25">
      <c r="B102" s="48" t="s">
        <v>443</v>
      </c>
      <c r="C102" s="48" t="s">
        <v>440</v>
      </c>
      <c r="D102" s="103"/>
      <c r="E102" s="45"/>
      <c r="F102" s="45"/>
      <c r="G102" s="45"/>
      <c r="H102" s="45"/>
      <c r="I102" s="62">
        <f>SUM(H103:H104)</f>
        <v>12.9</v>
      </c>
      <c r="J102" s="63" t="str">
        <f>+J103</f>
        <v>ml</v>
      </c>
    </row>
    <row r="103" spans="2:10" s="1" customFormat="1" ht="13.2" x14ac:dyDescent="0.25">
      <c r="B103" s="100"/>
      <c r="C103" s="44" t="s">
        <v>706</v>
      </c>
      <c r="D103" s="45">
        <v>1</v>
      </c>
      <c r="E103" s="45">
        <v>8.3000000000000007</v>
      </c>
      <c r="F103" s="45"/>
      <c r="G103" s="45"/>
      <c r="H103" s="45">
        <f>IF(AND(F103=0,G103=0),D103*E103,IF(AND(E103=0,G103=0),D103*F103,IF(AND(E103=0,F103=0),D103*G103,IF(AND(E103=0),D103*F103*G103,IF(AND(F103=0),D103*E103*G103,IF(AND(G103=0),D103*E103*F103,D103*E103*F103*G103))))))</f>
        <v>8.3000000000000007</v>
      </c>
      <c r="I103" s="45"/>
      <c r="J103" s="46" t="str">
        <f>IF(AND(E103=0,F103&lt;&gt;0,G103&lt;&gt;0),"m2",IF(AND(F103=0,E103&lt;&gt;0,G103&lt;&gt;0),"m2",IF(AND(G103=0,E103&lt;&gt;0,F103&lt;&gt;0),"m2",IF(AND(F103=0,G103=0),"ml",IF(AND(E103=0,G103=0),"ml",IF(AND(E103=0,F103=0),"ml",IF(AND(E103&lt;&gt;0,F103&lt;&gt;0,G103&lt;&gt;0),"m3",0)))))))</f>
        <v>ml</v>
      </c>
    </row>
    <row r="104" spans="2:10" s="1" customFormat="1" ht="13.2" x14ac:dyDescent="0.25">
      <c r="B104" s="100"/>
      <c r="C104" s="44" t="s">
        <v>706</v>
      </c>
      <c r="D104" s="45">
        <v>1</v>
      </c>
      <c r="E104" s="45">
        <v>4.5999999999999996</v>
      </c>
      <c r="F104" s="45"/>
      <c r="G104" s="45"/>
      <c r="H104" s="45">
        <f>IF(AND(F104=0,G104=0),D104*E104,IF(AND(E104=0,G104=0),D104*F104,IF(AND(E104=0,F104=0),D104*G104,IF(AND(E104=0),D104*F104*G104,IF(AND(F104=0),D104*E104*G104,IF(AND(G104=0),D104*E104*F104,D104*E104*F104*G104))))))</f>
        <v>4.5999999999999996</v>
      </c>
      <c r="I104" s="45"/>
      <c r="J104" s="46" t="str">
        <f>IF(AND(E104=0,F104&lt;&gt;0,G104&lt;&gt;0),"m2",IF(AND(F104=0,E104&lt;&gt;0,G104&lt;&gt;0),"m2",IF(AND(G104=0,E104&lt;&gt;0,F104&lt;&gt;0),"m2",IF(AND(F104=0,G104=0),"ml",IF(AND(E104=0,G104=0),"ml",IF(AND(E104=0,F104=0),"ml",IF(AND(E104&lt;&gt;0,F104&lt;&gt;0,G104&lt;&gt;0),"m3",0)))))))</f>
        <v>ml</v>
      </c>
    </row>
    <row r="105" spans="2:10" s="1" customFormat="1" ht="13.2" x14ac:dyDescent="0.25">
      <c r="B105" s="48" t="s">
        <v>444</v>
      </c>
      <c r="C105" s="48" t="s">
        <v>442</v>
      </c>
      <c r="D105" s="103"/>
      <c r="E105" s="45"/>
      <c r="F105" s="45"/>
      <c r="G105" s="45"/>
      <c r="H105" s="45"/>
      <c r="I105" s="62">
        <f>SUM(H106:H106)</f>
        <v>0</v>
      </c>
      <c r="J105" s="63" t="str">
        <f>+J106</f>
        <v>ml</v>
      </c>
    </row>
    <row r="106" spans="2:10" s="1" customFormat="1" ht="13.2" x14ac:dyDescent="0.25">
      <c r="B106" s="100"/>
      <c r="C106" s="44" t="s">
        <v>441</v>
      </c>
      <c r="D106" s="45"/>
      <c r="E106" s="45"/>
      <c r="F106" s="45"/>
      <c r="G106" s="45"/>
      <c r="H106" s="45">
        <f>IF(AND(F106=0,G106=0),D106*E106,IF(AND(E106=0,G106=0),D106*F106,IF(AND(E106=0,F106=0),D106*G106,IF(AND(E106=0),D106*F106*G106,IF(AND(F106=0),D106*E106*G106,IF(AND(G106=0),D106*E106*F106,D106*E106*F106*G106))))))</f>
        <v>0</v>
      </c>
      <c r="I106" s="45"/>
      <c r="J106" s="46" t="str">
        <f>IF(AND(E106=0,F106&lt;&gt;0,G106&lt;&gt;0),"m2",IF(AND(F106=0,E106&lt;&gt;0,G106&lt;&gt;0),"m2",IF(AND(G106=0,E106&lt;&gt;0,F106&lt;&gt;0),"m2",IF(AND(F106=0,G106=0),"ml",IF(AND(E106=0,G106=0),"ml",IF(AND(E106=0,F106=0),"ml",IF(AND(E106&lt;&gt;0,F106&lt;&gt;0,G106&lt;&gt;0),"m3",0)))))))</f>
        <v>ml</v>
      </c>
    </row>
    <row r="107" spans="2:10" s="1" customFormat="1" ht="13.2" x14ac:dyDescent="0.25">
      <c r="B107" s="48" t="s">
        <v>446</v>
      </c>
      <c r="C107" s="48" t="s">
        <v>445</v>
      </c>
      <c r="D107" s="103"/>
      <c r="E107" s="45"/>
      <c r="F107" s="45"/>
      <c r="G107" s="45"/>
      <c r="H107" s="45"/>
      <c r="I107" s="62">
        <f>SUM(H108:H108)</f>
        <v>0</v>
      </c>
      <c r="J107" s="63" t="str">
        <f>+J108</f>
        <v>ml</v>
      </c>
    </row>
    <row r="108" spans="2:10" s="1" customFormat="1" ht="13.2" x14ac:dyDescent="0.25">
      <c r="B108" s="100"/>
      <c r="C108" s="44" t="s">
        <v>441</v>
      </c>
      <c r="D108" s="45"/>
      <c r="E108" s="45"/>
      <c r="F108" s="45"/>
      <c r="G108" s="45"/>
      <c r="H108" s="45">
        <f>IF(AND(F108=0,G108=0),D108*E108,IF(AND(E108=0,G108=0),D108*F108,IF(AND(E108=0,F108=0),D108*G108,IF(AND(E108=0),D108*F108*G108,IF(AND(F108=0),D108*E108*G108,IF(AND(G108=0),D108*E108*F108,D108*E108*F108*G108))))))</f>
        <v>0</v>
      </c>
      <c r="I108" s="45"/>
      <c r="J108" s="46" t="str">
        <f>IF(AND(E108=0,F108&lt;&gt;0,G108&lt;&gt;0),"m2",IF(AND(F108=0,E108&lt;&gt;0,G108&lt;&gt;0),"m2",IF(AND(G108=0,E108&lt;&gt;0,F108&lt;&gt;0),"m2",IF(AND(F108=0,G108=0),"ml",IF(AND(E108=0,G108=0),"ml",IF(AND(E108=0,F108=0),"ml",IF(AND(E108&lt;&gt;0,F108&lt;&gt;0,G108&lt;&gt;0),"m3",0)))))))</f>
        <v>ml</v>
      </c>
    </row>
    <row r="109" spans="2:10" s="1" customFormat="1" ht="13.2" x14ac:dyDescent="0.25">
      <c r="B109" s="48" t="s">
        <v>447</v>
      </c>
      <c r="C109" s="48" t="s">
        <v>448</v>
      </c>
      <c r="D109" s="103"/>
      <c r="E109" s="45"/>
      <c r="F109" s="45"/>
      <c r="G109" s="45"/>
      <c r="H109" s="45"/>
      <c r="I109" s="62">
        <f>SUM(H110:H110)</f>
        <v>0</v>
      </c>
      <c r="J109" s="63" t="str">
        <f>+J110</f>
        <v>ml</v>
      </c>
    </row>
    <row r="110" spans="2:10" s="1" customFormat="1" ht="13.2" x14ac:dyDescent="0.25">
      <c r="B110" s="100"/>
      <c r="C110" s="44" t="s">
        <v>441</v>
      </c>
      <c r="D110" s="45"/>
      <c r="E110" s="45"/>
      <c r="F110" s="45"/>
      <c r="G110" s="45"/>
      <c r="H110" s="45">
        <f>IF(AND(F110=0,G110=0),D110*E110,IF(AND(E110=0,G110=0),D110*F110,IF(AND(E110=0,F110=0),D110*G110,IF(AND(E110=0),D110*F110*G110,IF(AND(F110=0),D110*E110*G110,IF(AND(G110=0),D110*E110*F110,D110*E110*F110*G110))))))</f>
        <v>0</v>
      </c>
      <c r="I110" s="45"/>
      <c r="J110" s="46" t="str">
        <f>IF(AND(E110=0,F110&lt;&gt;0,G110&lt;&gt;0),"m2",IF(AND(F110=0,E110&lt;&gt;0,G110&lt;&gt;0),"m2",IF(AND(G110=0,E110&lt;&gt;0,F110&lt;&gt;0),"m2",IF(AND(F110=0,G110=0),"ml",IF(AND(E110=0,G110=0),"ml",IF(AND(E110=0,F110=0),"ml",IF(AND(E110&lt;&gt;0,F110&lt;&gt;0,G110&lt;&gt;0),"m3",0)))))))</f>
        <v>ml</v>
      </c>
    </row>
    <row r="111" spans="2:10" s="1" customFormat="1" ht="13.2" x14ac:dyDescent="0.25">
      <c r="B111" s="48" t="s">
        <v>451</v>
      </c>
      <c r="C111" s="48" t="s">
        <v>449</v>
      </c>
      <c r="D111" s="103"/>
      <c r="E111" s="45"/>
      <c r="F111" s="45"/>
      <c r="G111" s="45"/>
      <c r="H111" s="45"/>
      <c r="I111" s="62">
        <f>SUM(H112:H112)</f>
        <v>0</v>
      </c>
      <c r="J111" s="63" t="str">
        <f>+J112</f>
        <v>ml</v>
      </c>
    </row>
    <row r="112" spans="2:10" s="1" customFormat="1" ht="13.2" x14ac:dyDescent="0.25">
      <c r="B112" s="100"/>
      <c r="C112" s="44" t="s">
        <v>441</v>
      </c>
      <c r="D112" s="45"/>
      <c r="E112" s="45"/>
      <c r="F112" s="45"/>
      <c r="G112" s="45"/>
      <c r="H112" s="45">
        <f>IF(AND(F112=0,G112=0),D112*E112,IF(AND(E112=0,G112=0),D112*F112,IF(AND(E112=0,F112=0),D112*G112,IF(AND(E112=0),D112*F112*G112,IF(AND(F112=0),D112*E112*G112,IF(AND(G112=0),D112*E112*F112,D112*E112*F112*G112))))))</f>
        <v>0</v>
      </c>
      <c r="I112" s="45"/>
      <c r="J112" s="46" t="str">
        <f>IF(AND(E112=0,F112&lt;&gt;0,G112&lt;&gt;0),"m2",IF(AND(F112=0,E112&lt;&gt;0,G112&lt;&gt;0),"m2",IF(AND(G112=0,E112&lt;&gt;0,F112&lt;&gt;0),"m2",IF(AND(F112=0,G112=0),"ml",IF(AND(E112=0,G112=0),"ml",IF(AND(E112=0,F112=0),"ml",IF(AND(E112&lt;&gt;0,F112&lt;&gt;0,G112&lt;&gt;0),"m3",0)))))))</f>
        <v>ml</v>
      </c>
    </row>
    <row r="113" spans="2:10" s="1" customFormat="1" ht="13.2" x14ac:dyDescent="0.25">
      <c r="B113" s="48" t="s">
        <v>452</v>
      </c>
      <c r="C113" s="48" t="s">
        <v>450</v>
      </c>
      <c r="D113" s="103"/>
      <c r="E113" s="45"/>
      <c r="F113" s="45"/>
      <c r="G113" s="45"/>
      <c r="H113" s="45"/>
      <c r="I113" s="62">
        <f>SUM(H114:H114)</f>
        <v>0</v>
      </c>
      <c r="J113" s="63" t="str">
        <f>+J114</f>
        <v>ml</v>
      </c>
    </row>
    <row r="114" spans="2:10" s="1" customFormat="1" ht="13.2" x14ac:dyDescent="0.25">
      <c r="B114" s="100"/>
      <c r="C114" s="44" t="s">
        <v>441</v>
      </c>
      <c r="D114" s="45"/>
      <c r="E114" s="45"/>
      <c r="F114" s="45"/>
      <c r="G114" s="45"/>
      <c r="H114" s="45">
        <f>IF(AND(F114=0,G114=0),D114*E114,IF(AND(E114=0,G114=0),D114*F114,IF(AND(E114=0,F114=0),D114*G114,IF(AND(E114=0),D114*F114*G114,IF(AND(F114=0),D114*E114*G114,IF(AND(G114=0),D114*E114*F114,D114*E114*F114*G114))))))</f>
        <v>0</v>
      </c>
      <c r="I114" s="45"/>
      <c r="J114" s="46" t="str">
        <f>IF(AND(E114=0,F114&lt;&gt;0,G114&lt;&gt;0),"m2",IF(AND(F114=0,E114&lt;&gt;0,G114&lt;&gt;0),"m2",IF(AND(G114=0,E114&lt;&gt;0,F114&lt;&gt;0),"m2",IF(AND(F114=0,G114=0),"ml",IF(AND(E114=0,G114=0),"ml",IF(AND(E114=0,F114=0),"ml",IF(AND(E114&lt;&gt;0,F114&lt;&gt;0,G114&lt;&gt;0),"m3",0)))))))</f>
        <v>ml</v>
      </c>
    </row>
    <row r="115" spans="2:10" s="1" customFormat="1" ht="13.2" x14ac:dyDescent="0.25">
      <c r="B115" s="48" t="s">
        <v>459</v>
      </c>
      <c r="C115" s="48" t="s">
        <v>429</v>
      </c>
      <c r="D115" s="103"/>
      <c r="E115" s="45"/>
      <c r="F115" s="45"/>
      <c r="G115" s="45"/>
      <c r="H115" s="45"/>
      <c r="I115" s="62">
        <f>SUM(H116:H117)</f>
        <v>12.9</v>
      </c>
      <c r="J115" s="63" t="str">
        <f>+J117</f>
        <v>ml</v>
      </c>
    </row>
    <row r="116" spans="2:10" s="1" customFormat="1" ht="13.2" x14ac:dyDescent="0.25">
      <c r="B116" s="48"/>
      <c r="C116" s="44" t="s">
        <v>706</v>
      </c>
      <c r="D116" s="45">
        <v>1</v>
      </c>
      <c r="E116" s="45">
        <v>8.3000000000000007</v>
      </c>
      <c r="F116" s="45"/>
      <c r="G116" s="45"/>
      <c r="H116" s="45">
        <f>IF(AND(F116=0,G116=0),D116*E116,IF(AND(E116=0,G116=0),D116*F116,IF(AND(E116=0,F116=0),D116*G116,IF(AND(E116=0),D116*F116*G116,IF(AND(F116=0),D116*E116*G116,IF(AND(G116=0),D116*E116*F116,D116*E116*F116*G116))))))</f>
        <v>8.3000000000000007</v>
      </c>
      <c r="I116" s="45"/>
      <c r="J116" s="46" t="str">
        <f>IF(AND(E116=0,F116&lt;&gt;0,G116&lt;&gt;0),"m2",IF(AND(F116=0,E116&lt;&gt;0,G116&lt;&gt;0),"m2",IF(AND(G116=0,E116&lt;&gt;0,F116&lt;&gt;0),"m2",IF(AND(F116=0,G116=0),"ml",IF(AND(E116=0,G116=0),"ml",IF(AND(E116=0,F116=0),"ml",IF(AND(E116&lt;&gt;0,F116&lt;&gt;0,G116&lt;&gt;0),"m3",0)))))))</f>
        <v>ml</v>
      </c>
    </row>
    <row r="117" spans="2:10" s="1" customFormat="1" ht="13.2" x14ac:dyDescent="0.25">
      <c r="B117" s="100"/>
      <c r="C117" s="44" t="s">
        <v>706</v>
      </c>
      <c r="D117" s="45">
        <v>1</v>
      </c>
      <c r="E117" s="45">
        <v>4.5999999999999996</v>
      </c>
      <c r="F117" s="45"/>
      <c r="G117" s="45"/>
      <c r="H117" s="45">
        <f>IF(AND(F117=0,G117=0),D117*E117,IF(AND(E117=0,G117=0),D117*F117,IF(AND(E117=0,F117=0),D117*G117,IF(AND(E117=0),D117*F117*G117,IF(AND(F117=0),D117*E117*G117,IF(AND(G117=0),D117*E117*F117,D117*E117*F117*G117))))))</f>
        <v>4.5999999999999996</v>
      </c>
      <c r="I117" s="45"/>
      <c r="J117" s="46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ml</v>
      </c>
    </row>
    <row r="118" spans="2:10" s="1" customFormat="1" ht="13.2" x14ac:dyDescent="0.25">
      <c r="B118" s="48" t="s">
        <v>460</v>
      </c>
      <c r="C118" s="48" t="s">
        <v>431</v>
      </c>
      <c r="D118" s="103"/>
      <c r="E118" s="45"/>
      <c r="F118" s="45"/>
      <c r="G118" s="45"/>
      <c r="H118" s="45"/>
      <c r="I118" s="62">
        <f>SUM(H119:H119)</f>
        <v>0</v>
      </c>
      <c r="J118" s="63" t="str">
        <f>+J119</f>
        <v>ml</v>
      </c>
    </row>
    <row r="119" spans="2:10" s="1" customFormat="1" ht="13.2" x14ac:dyDescent="0.25">
      <c r="B119" s="100"/>
      <c r="C119" s="44" t="s">
        <v>441</v>
      </c>
      <c r="D119" s="45"/>
      <c r="E119" s="45"/>
      <c r="F119" s="45"/>
      <c r="G119" s="45"/>
      <c r="H119" s="45">
        <f>IF(AND(F119=0,G119=0),D119*E119,IF(AND(E119=0,G119=0),D119*F119,IF(AND(E119=0,F119=0),D119*G119,IF(AND(E119=0),D119*F119*G119,IF(AND(F119=0),D119*E119*G119,IF(AND(G119=0),D119*E119*F119,D119*E119*F119*G119))))))</f>
        <v>0</v>
      </c>
      <c r="I119" s="45"/>
      <c r="J119" s="46" t="str">
        <f>IF(AND(E119=0,F119&lt;&gt;0,G119&lt;&gt;0),"m2",IF(AND(F119=0,E119&lt;&gt;0,G119&lt;&gt;0),"m2",IF(AND(G119=0,E119&lt;&gt;0,F119&lt;&gt;0),"m2",IF(AND(F119=0,G119=0),"ml",IF(AND(E119=0,G119=0),"ml",IF(AND(E119=0,F119=0),"ml",IF(AND(E119&lt;&gt;0,F119&lt;&gt;0,G119&lt;&gt;0),"m3",0)))))))</f>
        <v>ml</v>
      </c>
    </row>
    <row r="120" spans="2:10" s="1" customFormat="1" ht="13.2" x14ac:dyDescent="0.25">
      <c r="B120" s="48" t="s">
        <v>461</v>
      </c>
      <c r="C120" s="48" t="s">
        <v>453</v>
      </c>
      <c r="D120" s="103"/>
      <c r="E120" s="45"/>
      <c r="F120" s="45"/>
      <c r="G120" s="45"/>
      <c r="H120" s="45"/>
      <c r="I120" s="62">
        <f>SUM(H121:H121)</f>
        <v>30.2</v>
      </c>
      <c r="J120" s="63" t="str">
        <f>+J121</f>
        <v>ml</v>
      </c>
    </row>
    <row r="121" spans="2:10" s="1" customFormat="1" ht="13.2" x14ac:dyDescent="0.25">
      <c r="B121" s="100"/>
      <c r="C121" s="44" t="s">
        <v>707</v>
      </c>
      <c r="D121" s="45">
        <v>1</v>
      </c>
      <c r="E121" s="45">
        <v>30.2</v>
      </c>
      <c r="F121" s="45"/>
      <c r="G121" s="45"/>
      <c r="H121" s="45">
        <f>IF(AND(F121=0,G121=0),D121*E121,IF(AND(E121=0,G121=0),D121*F121,IF(AND(E121=0,F121=0),D121*G121,IF(AND(E121=0),D121*F121*G121,IF(AND(F121=0),D121*E121*G121,IF(AND(G121=0),D121*E121*F121,D121*E121*F121*G121))))))</f>
        <v>30.2</v>
      </c>
      <c r="I121" s="45"/>
      <c r="J121" s="46" t="str">
        <f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ml</v>
      </c>
    </row>
    <row r="122" spans="2:10" s="1" customFormat="1" ht="13.2" x14ac:dyDescent="0.25">
      <c r="B122" s="48" t="s">
        <v>462</v>
      </c>
      <c r="C122" s="48" t="s">
        <v>454</v>
      </c>
      <c r="D122" s="103"/>
      <c r="E122" s="45"/>
      <c r="F122" s="45"/>
      <c r="G122" s="45"/>
      <c r="H122" s="45"/>
      <c r="I122" s="62">
        <f>SUM(H123:H123)</f>
        <v>0</v>
      </c>
      <c r="J122" s="63" t="str">
        <f>+J123</f>
        <v>ml</v>
      </c>
    </row>
    <row r="123" spans="2:10" s="1" customFormat="1" ht="13.2" x14ac:dyDescent="0.25">
      <c r="B123" s="100"/>
      <c r="C123" s="44" t="s">
        <v>441</v>
      </c>
      <c r="D123" s="45"/>
      <c r="E123" s="45"/>
      <c r="F123" s="45"/>
      <c r="G123" s="45"/>
      <c r="H123" s="45">
        <f>IF(AND(F123=0,G123=0),D123*E123,IF(AND(E123=0,G123=0),D123*F123,IF(AND(E123=0,F123=0),D123*G123,IF(AND(E123=0),D123*F123*G123,IF(AND(F123=0),D123*E123*G123,IF(AND(G123=0),D123*E123*F123,D123*E123*F123*G123))))))</f>
        <v>0</v>
      </c>
      <c r="I123" s="45"/>
      <c r="J123" s="46" t="str">
        <f>IF(AND(E123=0,F123&lt;&gt;0,G123&lt;&gt;0),"m2",IF(AND(F123=0,E123&lt;&gt;0,G123&lt;&gt;0),"m2",IF(AND(G123=0,E123&lt;&gt;0,F123&lt;&gt;0),"m2",IF(AND(F123=0,G123=0),"ml",IF(AND(E123=0,G123=0),"ml",IF(AND(E123=0,F123=0),"ml",IF(AND(E123&lt;&gt;0,F123&lt;&gt;0,G123&lt;&gt;0),"m3",0)))))))</f>
        <v>ml</v>
      </c>
    </row>
    <row r="124" spans="2:10" s="1" customFormat="1" ht="13.2" x14ac:dyDescent="0.25">
      <c r="B124" s="48" t="s">
        <v>463</v>
      </c>
      <c r="C124" s="48" t="s">
        <v>455</v>
      </c>
      <c r="D124" s="103"/>
      <c r="E124" s="45"/>
      <c r="F124" s="45"/>
      <c r="G124" s="45"/>
      <c r="H124" s="45"/>
      <c r="I124" s="62">
        <f>SUM(H125:H125)</f>
        <v>0</v>
      </c>
      <c r="J124" s="63" t="str">
        <f>+J125</f>
        <v>ml</v>
      </c>
    </row>
    <row r="125" spans="2:10" s="1" customFormat="1" ht="13.2" x14ac:dyDescent="0.25">
      <c r="B125" s="100"/>
      <c r="C125" s="44" t="s">
        <v>441</v>
      </c>
      <c r="D125" s="45"/>
      <c r="E125" s="45"/>
      <c r="F125" s="45"/>
      <c r="G125" s="45"/>
      <c r="H125" s="45">
        <f>IF(AND(F125=0,G125=0),D125*E125,IF(AND(E125=0,G125=0),D125*F125,IF(AND(E125=0,F125=0),D125*G125,IF(AND(E125=0),D125*F125*G125,IF(AND(F125=0),D125*E125*G125,IF(AND(G125=0),D125*E125*F125,D125*E125*F125*G125))))))</f>
        <v>0</v>
      </c>
      <c r="I125" s="45"/>
      <c r="J125" s="46" t="str">
        <f>IF(AND(E125=0,F125&lt;&gt;0,G125&lt;&gt;0),"m2",IF(AND(F125=0,E125&lt;&gt;0,G125&lt;&gt;0),"m2",IF(AND(G125=0,E125&lt;&gt;0,F125&lt;&gt;0),"m2",IF(AND(F125=0,G125=0),"ml",IF(AND(E125=0,G125=0),"ml",IF(AND(E125=0,F125=0),"ml",IF(AND(E125&lt;&gt;0,F125&lt;&gt;0,G125&lt;&gt;0),"m3",0)))))))</f>
        <v>ml</v>
      </c>
    </row>
    <row r="126" spans="2:10" s="1" customFormat="1" ht="13.2" x14ac:dyDescent="0.25">
      <c r="B126" s="48" t="s">
        <v>464</v>
      </c>
      <c r="C126" s="48" t="s">
        <v>456</v>
      </c>
      <c r="D126" s="103"/>
      <c r="E126" s="45"/>
      <c r="F126" s="45"/>
      <c r="G126" s="45"/>
      <c r="H126" s="45"/>
      <c r="I126" s="62">
        <f>SUM(H127:H128)</f>
        <v>2</v>
      </c>
      <c r="J126" s="63" t="str">
        <f>+J128</f>
        <v>und</v>
      </c>
    </row>
    <row r="127" spans="2:10" s="1" customFormat="1" ht="13.2" x14ac:dyDescent="0.25">
      <c r="B127" s="48"/>
      <c r="C127" s="44" t="s">
        <v>708</v>
      </c>
      <c r="D127" s="45">
        <v>1</v>
      </c>
      <c r="E127" s="45"/>
      <c r="F127" s="45"/>
      <c r="G127" s="45"/>
      <c r="H127" s="45">
        <f t="shared" ref="H127:H128" si="0">+D127</f>
        <v>1</v>
      </c>
      <c r="I127" s="45"/>
      <c r="J127" s="46" t="s">
        <v>35</v>
      </c>
    </row>
    <row r="128" spans="2:10" s="1" customFormat="1" ht="13.2" x14ac:dyDescent="0.25">
      <c r="B128" s="100"/>
      <c r="C128" s="44" t="s">
        <v>709</v>
      </c>
      <c r="D128" s="45">
        <v>1</v>
      </c>
      <c r="E128" s="45"/>
      <c r="F128" s="45"/>
      <c r="G128" s="45"/>
      <c r="H128" s="45">
        <f t="shared" si="0"/>
        <v>1</v>
      </c>
      <c r="I128" s="45"/>
      <c r="J128" s="46" t="s">
        <v>35</v>
      </c>
    </row>
    <row r="129" spans="2:10" s="1" customFormat="1" ht="13.2" x14ac:dyDescent="0.25">
      <c r="B129" s="48" t="s">
        <v>465</v>
      </c>
      <c r="C129" s="48" t="s">
        <v>457</v>
      </c>
      <c r="D129" s="103"/>
      <c r="E129" s="45"/>
      <c r="F129" s="45"/>
      <c r="G129" s="45"/>
      <c r="H129" s="45"/>
      <c r="I129" s="62">
        <f>SUM(H130:H130)</f>
        <v>0</v>
      </c>
      <c r="J129" s="63" t="str">
        <f>+J130</f>
        <v>und</v>
      </c>
    </row>
    <row r="130" spans="2:10" s="1" customFormat="1" ht="13.2" x14ac:dyDescent="0.25">
      <c r="B130" s="100"/>
      <c r="C130" s="44" t="s">
        <v>441</v>
      </c>
      <c r="D130" s="45"/>
      <c r="E130" s="45"/>
      <c r="F130" s="45"/>
      <c r="G130" s="45"/>
      <c r="H130" s="45">
        <f>+D130</f>
        <v>0</v>
      </c>
      <c r="I130" s="45"/>
      <c r="J130" s="46" t="s">
        <v>35</v>
      </c>
    </row>
    <row r="131" spans="2:10" s="1" customFormat="1" ht="13.2" x14ac:dyDescent="0.25">
      <c r="B131" s="48" t="s">
        <v>557</v>
      </c>
      <c r="C131" s="48" t="s">
        <v>458</v>
      </c>
      <c r="D131" s="103"/>
      <c r="E131" s="45"/>
      <c r="F131" s="45"/>
      <c r="G131" s="45"/>
      <c r="H131" s="45"/>
      <c r="I131" s="62">
        <f>SUM(H132:H132)</f>
        <v>0</v>
      </c>
      <c r="J131" s="63" t="str">
        <f>+J132</f>
        <v>und</v>
      </c>
    </row>
    <row r="132" spans="2:10" s="1" customFormat="1" ht="13.2" x14ac:dyDescent="0.25">
      <c r="B132" s="100"/>
      <c r="C132" s="44" t="s">
        <v>712</v>
      </c>
      <c r="D132" s="45"/>
      <c r="E132" s="45"/>
      <c r="F132" s="45"/>
      <c r="G132" s="45"/>
      <c r="H132" s="45">
        <f>+D132</f>
        <v>0</v>
      </c>
      <c r="I132" s="45"/>
      <c r="J132" s="46" t="s">
        <v>35</v>
      </c>
    </row>
    <row r="133" spans="2:10" s="1" customFormat="1" ht="13.2" x14ac:dyDescent="0.25">
      <c r="B133" s="100" t="s">
        <v>117</v>
      </c>
      <c r="C133" s="101" t="s">
        <v>426</v>
      </c>
      <c r="D133" s="103"/>
      <c r="E133" s="45"/>
      <c r="F133" s="45"/>
      <c r="G133" s="45"/>
      <c r="H133" s="45"/>
      <c r="I133" s="45"/>
      <c r="J133" s="46"/>
    </row>
    <row r="134" spans="2:10" s="1" customFormat="1" ht="13.2" x14ac:dyDescent="0.25">
      <c r="B134" s="48" t="s">
        <v>118</v>
      </c>
      <c r="C134" s="48" t="s">
        <v>468</v>
      </c>
      <c r="D134" s="103"/>
      <c r="E134" s="45"/>
      <c r="F134" s="45"/>
      <c r="G134" s="45"/>
      <c r="H134" s="45"/>
      <c r="I134" s="62">
        <f>SUM(H135:H136)</f>
        <v>5</v>
      </c>
      <c r="J134" s="63" t="str">
        <f>+J135</f>
        <v>und</v>
      </c>
    </row>
    <row r="135" spans="2:10" s="1" customFormat="1" ht="13.2" x14ac:dyDescent="0.25">
      <c r="B135" s="75"/>
      <c r="C135" s="44" t="s">
        <v>646</v>
      </c>
      <c r="D135" s="45">
        <v>2</v>
      </c>
      <c r="E135" s="45"/>
      <c r="F135" s="45"/>
      <c r="G135" s="45"/>
      <c r="H135" s="45">
        <f>+D135</f>
        <v>2</v>
      </c>
      <c r="I135" s="45"/>
      <c r="J135" s="46" t="s">
        <v>35</v>
      </c>
    </row>
    <row r="136" spans="2:10" s="1" customFormat="1" ht="13.2" x14ac:dyDescent="0.25">
      <c r="B136" s="75"/>
      <c r="C136" s="44" t="s">
        <v>434</v>
      </c>
      <c r="D136" s="45">
        <v>3</v>
      </c>
      <c r="E136" s="45"/>
      <c r="F136" s="45"/>
      <c r="G136" s="45"/>
      <c r="H136" s="45">
        <f>+D136</f>
        <v>3</v>
      </c>
      <c r="I136" s="45"/>
      <c r="J136" s="46" t="s">
        <v>35</v>
      </c>
    </row>
    <row r="137" spans="2:10" s="1" customFormat="1" ht="13.2" x14ac:dyDescent="0.25">
      <c r="B137" s="48" t="s">
        <v>119</v>
      </c>
      <c r="C137" s="48" t="s">
        <v>475</v>
      </c>
      <c r="D137" s="103"/>
      <c r="E137" s="45"/>
      <c r="F137" s="45"/>
      <c r="G137" s="45"/>
      <c r="H137" s="45"/>
      <c r="I137" s="62">
        <f>SUM(H138:H141)</f>
        <v>9</v>
      </c>
      <c r="J137" s="63" t="str">
        <f>+J138</f>
        <v>und</v>
      </c>
    </row>
    <row r="138" spans="2:10" s="1" customFormat="1" ht="13.2" x14ac:dyDescent="0.25">
      <c r="B138" s="75"/>
      <c r="C138" s="44" t="s">
        <v>255</v>
      </c>
      <c r="D138" s="45"/>
      <c r="E138" s="45"/>
      <c r="F138" s="45"/>
      <c r="G138" s="45"/>
      <c r="H138" s="45"/>
      <c r="I138" s="45"/>
      <c r="J138" s="46" t="s">
        <v>35</v>
      </c>
    </row>
    <row r="139" spans="2:10" s="1" customFormat="1" ht="13.2" x14ac:dyDescent="0.25">
      <c r="B139" s="75"/>
      <c r="C139" s="44" t="s">
        <v>556</v>
      </c>
      <c r="D139" s="45">
        <v>3</v>
      </c>
      <c r="E139" s="45">
        <v>3</v>
      </c>
      <c r="F139" s="45"/>
      <c r="G139" s="45"/>
      <c r="H139" s="45">
        <f>IF(AND(F139=0,G139=0),D139*E139,IF(AND(E139=0,G139=0),D139*F139,IF(AND(E139=0,F139=0),D139*G139,IF(AND(E139=0),D139*F139*G139,IF(AND(F139=0),D139*E139*G139,IF(AND(G139=0),D139*E139*F139,D139*E139*F139*G139))))))</f>
        <v>9</v>
      </c>
      <c r="I139" s="45"/>
      <c r="J139" s="46" t="s">
        <v>35</v>
      </c>
    </row>
    <row r="140" spans="2:10" s="1" customFormat="1" ht="13.2" x14ac:dyDescent="0.25">
      <c r="B140" s="75"/>
      <c r="C140" s="44" t="s">
        <v>256</v>
      </c>
      <c r="D140" s="45"/>
      <c r="E140" s="45"/>
      <c r="F140" s="45"/>
      <c r="G140" s="45"/>
      <c r="H140" s="45">
        <f>+D140</f>
        <v>0</v>
      </c>
      <c r="I140" s="45"/>
      <c r="J140" s="46" t="s">
        <v>35</v>
      </c>
    </row>
    <row r="141" spans="2:10" s="1" customFormat="1" ht="13.2" x14ac:dyDescent="0.25">
      <c r="B141" s="75"/>
      <c r="C141" s="44" t="s">
        <v>257</v>
      </c>
      <c r="D141" s="45"/>
      <c r="E141" s="45"/>
      <c r="F141" s="45"/>
      <c r="G141" s="45"/>
      <c r="H141" s="45">
        <f>+D141</f>
        <v>0</v>
      </c>
      <c r="I141" s="45"/>
      <c r="J141" s="46" t="s">
        <v>35</v>
      </c>
    </row>
    <row r="142" spans="2:10" s="1" customFormat="1" ht="13.2" x14ac:dyDescent="0.25">
      <c r="B142" s="48" t="s">
        <v>120</v>
      </c>
      <c r="C142" s="48" t="s">
        <v>469</v>
      </c>
      <c r="D142" s="103"/>
      <c r="E142" s="45"/>
      <c r="F142" s="45"/>
      <c r="G142" s="45"/>
      <c r="H142" s="45"/>
      <c r="I142" s="62">
        <f>SUM(H143:H145)</f>
        <v>0</v>
      </c>
      <c r="J142" s="63" t="str">
        <f>+J143</f>
        <v>und</v>
      </c>
    </row>
    <row r="143" spans="2:10" s="1" customFormat="1" ht="13.2" x14ac:dyDescent="0.25">
      <c r="B143" s="48"/>
      <c r="C143" s="44" t="s">
        <v>255</v>
      </c>
      <c r="D143" s="45"/>
      <c r="E143" s="45"/>
      <c r="F143" s="45"/>
      <c r="G143" s="45"/>
      <c r="H143" s="45">
        <f>IF(AND(F143=0,G143=0),D143*E143,IF(AND(E143=0,G143=0),D143*F143,IF(AND(E143=0,F143=0),D143*G143,IF(AND(E143=0),D143*F143*G143,IF(AND(F143=0),D143*E143*G143,IF(AND(G143=0),D143*E143*F143,D143*E143*F143*G143))))))</f>
        <v>0</v>
      </c>
      <c r="I143" s="45"/>
      <c r="J143" s="46" t="s">
        <v>35</v>
      </c>
    </row>
    <row r="144" spans="2:10" s="1" customFormat="1" ht="13.2" x14ac:dyDescent="0.25">
      <c r="B144" s="48"/>
      <c r="C144" s="44" t="s">
        <v>256</v>
      </c>
      <c r="D144" s="45"/>
      <c r="E144" s="45"/>
      <c r="F144" s="45"/>
      <c r="G144" s="45"/>
      <c r="H144" s="45">
        <f>+D144</f>
        <v>0</v>
      </c>
      <c r="I144" s="45"/>
      <c r="J144" s="46" t="s">
        <v>35</v>
      </c>
    </row>
    <row r="145" spans="2:10" s="1" customFormat="1" ht="13.2" x14ac:dyDescent="0.25">
      <c r="B145" s="48"/>
      <c r="C145" s="44" t="s">
        <v>257</v>
      </c>
      <c r="D145" s="45"/>
      <c r="E145" s="45"/>
      <c r="F145" s="45"/>
      <c r="G145" s="45"/>
      <c r="H145" s="45">
        <f>+D145</f>
        <v>0</v>
      </c>
      <c r="I145" s="45"/>
      <c r="J145" s="46" t="s">
        <v>35</v>
      </c>
    </row>
    <row r="146" spans="2:10" s="1" customFormat="1" ht="13.2" x14ac:dyDescent="0.25">
      <c r="B146" s="48" t="s">
        <v>476</v>
      </c>
      <c r="C146" s="48" t="s">
        <v>561</v>
      </c>
      <c r="D146" s="103"/>
      <c r="E146" s="45"/>
      <c r="F146" s="45"/>
      <c r="G146" s="45"/>
      <c r="H146" s="45"/>
      <c r="I146" s="62">
        <f>SUM(H147:H147)</f>
        <v>9</v>
      </c>
      <c r="J146" s="63" t="str">
        <f>+J147</f>
        <v>und</v>
      </c>
    </row>
    <row r="147" spans="2:10" s="1" customFormat="1" ht="13.2" x14ac:dyDescent="0.25">
      <c r="B147" s="48"/>
      <c r="C147" s="44" t="s">
        <v>710</v>
      </c>
      <c r="D147" s="45">
        <v>3</v>
      </c>
      <c r="E147" s="45">
        <v>3</v>
      </c>
      <c r="F147" s="45"/>
      <c r="G147" s="45"/>
      <c r="H147" s="45">
        <f>IF(AND(F147=0,G147=0),D147*E147,IF(AND(E147=0,G147=0),D147*F147,IF(AND(E147=0,F147=0),D147*G147,IF(AND(E147=0),D147*F147*G147,IF(AND(F147=0),D147*E147*G147,IF(AND(G147=0),D147*E147*F147,D147*E147*F147*G147))))))</f>
        <v>9</v>
      </c>
      <c r="I147" s="45"/>
      <c r="J147" s="46" t="s">
        <v>35</v>
      </c>
    </row>
    <row r="148" spans="2:10" s="1" customFormat="1" ht="13.2" x14ac:dyDescent="0.25">
      <c r="B148" s="48" t="s">
        <v>477</v>
      </c>
      <c r="C148" s="48" t="s">
        <v>564</v>
      </c>
      <c r="D148" s="103"/>
      <c r="E148" s="45"/>
      <c r="F148" s="45"/>
      <c r="G148" s="45"/>
      <c r="H148" s="45"/>
      <c r="I148" s="62">
        <f>SUM(H149:H149)</f>
        <v>3</v>
      </c>
      <c r="J148" s="63" t="str">
        <f>+J149</f>
        <v>und</v>
      </c>
    </row>
    <row r="149" spans="2:10" s="1" customFormat="1" ht="13.2" x14ac:dyDescent="0.25">
      <c r="B149" s="48"/>
      <c r="C149" s="44" t="s">
        <v>710</v>
      </c>
      <c r="D149" s="45">
        <v>3</v>
      </c>
      <c r="E149" s="45">
        <v>1</v>
      </c>
      <c r="F149" s="45"/>
      <c r="G149" s="45"/>
      <c r="H149" s="45">
        <f>IF(AND(F149=0,G149=0),D149*E149,IF(AND(E149=0,G149=0),D149*F149,IF(AND(E149=0,F149=0),D149*G149,IF(AND(E149=0),D149*F149*G149,IF(AND(F149=0),D149*E149*G149,IF(AND(G149=0),D149*E149*F149,D149*E149*F149*G149))))))</f>
        <v>3</v>
      </c>
      <c r="I149" s="45"/>
      <c r="J149" s="46" t="s">
        <v>35</v>
      </c>
    </row>
    <row r="150" spans="2:10" s="1" customFormat="1" ht="13.2" x14ac:dyDescent="0.25">
      <c r="B150" s="48" t="s">
        <v>562</v>
      </c>
      <c r="C150" s="48" t="s">
        <v>466</v>
      </c>
      <c r="D150" s="103"/>
      <c r="E150" s="45"/>
      <c r="F150" s="45"/>
      <c r="G150" s="45"/>
      <c r="H150" s="45"/>
      <c r="I150" s="62">
        <f>SUM(H151:H151)</f>
        <v>0</v>
      </c>
      <c r="J150" s="63" t="str">
        <f>+J151</f>
        <v>und</v>
      </c>
    </row>
    <row r="151" spans="2:10" s="1" customFormat="1" ht="13.2" x14ac:dyDescent="0.25">
      <c r="B151" s="75"/>
      <c r="C151" s="44" t="s">
        <v>255</v>
      </c>
      <c r="D151" s="45"/>
      <c r="E151" s="45"/>
      <c r="F151" s="45"/>
      <c r="G151" s="45"/>
      <c r="H151" s="45">
        <f>+D151</f>
        <v>0</v>
      </c>
      <c r="I151" s="45"/>
      <c r="J151" s="46" t="s">
        <v>35</v>
      </c>
    </row>
    <row r="152" spans="2:10" s="1" customFormat="1" ht="13.2" x14ac:dyDescent="0.25">
      <c r="B152" s="48" t="s">
        <v>563</v>
      </c>
      <c r="C152" s="48" t="s">
        <v>467</v>
      </c>
      <c r="D152" s="103"/>
      <c r="E152" s="45"/>
      <c r="F152" s="45"/>
      <c r="G152" s="45"/>
      <c r="H152" s="45"/>
      <c r="I152" s="62">
        <f>SUM(H153:H153)</f>
        <v>3</v>
      </c>
      <c r="J152" s="63" t="str">
        <f>+J153</f>
        <v>und</v>
      </c>
    </row>
    <row r="153" spans="2:10" s="1" customFormat="1" ht="13.2" x14ac:dyDescent="0.25">
      <c r="B153" s="75"/>
      <c r="C153" s="44" t="s">
        <v>711</v>
      </c>
      <c r="D153" s="45">
        <v>3</v>
      </c>
      <c r="E153" s="45"/>
      <c r="F153" s="45"/>
      <c r="G153" s="45"/>
      <c r="H153" s="45">
        <f>+D153</f>
        <v>3</v>
      </c>
      <c r="I153" s="45"/>
      <c r="J153" s="46" t="s">
        <v>35</v>
      </c>
    </row>
    <row r="154" spans="2:10" s="1" customFormat="1" ht="13.2" x14ac:dyDescent="0.25">
      <c r="B154" s="75"/>
      <c r="C154" s="102"/>
      <c r="D154" s="103"/>
      <c r="E154" s="45"/>
      <c r="F154" s="45"/>
      <c r="G154" s="45"/>
      <c r="H154" s="45"/>
      <c r="I154" s="45"/>
      <c r="J154" s="46"/>
    </row>
    <row r="155" spans="2:10" s="1" customFormat="1" ht="13.2" x14ac:dyDescent="0.25">
      <c r="B155" s="75"/>
      <c r="C155" s="102"/>
      <c r="D155" s="103"/>
      <c r="E155" s="45"/>
      <c r="F155" s="45"/>
      <c r="G155" s="45"/>
      <c r="H155" s="45"/>
      <c r="I155" s="45"/>
      <c r="J155" s="46"/>
    </row>
    <row r="156" spans="2:10" s="1" customFormat="1" ht="13.2" x14ac:dyDescent="0.25">
      <c r="B156" s="75"/>
      <c r="C156" s="102"/>
      <c r="D156" s="103"/>
      <c r="E156" s="45"/>
      <c r="F156" s="45"/>
      <c r="G156" s="45"/>
      <c r="H156" s="45"/>
      <c r="I156" s="45"/>
      <c r="J156" s="46"/>
    </row>
    <row r="157" spans="2:10" s="1" customFormat="1" ht="13.2" x14ac:dyDescent="0.25">
      <c r="B157" s="75"/>
      <c r="C157" s="102"/>
      <c r="D157" s="103"/>
      <c r="E157" s="45"/>
      <c r="F157" s="45"/>
      <c r="G157" s="45"/>
      <c r="H157" s="45"/>
      <c r="I157" s="45"/>
      <c r="J157" s="46"/>
    </row>
    <row r="158" spans="2:10" s="1" customFormat="1" ht="13.2" x14ac:dyDescent="0.25">
      <c r="B158" s="75"/>
      <c r="C158" s="102"/>
      <c r="D158" s="103"/>
      <c r="E158" s="45"/>
      <c r="F158" s="45"/>
      <c r="G158" s="45"/>
      <c r="H158" s="45"/>
      <c r="I158" s="45"/>
      <c r="J158" s="46"/>
    </row>
    <row r="159" spans="2:10" s="1" customFormat="1" ht="13.2" x14ac:dyDescent="0.25">
      <c r="B159" s="75"/>
      <c r="C159" s="102"/>
      <c r="D159" s="103"/>
      <c r="E159" s="45"/>
      <c r="F159" s="45"/>
      <c r="G159" s="45"/>
      <c r="H159" s="45"/>
      <c r="I159" s="45"/>
      <c r="J159" s="46"/>
    </row>
    <row r="160" spans="2:10" s="1" customFormat="1" ht="13.2" x14ac:dyDescent="0.25">
      <c r="B160" s="75"/>
      <c r="C160" s="102"/>
      <c r="D160" s="103"/>
      <c r="E160" s="45"/>
      <c r="F160" s="45"/>
      <c r="G160" s="45"/>
      <c r="H160" s="45"/>
      <c r="I160" s="45"/>
      <c r="J160" s="46"/>
    </row>
    <row r="161" spans="2:10" s="1" customFormat="1" ht="13.2" x14ac:dyDescent="0.25">
      <c r="B161" s="75"/>
      <c r="C161" s="102"/>
      <c r="D161" s="103"/>
      <c r="E161" s="45"/>
      <c r="F161" s="45"/>
      <c r="G161" s="45"/>
      <c r="H161" s="45"/>
      <c r="I161" s="45"/>
      <c r="J161" s="46"/>
    </row>
    <row r="162" spans="2:10" s="1" customFormat="1" ht="13.2" x14ac:dyDescent="0.25">
      <c r="B162" s="75"/>
      <c r="C162" s="102"/>
      <c r="D162" s="103"/>
      <c r="E162" s="45"/>
      <c r="F162" s="45"/>
      <c r="G162" s="45"/>
      <c r="H162" s="45"/>
      <c r="I162" s="45"/>
      <c r="J162" s="46"/>
    </row>
    <row r="163" spans="2:10" s="1" customFormat="1" ht="13.2" x14ac:dyDescent="0.25">
      <c r="B163" s="75"/>
      <c r="C163" s="102"/>
      <c r="D163" s="103"/>
      <c r="E163" s="45"/>
      <c r="F163" s="45"/>
      <c r="G163" s="45"/>
      <c r="H163" s="45"/>
      <c r="I163" s="45"/>
      <c r="J163" s="46"/>
    </row>
    <row r="164" spans="2:10" s="1" customFormat="1" ht="13.2" x14ac:dyDescent="0.25">
      <c r="B164" s="75"/>
      <c r="C164" s="102"/>
      <c r="D164" s="103"/>
      <c r="E164" s="45"/>
      <c r="F164" s="45"/>
      <c r="G164" s="45"/>
      <c r="H164" s="45"/>
      <c r="I164" s="45"/>
      <c r="J164" s="46"/>
    </row>
    <row r="165" spans="2:10" s="1" customFormat="1" ht="13.2" x14ac:dyDescent="0.25">
      <c r="B165" s="75"/>
      <c r="C165" s="102"/>
      <c r="D165" s="103"/>
      <c r="E165" s="45"/>
      <c r="F165" s="45"/>
      <c r="G165" s="45"/>
      <c r="H165" s="45"/>
      <c r="I165" s="45"/>
      <c r="J165" s="46"/>
    </row>
    <row r="166" spans="2:10" s="1" customFormat="1" ht="13.2" x14ac:dyDescent="0.25">
      <c r="B166" s="75"/>
      <c r="C166" s="102"/>
      <c r="D166" s="103"/>
      <c r="E166" s="45"/>
      <c r="F166" s="45"/>
      <c r="G166" s="45"/>
      <c r="H166" s="45"/>
      <c r="I166" s="45"/>
      <c r="J166" s="46"/>
    </row>
    <row r="167" spans="2:10" s="1" customFormat="1" ht="13.2" x14ac:dyDescent="0.25">
      <c r="B167" s="75"/>
      <c r="C167" s="102"/>
      <c r="D167" s="103"/>
      <c r="E167" s="45"/>
      <c r="F167" s="45"/>
      <c r="G167" s="45"/>
      <c r="H167" s="45"/>
      <c r="I167" s="45"/>
      <c r="J167" s="46"/>
    </row>
    <row r="168" spans="2:10" s="1" customFormat="1" ht="13.2" x14ac:dyDescent="0.25">
      <c r="B168" s="75"/>
      <c r="C168" s="102"/>
      <c r="D168" s="103"/>
      <c r="E168" s="45"/>
      <c r="F168" s="45"/>
      <c r="G168" s="45"/>
      <c r="H168" s="45"/>
      <c r="I168" s="45"/>
      <c r="J168" s="46"/>
    </row>
    <row r="169" spans="2:10" s="1" customFormat="1" ht="13.2" x14ac:dyDescent="0.25">
      <c r="B169" s="75"/>
      <c r="C169" s="102"/>
      <c r="D169" s="103"/>
      <c r="E169" s="45"/>
      <c r="F169" s="45"/>
      <c r="G169" s="45"/>
      <c r="H169" s="45"/>
      <c r="I169" s="45"/>
      <c r="J169" s="46"/>
    </row>
    <row r="170" spans="2:10" s="1" customFormat="1" ht="13.2" x14ac:dyDescent="0.25">
      <c r="B170" s="75"/>
      <c r="C170" s="102"/>
      <c r="D170" s="103"/>
      <c r="E170" s="45"/>
      <c r="F170" s="45"/>
      <c r="G170" s="45"/>
      <c r="H170" s="45"/>
      <c r="I170" s="45"/>
      <c r="J170" s="46"/>
    </row>
    <row r="171" spans="2:10" s="1" customFormat="1" ht="13.2" x14ac:dyDescent="0.25">
      <c r="B171" s="75"/>
      <c r="C171" s="102"/>
      <c r="D171" s="103"/>
      <c r="E171" s="45"/>
      <c r="F171" s="45"/>
      <c r="G171" s="45"/>
      <c r="H171" s="45"/>
      <c r="I171" s="45"/>
      <c r="J171" s="46"/>
    </row>
    <row r="172" spans="2:10" s="1" customFormat="1" ht="13.2" x14ac:dyDescent="0.25">
      <c r="B172" s="75"/>
      <c r="C172" s="102"/>
      <c r="D172" s="103"/>
      <c r="E172" s="45"/>
      <c r="F172" s="45"/>
      <c r="G172" s="45"/>
      <c r="H172" s="45"/>
      <c r="I172" s="45"/>
      <c r="J172" s="46"/>
    </row>
    <row r="173" spans="2:10" s="1" customFormat="1" ht="13.2" x14ac:dyDescent="0.25">
      <c r="B173" s="75"/>
      <c r="C173" s="102"/>
      <c r="D173" s="103"/>
      <c r="E173" s="45"/>
      <c r="F173" s="45"/>
      <c r="G173" s="45"/>
      <c r="H173" s="45"/>
      <c r="I173" s="45"/>
      <c r="J173" s="46"/>
    </row>
    <row r="174" spans="2:10" s="1" customFormat="1" ht="13.2" x14ac:dyDescent="0.25">
      <c r="B174" s="75"/>
      <c r="C174" s="102"/>
      <c r="D174" s="103"/>
      <c r="E174" s="45"/>
      <c r="F174" s="45"/>
      <c r="G174" s="45"/>
      <c r="H174" s="45"/>
      <c r="I174" s="45"/>
      <c r="J174" s="46"/>
    </row>
    <row r="175" spans="2:10" s="1" customFormat="1" ht="13.2" x14ac:dyDescent="0.25">
      <c r="B175" s="75"/>
      <c r="C175" s="102"/>
      <c r="D175" s="103"/>
      <c r="E175" s="45"/>
      <c r="F175" s="45"/>
      <c r="G175" s="45"/>
      <c r="H175" s="45"/>
      <c r="I175" s="45"/>
      <c r="J175" s="46"/>
    </row>
    <row r="176" spans="2:10" s="1" customFormat="1" ht="13.2" x14ac:dyDescent="0.25">
      <c r="B176" s="75"/>
      <c r="C176" s="102"/>
      <c r="D176" s="103"/>
      <c r="E176" s="45"/>
      <c r="F176" s="45"/>
      <c r="G176" s="45"/>
      <c r="H176" s="45"/>
      <c r="I176" s="45"/>
      <c r="J176" s="46"/>
    </row>
    <row r="177" spans="2:10" s="1" customFormat="1" ht="13.2" x14ac:dyDescent="0.25">
      <c r="B177" s="75"/>
      <c r="C177" s="102"/>
      <c r="D177" s="103"/>
      <c r="E177" s="45"/>
      <c r="F177" s="45"/>
      <c r="G177" s="45"/>
      <c r="H177" s="45"/>
      <c r="I177" s="45"/>
      <c r="J177" s="46"/>
    </row>
    <row r="178" spans="2:10" s="1" customFormat="1" ht="13.2" x14ac:dyDescent="0.25">
      <c r="B178" s="75"/>
      <c r="C178" s="102"/>
      <c r="D178" s="103"/>
      <c r="E178" s="45"/>
      <c r="F178" s="45"/>
      <c r="G178" s="45"/>
      <c r="H178" s="45"/>
      <c r="I178" s="45"/>
      <c r="J178" s="46"/>
    </row>
    <row r="179" spans="2:10" s="1" customFormat="1" ht="13.2" x14ac:dyDescent="0.25">
      <c r="B179" s="75"/>
      <c r="C179" s="102"/>
      <c r="D179" s="103"/>
      <c r="E179" s="45"/>
      <c r="F179" s="45"/>
      <c r="G179" s="45"/>
      <c r="H179" s="45"/>
      <c r="I179" s="45"/>
      <c r="J179" s="46"/>
    </row>
    <row r="180" spans="2:10" s="1" customFormat="1" ht="13.2" x14ac:dyDescent="0.25">
      <c r="B180" s="75"/>
      <c r="C180" s="102"/>
      <c r="D180" s="103"/>
      <c r="E180" s="45"/>
      <c r="F180" s="45"/>
      <c r="G180" s="45"/>
      <c r="H180" s="45"/>
      <c r="I180" s="45"/>
      <c r="J180" s="46"/>
    </row>
    <row r="181" spans="2:10" s="1" customFormat="1" ht="13.2" x14ac:dyDescent="0.25">
      <c r="B181" s="75"/>
      <c r="C181" s="102"/>
      <c r="D181" s="103"/>
      <c r="E181" s="45"/>
      <c r="F181" s="45"/>
      <c r="G181" s="45"/>
      <c r="H181" s="45"/>
      <c r="I181" s="45"/>
      <c r="J181" s="46"/>
    </row>
    <row r="182" spans="2:10" s="1" customFormat="1" ht="13.2" x14ac:dyDescent="0.25">
      <c r="B182" s="75"/>
      <c r="C182" s="102"/>
      <c r="D182" s="103"/>
      <c r="E182" s="45"/>
      <c r="F182" s="45"/>
      <c r="G182" s="45"/>
      <c r="H182" s="45"/>
      <c r="I182" s="45"/>
      <c r="J182" s="46"/>
    </row>
    <row r="183" spans="2:10" s="1" customFormat="1" ht="13.2" x14ac:dyDescent="0.25">
      <c r="B183" s="75"/>
      <c r="C183" s="102"/>
      <c r="D183" s="103"/>
      <c r="E183" s="45"/>
      <c r="F183" s="45"/>
      <c r="G183" s="45"/>
      <c r="H183" s="45"/>
      <c r="I183" s="45"/>
      <c r="J183" s="46"/>
    </row>
    <row r="184" spans="2:10" s="1" customFormat="1" ht="13.2" x14ac:dyDescent="0.25">
      <c r="B184" s="75"/>
      <c r="C184" s="102"/>
      <c r="D184" s="103"/>
      <c r="E184" s="45"/>
      <c r="F184" s="45"/>
      <c r="G184" s="45"/>
      <c r="H184" s="45"/>
      <c r="I184" s="45"/>
      <c r="J184" s="46"/>
    </row>
    <row r="185" spans="2:10" s="1" customFormat="1" ht="13.2" x14ac:dyDescent="0.25">
      <c r="B185" s="75"/>
      <c r="C185" s="102"/>
      <c r="D185" s="103"/>
      <c r="E185" s="45"/>
      <c r="F185" s="45"/>
      <c r="G185" s="45"/>
      <c r="H185" s="45"/>
      <c r="I185" s="45"/>
      <c r="J185" s="46"/>
    </row>
    <row r="186" spans="2:10" s="1" customFormat="1" ht="13.2" x14ac:dyDescent="0.25">
      <c r="B186" s="75"/>
      <c r="C186" s="102"/>
      <c r="D186" s="103"/>
      <c r="E186" s="45"/>
      <c r="F186" s="45"/>
      <c r="G186" s="45"/>
      <c r="H186" s="45"/>
      <c r="I186" s="45"/>
      <c r="J186" s="46"/>
    </row>
    <row r="187" spans="2:10" s="1" customFormat="1" ht="13.2" x14ac:dyDescent="0.25">
      <c r="B187" s="75"/>
      <c r="C187" s="102"/>
      <c r="D187" s="103"/>
      <c r="E187" s="45"/>
      <c r="F187" s="45"/>
      <c r="G187" s="45"/>
      <c r="H187" s="45"/>
      <c r="I187" s="45"/>
      <c r="J187" s="46"/>
    </row>
    <row r="188" spans="2:10" s="1" customFormat="1" ht="13.2" x14ac:dyDescent="0.25">
      <c r="B188" s="75"/>
      <c r="C188" s="102"/>
      <c r="D188" s="103"/>
      <c r="E188" s="45"/>
      <c r="F188" s="45"/>
      <c r="G188" s="45"/>
      <c r="H188" s="45"/>
      <c r="I188" s="45"/>
      <c r="J188" s="46"/>
    </row>
    <row r="189" spans="2:10" s="1" customFormat="1" ht="13.2" x14ac:dyDescent="0.25">
      <c r="B189" s="75"/>
      <c r="C189" s="102"/>
      <c r="D189" s="103"/>
      <c r="E189" s="45"/>
      <c r="F189" s="45"/>
      <c r="G189" s="45"/>
      <c r="H189" s="45"/>
      <c r="I189" s="45"/>
      <c r="J189" s="46"/>
    </row>
    <row r="190" spans="2:10" s="1" customFormat="1" ht="13.2" x14ac:dyDescent="0.25">
      <c r="B190" s="75"/>
      <c r="C190" s="102"/>
      <c r="D190" s="103"/>
      <c r="E190" s="45"/>
      <c r="F190" s="45"/>
      <c r="G190" s="45"/>
      <c r="H190" s="45"/>
      <c r="I190" s="45"/>
      <c r="J190" s="46"/>
    </row>
    <row r="191" spans="2:10" s="1" customFormat="1" ht="13.2" x14ac:dyDescent="0.25">
      <c r="B191" s="75"/>
      <c r="C191" s="102"/>
      <c r="D191" s="103"/>
      <c r="E191" s="45"/>
      <c r="F191" s="45"/>
      <c r="G191" s="45"/>
      <c r="H191" s="45"/>
      <c r="I191" s="45"/>
      <c r="J191" s="46"/>
    </row>
    <row r="192" spans="2:10" s="1" customFormat="1" ht="13.2" x14ac:dyDescent="0.25">
      <c r="B192" s="75"/>
      <c r="C192" s="102"/>
      <c r="D192" s="103"/>
      <c r="E192" s="45"/>
      <c r="F192" s="45"/>
      <c r="G192" s="45"/>
      <c r="H192" s="45"/>
      <c r="I192" s="45"/>
      <c r="J192" s="46"/>
    </row>
    <row r="193" spans="2:10" s="1" customFormat="1" ht="13.2" x14ac:dyDescent="0.25">
      <c r="B193" s="75"/>
      <c r="C193" s="102"/>
      <c r="D193" s="103"/>
      <c r="E193" s="45"/>
      <c r="F193" s="45"/>
      <c r="G193" s="45"/>
      <c r="H193" s="45"/>
      <c r="I193" s="45"/>
      <c r="J193" s="46"/>
    </row>
    <row r="194" spans="2:10" s="1" customFormat="1" ht="13.2" x14ac:dyDescent="0.25">
      <c r="B194" s="75"/>
      <c r="C194" s="102"/>
      <c r="D194" s="103"/>
      <c r="E194" s="45"/>
      <c r="F194" s="45"/>
      <c r="G194" s="45"/>
      <c r="H194" s="45"/>
      <c r="I194" s="45"/>
      <c r="J194" s="46"/>
    </row>
    <row r="195" spans="2:10" s="1" customFormat="1" ht="13.2" x14ac:dyDescent="0.25">
      <c r="B195" s="75"/>
      <c r="C195" s="102"/>
      <c r="D195" s="103"/>
      <c r="E195" s="45"/>
      <c r="F195" s="45"/>
      <c r="G195" s="45"/>
      <c r="H195" s="45"/>
      <c r="I195" s="45"/>
      <c r="J195" s="46"/>
    </row>
    <row r="196" spans="2:10" s="1" customFormat="1" ht="13.2" x14ac:dyDescent="0.25">
      <c r="B196" s="75"/>
      <c r="C196" s="102"/>
      <c r="D196" s="103"/>
      <c r="E196" s="45"/>
      <c r="F196" s="45"/>
      <c r="G196" s="45"/>
      <c r="H196" s="45"/>
      <c r="I196" s="45"/>
      <c r="J196" s="46"/>
    </row>
    <row r="197" spans="2:10" s="1" customFormat="1" ht="13.2" x14ac:dyDescent="0.25">
      <c r="B197" s="75"/>
      <c r="C197" s="102"/>
      <c r="D197" s="103"/>
      <c r="E197" s="45"/>
      <c r="F197" s="45"/>
      <c r="G197" s="45"/>
      <c r="H197" s="45"/>
      <c r="I197" s="45"/>
      <c r="J197" s="46"/>
    </row>
    <row r="198" spans="2:10" s="1" customFormat="1" ht="13.2" x14ac:dyDescent="0.25">
      <c r="B198" s="75"/>
      <c r="C198" s="102"/>
      <c r="D198" s="103"/>
      <c r="E198" s="45"/>
      <c r="F198" s="45"/>
      <c r="G198" s="45"/>
      <c r="H198" s="45"/>
      <c r="I198" s="45"/>
      <c r="J198" s="46"/>
    </row>
    <row r="199" spans="2:10" s="1" customFormat="1" ht="13.2" x14ac:dyDescent="0.25">
      <c r="B199" s="75"/>
      <c r="C199" s="102"/>
      <c r="D199" s="103"/>
      <c r="E199" s="45"/>
      <c r="F199" s="45"/>
      <c r="G199" s="45"/>
      <c r="H199" s="45"/>
      <c r="I199" s="45"/>
      <c r="J199" s="46"/>
    </row>
    <row r="200" spans="2:10" s="1" customFormat="1" ht="13.2" x14ac:dyDescent="0.25">
      <c r="B200" s="75"/>
      <c r="C200" s="102"/>
      <c r="D200" s="103"/>
      <c r="E200" s="45"/>
      <c r="F200" s="45"/>
      <c r="G200" s="45"/>
      <c r="H200" s="45"/>
      <c r="I200" s="45"/>
      <c r="J200" s="46"/>
    </row>
    <row r="201" spans="2:10" s="1" customFormat="1" ht="13.2" x14ac:dyDescent="0.25">
      <c r="B201" s="75"/>
      <c r="C201" s="102"/>
      <c r="D201" s="103"/>
      <c r="E201" s="45"/>
      <c r="F201" s="45"/>
      <c r="G201" s="45"/>
      <c r="H201" s="45"/>
      <c r="I201" s="45"/>
      <c r="J201" s="46"/>
    </row>
    <row r="202" spans="2:10" s="1" customFormat="1" ht="13.2" x14ac:dyDescent="0.25">
      <c r="B202" s="75"/>
      <c r="C202" s="102"/>
      <c r="D202" s="103"/>
      <c r="E202" s="45"/>
      <c r="F202" s="45"/>
      <c r="G202" s="45"/>
      <c r="H202" s="45"/>
      <c r="I202" s="45"/>
      <c r="J202" s="46"/>
    </row>
    <row r="203" spans="2:10" s="1" customFormat="1" ht="13.2" x14ac:dyDescent="0.25">
      <c r="B203" s="75"/>
      <c r="C203" s="102"/>
      <c r="D203" s="103"/>
      <c r="E203" s="45"/>
      <c r="F203" s="45"/>
      <c r="G203" s="45"/>
      <c r="H203" s="45"/>
      <c r="I203" s="45"/>
      <c r="J203" s="46"/>
    </row>
    <row r="204" spans="2:10" s="1" customFormat="1" ht="13.2" x14ac:dyDescent="0.25">
      <c r="B204" s="75"/>
      <c r="C204" s="102"/>
      <c r="D204" s="103"/>
      <c r="E204" s="45"/>
      <c r="F204" s="45"/>
      <c r="G204" s="45"/>
      <c r="H204" s="45"/>
      <c r="I204" s="45"/>
      <c r="J204" s="46"/>
    </row>
    <row r="205" spans="2:10" s="1" customFormat="1" ht="13.2" x14ac:dyDescent="0.25">
      <c r="B205" s="75"/>
      <c r="C205" s="102"/>
      <c r="D205" s="103"/>
      <c r="E205" s="45"/>
      <c r="F205" s="45"/>
      <c r="G205" s="45"/>
      <c r="H205" s="45"/>
      <c r="I205" s="45"/>
      <c r="J205" s="46"/>
    </row>
    <row r="206" spans="2:10" s="1" customFormat="1" ht="13.2" x14ac:dyDescent="0.25">
      <c r="B206" s="75"/>
      <c r="C206" s="102"/>
      <c r="D206" s="103"/>
      <c r="E206" s="45"/>
      <c r="F206" s="45"/>
      <c r="G206" s="45"/>
      <c r="H206" s="45"/>
      <c r="I206" s="45"/>
      <c r="J206" s="46"/>
    </row>
    <row r="207" spans="2:10" s="1" customFormat="1" ht="13.2" x14ac:dyDescent="0.25">
      <c r="B207" s="75"/>
      <c r="C207" s="102"/>
      <c r="D207" s="103"/>
      <c r="E207" s="45"/>
      <c r="F207" s="45"/>
      <c r="G207" s="45"/>
      <c r="H207" s="45"/>
      <c r="I207" s="45"/>
      <c r="J207" s="46"/>
    </row>
    <row r="208" spans="2:10" s="1" customFormat="1" ht="13.2" x14ac:dyDescent="0.25">
      <c r="B208" s="75"/>
      <c r="C208" s="102"/>
      <c r="D208" s="103"/>
      <c r="E208" s="45"/>
      <c r="F208" s="45"/>
      <c r="G208" s="45"/>
      <c r="H208" s="45"/>
      <c r="I208" s="45"/>
      <c r="J208" s="46"/>
    </row>
    <row r="209" spans="2:10" s="1" customFormat="1" ht="13.2" x14ac:dyDescent="0.25">
      <c r="B209" s="75"/>
      <c r="C209" s="102"/>
      <c r="D209" s="103"/>
      <c r="E209" s="45"/>
      <c r="F209" s="45"/>
      <c r="G209" s="45"/>
      <c r="H209" s="45"/>
      <c r="I209" s="45"/>
      <c r="J209" s="46"/>
    </row>
    <row r="210" spans="2:10" s="1" customFormat="1" ht="13.2" x14ac:dyDescent="0.25">
      <c r="B210" s="75"/>
      <c r="C210" s="102"/>
      <c r="D210" s="103"/>
      <c r="E210" s="45"/>
      <c r="F210" s="45"/>
      <c r="G210" s="45"/>
      <c r="H210" s="45"/>
      <c r="I210" s="45"/>
      <c r="J210" s="46"/>
    </row>
    <row r="211" spans="2:10" s="1" customFormat="1" ht="13.2" x14ac:dyDescent="0.25">
      <c r="B211" s="75"/>
      <c r="C211" s="102"/>
      <c r="D211" s="103"/>
      <c r="E211" s="45"/>
      <c r="F211" s="45"/>
      <c r="G211" s="45"/>
      <c r="H211" s="45"/>
      <c r="I211" s="45"/>
      <c r="J211" s="46"/>
    </row>
    <row r="212" spans="2:10" s="1" customFormat="1" ht="13.2" x14ac:dyDescent="0.25">
      <c r="B212" s="75"/>
      <c r="C212" s="102"/>
      <c r="D212" s="103"/>
      <c r="E212" s="45"/>
      <c r="F212" s="45"/>
      <c r="G212" s="45"/>
      <c r="H212" s="45"/>
      <c r="I212" s="45"/>
      <c r="J212" s="46"/>
    </row>
    <row r="213" spans="2:10" s="1" customFormat="1" ht="13.2" x14ac:dyDescent="0.25">
      <c r="B213" s="75"/>
      <c r="C213" s="102"/>
      <c r="D213" s="103"/>
      <c r="E213" s="45"/>
      <c r="F213" s="45"/>
      <c r="G213" s="45"/>
      <c r="H213" s="45"/>
      <c r="I213" s="45"/>
      <c r="J213" s="46"/>
    </row>
    <row r="214" spans="2:10" s="1" customFormat="1" ht="13.2" x14ac:dyDescent="0.25">
      <c r="B214" s="75"/>
      <c r="C214" s="102"/>
      <c r="D214" s="103"/>
      <c r="E214" s="45"/>
      <c r="F214" s="45"/>
      <c r="G214" s="45"/>
      <c r="H214" s="45"/>
      <c r="I214" s="45"/>
      <c r="J214" s="46"/>
    </row>
    <row r="215" spans="2:10" s="1" customFormat="1" ht="13.2" x14ac:dyDescent="0.25">
      <c r="B215" s="75"/>
      <c r="C215" s="102"/>
      <c r="D215" s="103"/>
      <c r="E215" s="45"/>
      <c r="F215" s="45"/>
      <c r="G215" s="45"/>
      <c r="H215" s="45"/>
      <c r="I215" s="45"/>
      <c r="J215" s="46"/>
    </row>
    <row r="216" spans="2:10" s="1" customFormat="1" ht="13.2" x14ac:dyDescent="0.25">
      <c r="B216" s="75"/>
      <c r="C216" s="102"/>
      <c r="D216" s="103"/>
      <c r="E216" s="45"/>
      <c r="F216" s="45"/>
      <c r="G216" s="45"/>
      <c r="H216" s="45"/>
      <c r="I216" s="45"/>
      <c r="J216" s="46"/>
    </row>
    <row r="217" spans="2:10" s="1" customFormat="1" ht="13.2" x14ac:dyDescent="0.25">
      <c r="B217" s="75"/>
      <c r="C217" s="102"/>
      <c r="D217" s="103"/>
      <c r="E217" s="45"/>
      <c r="F217" s="45"/>
      <c r="G217" s="45"/>
      <c r="H217" s="45"/>
      <c r="I217" s="45"/>
      <c r="J217" s="46"/>
    </row>
    <row r="218" spans="2:10" s="1" customFormat="1" ht="13.2" x14ac:dyDescent="0.25">
      <c r="B218" s="75"/>
      <c r="C218" s="102"/>
      <c r="D218" s="103"/>
      <c r="E218" s="45"/>
      <c r="F218" s="45"/>
      <c r="G218" s="45"/>
      <c r="H218" s="45"/>
      <c r="I218" s="45"/>
      <c r="J218" s="46"/>
    </row>
    <row r="219" spans="2:10" s="1" customFormat="1" ht="13.2" x14ac:dyDescent="0.25">
      <c r="B219" s="75"/>
      <c r="C219" s="102"/>
      <c r="D219" s="103"/>
      <c r="E219" s="45"/>
      <c r="F219" s="45"/>
      <c r="G219" s="45"/>
      <c r="H219" s="45"/>
      <c r="I219" s="45"/>
      <c r="J219" s="46"/>
    </row>
    <row r="220" spans="2:10" s="1" customFormat="1" ht="13.2" x14ac:dyDescent="0.25">
      <c r="B220" s="75"/>
      <c r="C220" s="102"/>
      <c r="D220" s="103"/>
      <c r="E220" s="45"/>
      <c r="F220" s="45"/>
      <c r="G220" s="45"/>
      <c r="H220" s="45"/>
      <c r="I220" s="45"/>
      <c r="J220" s="46"/>
    </row>
    <row r="221" spans="2:10" s="1" customFormat="1" ht="13.2" x14ac:dyDescent="0.25">
      <c r="B221" s="75"/>
      <c r="C221" s="102"/>
      <c r="D221" s="103"/>
      <c r="E221" s="45"/>
      <c r="F221" s="45"/>
      <c r="G221" s="45"/>
      <c r="H221" s="45"/>
      <c r="I221" s="45"/>
      <c r="J221" s="46"/>
    </row>
    <row r="222" spans="2:10" s="1" customFormat="1" ht="13.2" x14ac:dyDescent="0.25">
      <c r="B222" s="75"/>
      <c r="C222" s="102"/>
      <c r="D222" s="103"/>
      <c r="E222" s="45"/>
      <c r="F222" s="45"/>
      <c r="G222" s="45"/>
      <c r="H222" s="45"/>
      <c r="I222" s="45"/>
      <c r="J222" s="46"/>
    </row>
    <row r="223" spans="2:10" s="1" customFormat="1" ht="13.2" x14ac:dyDescent="0.25">
      <c r="B223" s="75"/>
      <c r="C223" s="102"/>
      <c r="D223" s="103"/>
      <c r="E223" s="45"/>
      <c r="F223" s="45"/>
      <c r="G223" s="45"/>
      <c r="H223" s="45"/>
      <c r="I223" s="45"/>
      <c r="J223" s="46"/>
    </row>
    <row r="224" spans="2:10" s="1" customFormat="1" ht="13.2" x14ac:dyDescent="0.25">
      <c r="B224" s="75"/>
      <c r="C224" s="102"/>
      <c r="D224" s="103"/>
      <c r="E224" s="45"/>
      <c r="F224" s="45"/>
      <c r="G224" s="45"/>
      <c r="H224" s="45"/>
      <c r="I224" s="45"/>
      <c r="J224" s="46"/>
    </row>
    <row r="225" spans="2:10" s="1" customFormat="1" ht="13.2" x14ac:dyDescent="0.25">
      <c r="B225" s="75"/>
      <c r="C225" s="102"/>
      <c r="D225" s="103"/>
      <c r="E225" s="45"/>
      <c r="F225" s="45"/>
      <c r="G225" s="45"/>
      <c r="H225" s="45"/>
      <c r="I225" s="45"/>
      <c r="J225" s="46"/>
    </row>
    <row r="226" spans="2:10" s="1" customFormat="1" ht="13.2" x14ac:dyDescent="0.25">
      <c r="B226" s="75"/>
      <c r="C226" s="102"/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/>
      <c r="C227" s="102"/>
      <c r="D227" s="103"/>
      <c r="E227" s="45"/>
      <c r="F227" s="45"/>
      <c r="G227" s="45"/>
      <c r="H227" s="45"/>
      <c r="I227" s="45"/>
      <c r="J227" s="46"/>
    </row>
    <row r="228" spans="2:10" s="1" customFormat="1" ht="13.2" x14ac:dyDescent="0.25">
      <c r="B228" s="75"/>
      <c r="C228" s="102"/>
      <c r="D228" s="103"/>
      <c r="E228" s="45"/>
      <c r="F228" s="45"/>
      <c r="G228" s="45"/>
      <c r="H228" s="45"/>
      <c r="I228" s="45"/>
      <c r="J228" s="46"/>
    </row>
    <row r="229" spans="2:10" s="1" customFormat="1" ht="13.2" x14ac:dyDescent="0.25">
      <c r="B229" s="75"/>
      <c r="C229" s="102"/>
      <c r="D229" s="103"/>
      <c r="E229" s="45"/>
      <c r="F229" s="45"/>
      <c r="G229" s="45"/>
      <c r="H229" s="45"/>
      <c r="I229" s="45"/>
      <c r="J229" s="46"/>
    </row>
    <row r="230" spans="2:10" s="1" customFormat="1" ht="13.2" x14ac:dyDescent="0.25">
      <c r="B230" s="75"/>
      <c r="C230" s="102"/>
      <c r="D230" s="103"/>
      <c r="E230" s="45"/>
      <c r="F230" s="45"/>
      <c r="G230" s="45"/>
      <c r="H230" s="45"/>
      <c r="I230" s="45"/>
      <c r="J230" s="46"/>
    </row>
    <row r="231" spans="2:10" s="1" customFormat="1" ht="13.2" x14ac:dyDescent="0.25">
      <c r="B231" s="75"/>
      <c r="C231" s="102"/>
      <c r="D231" s="103"/>
      <c r="E231" s="45"/>
      <c r="F231" s="45"/>
      <c r="G231" s="45"/>
      <c r="H231" s="45"/>
      <c r="I231" s="45"/>
      <c r="J231" s="46"/>
    </row>
    <row r="232" spans="2:10" s="1" customFormat="1" ht="13.2" x14ac:dyDescent="0.25">
      <c r="B232" s="75"/>
      <c r="C232" s="102"/>
      <c r="D232" s="103"/>
      <c r="E232" s="45"/>
      <c r="F232" s="45"/>
      <c r="G232" s="45"/>
      <c r="H232" s="45"/>
      <c r="I232" s="45"/>
      <c r="J232" s="46"/>
    </row>
    <row r="233" spans="2:10" s="1" customFormat="1" ht="13.2" x14ac:dyDescent="0.25">
      <c r="B233" s="75"/>
      <c r="C233" s="102"/>
      <c r="D233" s="103"/>
      <c r="E233" s="45"/>
      <c r="F233" s="45"/>
      <c r="G233" s="45"/>
      <c r="H233" s="45"/>
      <c r="I233" s="45"/>
      <c r="J233" s="46"/>
    </row>
    <row r="234" spans="2:10" s="1" customFormat="1" ht="13.2" x14ac:dyDescent="0.25">
      <c r="B234" s="75"/>
      <c r="C234" s="102"/>
      <c r="D234" s="103"/>
      <c r="E234" s="45"/>
      <c r="F234" s="45"/>
      <c r="G234" s="45"/>
      <c r="H234" s="45"/>
      <c r="I234" s="45"/>
      <c r="J234" s="46"/>
    </row>
    <row r="235" spans="2:10" s="1" customFormat="1" ht="13.2" x14ac:dyDescent="0.25">
      <c r="B235" s="75"/>
      <c r="C235" s="102"/>
      <c r="D235" s="103"/>
      <c r="E235" s="45"/>
      <c r="F235" s="45"/>
      <c r="G235" s="45"/>
      <c r="H235" s="45"/>
      <c r="I235" s="45"/>
      <c r="J235" s="46"/>
    </row>
    <row r="236" spans="2:10" s="1" customFormat="1" ht="13.2" x14ac:dyDescent="0.25">
      <c r="B236" s="75"/>
      <c r="C236" s="102"/>
      <c r="D236" s="103"/>
      <c r="E236" s="45"/>
      <c r="F236" s="45"/>
      <c r="G236" s="45"/>
      <c r="H236" s="45"/>
      <c r="I236" s="45"/>
      <c r="J236" s="46"/>
    </row>
    <row r="237" spans="2:10" s="1" customFormat="1" ht="13.2" x14ac:dyDescent="0.25">
      <c r="B237" s="75"/>
      <c r="C237" s="102"/>
      <c r="D237" s="103"/>
      <c r="E237" s="45"/>
      <c r="F237" s="45"/>
      <c r="G237" s="45"/>
      <c r="H237" s="45"/>
      <c r="I237" s="45"/>
      <c r="J237" s="46"/>
    </row>
    <row r="238" spans="2:10" s="1" customFormat="1" ht="13.2" x14ac:dyDescent="0.25">
      <c r="B238" s="75"/>
      <c r="C238" s="102"/>
      <c r="D238" s="103"/>
      <c r="E238" s="45"/>
      <c r="F238" s="45"/>
      <c r="G238" s="45"/>
      <c r="H238" s="45"/>
      <c r="I238" s="45"/>
      <c r="J238" s="46"/>
    </row>
    <row r="239" spans="2:10" s="1" customFormat="1" ht="13.2" x14ac:dyDescent="0.25">
      <c r="B239" s="75"/>
      <c r="C239" s="102"/>
      <c r="D239" s="103"/>
      <c r="E239" s="45"/>
      <c r="F239" s="45"/>
      <c r="G239" s="45"/>
      <c r="H239" s="45"/>
      <c r="I239" s="45"/>
      <c r="J239" s="46"/>
    </row>
    <row r="240" spans="2:10" s="1" customFormat="1" ht="13.2" x14ac:dyDescent="0.25">
      <c r="B240" s="75"/>
      <c r="C240" s="102"/>
      <c r="D240" s="103"/>
      <c r="E240" s="45"/>
      <c r="F240" s="45"/>
      <c r="G240" s="45"/>
      <c r="H240" s="45"/>
      <c r="I240" s="45"/>
      <c r="J240" s="46"/>
    </row>
    <row r="241" spans="2:10" s="1" customFormat="1" ht="13.2" x14ac:dyDescent="0.25">
      <c r="B241" s="75"/>
      <c r="C241" s="102"/>
      <c r="D241" s="103"/>
      <c r="E241" s="45"/>
      <c r="F241" s="45"/>
      <c r="G241" s="45"/>
      <c r="H241" s="45"/>
      <c r="I241" s="45"/>
      <c r="J241" s="46"/>
    </row>
    <row r="242" spans="2:10" s="1" customFormat="1" ht="13.2" x14ac:dyDescent="0.25">
      <c r="B242" s="75"/>
      <c r="C242" s="102"/>
      <c r="D242" s="103"/>
      <c r="E242" s="45"/>
      <c r="F242" s="45"/>
      <c r="G242" s="45"/>
      <c r="H242" s="45"/>
      <c r="I242" s="45"/>
      <c r="J242" s="46"/>
    </row>
    <row r="243" spans="2:10" s="1" customFormat="1" ht="13.2" x14ac:dyDescent="0.25">
      <c r="B243" s="75"/>
      <c r="C243" s="102"/>
      <c r="D243" s="103"/>
      <c r="E243" s="45"/>
      <c r="F243" s="45"/>
      <c r="G243" s="45"/>
      <c r="H243" s="45"/>
      <c r="I243" s="45"/>
      <c r="J243" s="46"/>
    </row>
    <row r="244" spans="2:10" s="1" customFormat="1" ht="13.2" x14ac:dyDescent="0.25">
      <c r="B244" s="75"/>
      <c r="C244" s="102"/>
      <c r="D244" s="103"/>
      <c r="E244" s="45"/>
      <c r="F244" s="45"/>
      <c r="G244" s="45"/>
      <c r="H244" s="45"/>
      <c r="I244" s="45"/>
      <c r="J244" s="46"/>
    </row>
    <row r="245" spans="2:10" s="1" customFormat="1" ht="13.2" x14ac:dyDescent="0.25">
      <c r="B245" s="75"/>
      <c r="C245" s="102"/>
      <c r="D245" s="103"/>
      <c r="E245" s="45"/>
      <c r="F245" s="45"/>
      <c r="G245" s="45"/>
      <c r="H245" s="45"/>
      <c r="I245" s="45"/>
      <c r="J245" s="46"/>
    </row>
    <row r="246" spans="2:10" s="1" customFormat="1" ht="13.2" x14ac:dyDescent="0.25">
      <c r="B246" s="75"/>
      <c r="C246" s="102"/>
      <c r="D246" s="103"/>
      <c r="E246" s="45"/>
      <c r="F246" s="45"/>
      <c r="G246" s="45"/>
      <c r="H246" s="45"/>
      <c r="I246" s="45"/>
      <c r="J246" s="46"/>
    </row>
    <row r="247" spans="2:10" s="1" customFormat="1" ht="13.2" x14ac:dyDescent="0.25">
      <c r="B247" s="41"/>
      <c r="C247" s="42"/>
      <c r="D247" s="42"/>
      <c r="E247" s="42"/>
      <c r="F247" s="42"/>
      <c r="G247" s="42"/>
      <c r="H247" s="42"/>
      <c r="I247" s="42"/>
      <c r="J247" s="42"/>
    </row>
    <row r="248" spans="2:10" s="1" customFormat="1" ht="13.2" x14ac:dyDescent="0.25">
      <c r="C248" s="157" t="s">
        <v>153</v>
      </c>
      <c r="D248" s="157"/>
      <c r="E248" s="157"/>
      <c r="F248" s="157"/>
      <c r="G248" s="157"/>
      <c r="H248" s="157"/>
    </row>
    <row r="249" spans="2:10" s="1" customFormat="1" ht="13.2" x14ac:dyDescent="0.25">
      <c r="C249" s="157" t="s">
        <v>154</v>
      </c>
      <c r="D249" s="157"/>
      <c r="E249" s="157"/>
      <c r="F249" s="157"/>
      <c r="G249" s="157"/>
      <c r="H249" s="157"/>
    </row>
    <row r="250" spans="2:10" s="1" customFormat="1" ht="13.2" x14ac:dyDescent="0.25">
      <c r="C250" s="157" t="s">
        <v>155</v>
      </c>
      <c r="D250" s="157"/>
      <c r="E250" s="157"/>
      <c r="F250" s="157"/>
      <c r="G250" s="157"/>
      <c r="H250" s="157"/>
    </row>
    <row r="251" spans="2:10" s="1" customFormat="1" ht="13.2" x14ac:dyDescent="0.25">
      <c r="C251" s="158" t="s">
        <v>156</v>
      </c>
      <c r="D251" s="158"/>
      <c r="E251" s="158"/>
      <c r="F251" s="158"/>
      <c r="G251" s="158"/>
      <c r="H251" s="158"/>
    </row>
    <row r="252" spans="2:10" s="1" customFormat="1" ht="13.2" x14ac:dyDescent="0.25">
      <c r="C252" s="142"/>
      <c r="D252" s="142"/>
      <c r="E252" s="142"/>
      <c r="F252" s="142"/>
      <c r="G252" s="142"/>
      <c r="H252" s="142"/>
    </row>
    <row r="253" spans="2:10" s="1" customFormat="1" ht="15.6" x14ac:dyDescent="0.25">
      <c r="B253" s="159" t="s">
        <v>248</v>
      </c>
      <c r="C253" s="160"/>
      <c r="D253" s="160"/>
      <c r="E253" s="160"/>
      <c r="F253" s="160"/>
      <c r="G253" s="160"/>
      <c r="H253" s="160"/>
      <c r="I253" s="160"/>
      <c r="J253" s="161"/>
    </row>
    <row r="254" spans="2:10" s="1" customFormat="1" ht="21" x14ac:dyDescent="0.25">
      <c r="B254" s="169" t="s">
        <v>624</v>
      </c>
      <c r="C254" s="170"/>
      <c r="D254" s="170"/>
      <c r="E254" s="170"/>
      <c r="F254" s="170"/>
      <c r="G254" s="170"/>
      <c r="H254" s="170"/>
      <c r="I254" s="170"/>
      <c r="J254" s="171"/>
    </row>
    <row r="255" spans="2:10" s="1" customFormat="1" ht="13.8" thickBot="1" x14ac:dyDescent="0.3">
      <c r="B255" s="143"/>
      <c r="C255" s="143"/>
      <c r="D255" s="143"/>
      <c r="E255" s="143"/>
      <c r="F255" s="143"/>
      <c r="G255" s="143"/>
      <c r="H255" s="143"/>
      <c r="I255" s="143"/>
      <c r="J255" s="143"/>
    </row>
    <row r="256" spans="2:10" s="1" customFormat="1" ht="27" customHeight="1" x14ac:dyDescent="0.25">
      <c r="B256" s="152" t="s">
        <v>140</v>
      </c>
      <c r="C256" s="153"/>
      <c r="D256" s="153"/>
      <c r="E256" s="153"/>
      <c r="F256" s="153"/>
      <c r="G256" s="153"/>
      <c r="H256" s="153"/>
      <c r="I256" s="153"/>
      <c r="J256" s="154"/>
    </row>
    <row r="257" spans="2:10" s="1" customFormat="1" ht="13.2" x14ac:dyDescent="0.25">
      <c r="B257" s="4" t="s">
        <v>148</v>
      </c>
      <c r="C257" s="5" t="s">
        <v>149</v>
      </c>
      <c r="D257" s="5"/>
      <c r="E257" s="6"/>
      <c r="F257" s="7"/>
      <c r="G257" s="8" t="s">
        <v>22</v>
      </c>
      <c r="H257" s="155">
        <v>42879</v>
      </c>
      <c r="I257" s="155"/>
      <c r="J257" s="9"/>
    </row>
    <row r="258" spans="2:10" s="1" customFormat="1" ht="13.2" x14ac:dyDescent="0.25">
      <c r="B258" s="4" t="s">
        <v>146</v>
      </c>
      <c r="C258" s="5" t="s">
        <v>142</v>
      </c>
      <c r="D258" s="10"/>
      <c r="E258" s="10"/>
      <c r="F258" s="5"/>
      <c r="G258" s="11" t="s">
        <v>145</v>
      </c>
      <c r="H258" s="6" t="s">
        <v>142</v>
      </c>
      <c r="I258" s="12"/>
      <c r="J258" s="13"/>
    </row>
    <row r="259" spans="2:10" s="1" customFormat="1" ht="13.2" x14ac:dyDescent="0.25">
      <c r="B259" s="4" t="s">
        <v>147</v>
      </c>
      <c r="C259" s="5" t="s">
        <v>142</v>
      </c>
      <c r="D259" s="10"/>
      <c r="E259" s="10"/>
      <c r="F259" s="5"/>
      <c r="G259" s="11" t="s">
        <v>143</v>
      </c>
      <c r="H259" s="6" t="s">
        <v>144</v>
      </c>
      <c r="I259" s="12"/>
      <c r="J259" s="13"/>
    </row>
    <row r="260" spans="2:10" s="1" customFormat="1" ht="13.8" thickBot="1" x14ac:dyDescent="0.3">
      <c r="B260" s="14" t="s">
        <v>159</v>
      </c>
      <c r="C260" s="15" t="s">
        <v>160</v>
      </c>
      <c r="D260" s="16"/>
      <c r="E260" s="16"/>
      <c r="F260" s="15"/>
      <c r="G260" s="17" t="s">
        <v>157</v>
      </c>
      <c r="H260" s="18" t="s">
        <v>158</v>
      </c>
      <c r="I260" s="19"/>
      <c r="J260" s="20"/>
    </row>
    <row r="261" spans="2:10" s="1" customFormat="1" ht="13.2" x14ac:dyDescent="0.25">
      <c r="B261" s="143"/>
      <c r="C261" s="143"/>
      <c r="D261" s="143"/>
      <c r="E261" s="143"/>
      <c r="F261" s="143"/>
      <c r="G261" s="143"/>
      <c r="H261" s="143"/>
      <c r="I261" s="143"/>
      <c r="J261" s="143"/>
    </row>
    <row r="262" spans="2:10" s="1" customFormat="1" ht="13.2" x14ac:dyDescent="0.25">
      <c r="B262" s="23" t="s">
        <v>7</v>
      </c>
      <c r="C262" s="24" t="s">
        <v>0</v>
      </c>
      <c r="D262" s="24" t="s">
        <v>23</v>
      </c>
      <c r="E262" s="24" t="s">
        <v>24</v>
      </c>
      <c r="F262" s="24" t="s">
        <v>2</v>
      </c>
      <c r="G262" s="24" t="s">
        <v>3</v>
      </c>
      <c r="H262" s="24" t="s">
        <v>25</v>
      </c>
      <c r="I262" s="24" t="s">
        <v>8</v>
      </c>
      <c r="J262" s="24" t="s">
        <v>9</v>
      </c>
    </row>
    <row r="263" spans="2:10" s="1" customFormat="1" ht="13.2" x14ac:dyDescent="0.25">
      <c r="B263" s="96">
        <v>4.03</v>
      </c>
      <c r="C263" s="97" t="s">
        <v>425</v>
      </c>
      <c r="D263" s="103"/>
      <c r="E263" s="45"/>
      <c r="F263" s="45"/>
      <c r="G263" s="45"/>
      <c r="H263" s="45"/>
      <c r="I263" s="45"/>
      <c r="J263" s="46"/>
    </row>
    <row r="264" spans="2:10" s="1" customFormat="1" ht="13.2" x14ac:dyDescent="0.25">
      <c r="B264" s="100" t="s">
        <v>113</v>
      </c>
      <c r="C264" s="101" t="s">
        <v>428</v>
      </c>
      <c r="D264" s="103"/>
      <c r="E264" s="45"/>
      <c r="F264" s="45"/>
      <c r="G264" s="45"/>
      <c r="H264" s="45"/>
      <c r="I264" s="45"/>
      <c r="J264" s="46"/>
    </row>
    <row r="265" spans="2:10" s="1" customFormat="1" ht="13.2" x14ac:dyDescent="0.25">
      <c r="B265" s="48" t="s">
        <v>114</v>
      </c>
      <c r="C265" s="48" t="s">
        <v>623</v>
      </c>
      <c r="D265" s="103"/>
      <c r="E265" s="45"/>
      <c r="F265" s="45"/>
      <c r="G265" s="45"/>
      <c r="H265" s="45"/>
      <c r="I265" s="62">
        <f>SUM(H266:H266)</f>
        <v>0</v>
      </c>
      <c r="J265" s="63" t="str">
        <f>+J266</f>
        <v>ml</v>
      </c>
    </row>
    <row r="266" spans="2:10" s="1" customFormat="1" ht="13.2" x14ac:dyDescent="0.25">
      <c r="B266" s="48"/>
      <c r="C266" s="44" t="s">
        <v>703</v>
      </c>
      <c r="D266" s="45"/>
      <c r="E266" s="45"/>
      <c r="F266" s="45"/>
      <c r="G266" s="45"/>
      <c r="H266" s="45">
        <f>IF(AND(F266=0,G266=0),D266*E266,IF(AND(E266=0,G266=0),D266*F266,IF(AND(E266=0,F266=0),D266*G266,IF(AND(E266=0),D266*F266*G266,IF(AND(F266=0),D266*E266*G266,IF(AND(G266=0),D266*E266*F266,D266*E266*F266*G266))))))</f>
        <v>0</v>
      </c>
      <c r="I266" s="45"/>
      <c r="J266" s="46" t="str">
        <f>IF(AND(E266=0,F266&lt;&gt;0,G266&lt;&gt;0),"m2",IF(AND(F266=0,E266&lt;&gt;0,G266&lt;&gt;0),"m2",IF(AND(G266=0,E266&lt;&gt;0,F266&lt;&gt;0),"m2",IF(AND(F266=0,G266=0),"ml",IF(AND(E266=0,G266=0),"ml",IF(AND(E266=0,F266=0),"ml",IF(AND(E266&lt;&gt;0,F266&lt;&gt;0,G266&lt;&gt;0),"m3",0)))))))</f>
        <v>ml</v>
      </c>
    </row>
    <row r="267" spans="2:10" s="1" customFormat="1" ht="13.2" x14ac:dyDescent="0.25">
      <c r="B267" s="48"/>
      <c r="C267" s="44"/>
      <c r="D267" s="103"/>
      <c r="E267" s="45"/>
      <c r="F267" s="45"/>
      <c r="G267" s="45"/>
      <c r="H267" s="45"/>
      <c r="I267" s="45"/>
      <c r="J267" s="46"/>
    </row>
    <row r="268" spans="2:10" s="1" customFormat="1" ht="13.2" x14ac:dyDescent="0.25">
      <c r="B268" s="48" t="s">
        <v>435</v>
      </c>
      <c r="C268" s="48" t="s">
        <v>438</v>
      </c>
      <c r="D268" s="103"/>
      <c r="E268" s="45"/>
      <c r="F268" s="45"/>
      <c r="G268" s="45"/>
      <c r="H268" s="45"/>
      <c r="I268" s="62">
        <f>SUM(H269:H269)</f>
        <v>0</v>
      </c>
      <c r="J268" s="63" t="str">
        <f>+J269</f>
        <v>ml</v>
      </c>
    </row>
    <row r="269" spans="2:10" s="1" customFormat="1" ht="13.2" x14ac:dyDescent="0.25">
      <c r="B269" s="100"/>
      <c r="C269" s="44" t="s">
        <v>713</v>
      </c>
      <c r="D269" s="45"/>
      <c r="E269" s="45"/>
      <c r="F269" s="45"/>
      <c r="G269" s="45"/>
      <c r="H269" s="45">
        <f>IF(AND(F269=0,G269=0),D269*E269,IF(AND(E269=0,G269=0),D269*F269,IF(AND(E269=0,F269=0),D269*G269,IF(AND(E269=0),D269*F269*G269,IF(AND(F269=0),D269*E269*G269,IF(AND(G269=0),D269*E269*F269,D269*E269*F269*G269))))))</f>
        <v>0</v>
      </c>
      <c r="I269" s="45"/>
      <c r="J269" s="46" t="str">
        <f>IF(AND(E269=0,F269&lt;&gt;0,G269&lt;&gt;0),"m2",IF(AND(F269=0,E269&lt;&gt;0,G269&lt;&gt;0),"m2",IF(AND(G269=0,E269&lt;&gt;0,F269&lt;&gt;0),"m2",IF(AND(F269=0,G269=0),"ml",IF(AND(E269=0,G269=0),"ml",IF(AND(E269=0,F269=0),"ml",IF(AND(E269&lt;&gt;0,F269&lt;&gt;0,G269&lt;&gt;0),"m3",0)))))))</f>
        <v>ml</v>
      </c>
    </row>
    <row r="270" spans="2:10" s="1" customFormat="1" ht="13.2" x14ac:dyDescent="0.25">
      <c r="B270" s="100"/>
      <c r="C270" s="44" t="s">
        <v>714</v>
      </c>
      <c r="D270" s="45"/>
      <c r="E270" s="45"/>
      <c r="F270" s="45"/>
      <c r="G270" s="45"/>
      <c r="H270" s="45">
        <f>IF(AND(F270=0,G270=0),D270*E270,IF(AND(E270=0,G270=0),D270*F270,IF(AND(E270=0,F270=0),D270*G270,IF(AND(E270=0),D270*F270*G270,IF(AND(F270=0),D270*E270*G270,IF(AND(G270=0),D270*E270*F270,D270*E270*F270*G270))))))</f>
        <v>0</v>
      </c>
      <c r="I270" s="45"/>
      <c r="J270" s="46" t="str">
        <f>IF(AND(E270=0,F270&lt;&gt;0,G270&lt;&gt;0),"m2",IF(AND(F270=0,E270&lt;&gt;0,G270&lt;&gt;0),"m2",IF(AND(G270=0,E270&lt;&gt;0,F270&lt;&gt;0),"m2",IF(AND(F270=0,G270=0),"ml",IF(AND(E270=0,G270=0),"ml",IF(AND(E270=0,F270=0),"ml",IF(AND(E270&lt;&gt;0,F270&lt;&gt;0,G270&lt;&gt;0),"m3",0)))))))</f>
        <v>ml</v>
      </c>
    </row>
    <row r="271" spans="2:10" s="1" customFormat="1" ht="13.2" x14ac:dyDescent="0.25">
      <c r="B271" s="48" t="s">
        <v>436</v>
      </c>
      <c r="C271" s="48" t="s">
        <v>439</v>
      </c>
      <c r="D271" s="103"/>
      <c r="E271" s="45"/>
      <c r="F271" s="45"/>
      <c r="G271" s="45"/>
      <c r="H271" s="45"/>
      <c r="I271" s="62">
        <f>SUM(H272:H272)</f>
        <v>0</v>
      </c>
      <c r="J271" s="63" t="str">
        <f>+J272</f>
        <v>ml</v>
      </c>
    </row>
    <row r="272" spans="2:10" s="1" customFormat="1" ht="13.2" x14ac:dyDescent="0.25">
      <c r="B272" s="100"/>
      <c r="C272" s="44" t="s">
        <v>434</v>
      </c>
      <c r="D272" s="45"/>
      <c r="E272" s="45"/>
      <c r="F272" s="45"/>
      <c r="G272" s="45"/>
      <c r="H272" s="45">
        <f>IF(AND(F272=0,G272=0),D272*E272,IF(AND(E272=0,G272=0),D272*F272,IF(AND(E272=0,F272=0),D272*G272,IF(AND(E272=0),D272*F272*G272,IF(AND(F272=0),D272*E272*G272,IF(AND(G272=0),D272*E272*F272,D272*E272*F272*G272))))))</f>
        <v>0</v>
      </c>
      <c r="I272" s="45"/>
      <c r="J272" s="46" t="str">
        <f>IF(AND(E272=0,F272&lt;&gt;0,G272&lt;&gt;0),"m2",IF(AND(F272=0,E272&lt;&gt;0,G272&lt;&gt;0),"m2",IF(AND(G272=0,E272&lt;&gt;0,F272&lt;&gt;0),"m2",IF(AND(F272=0,G272=0),"ml",IF(AND(E272=0,G272=0),"ml",IF(AND(E272=0,F272=0),"ml",IF(AND(E272&lt;&gt;0,F272&lt;&gt;0,G272&lt;&gt;0),"m3",0)))))))</f>
        <v>ml</v>
      </c>
    </row>
    <row r="273" spans="2:10" s="1" customFormat="1" ht="13.2" x14ac:dyDescent="0.25">
      <c r="B273" s="48" t="s">
        <v>437</v>
      </c>
      <c r="C273" s="48" t="s">
        <v>470</v>
      </c>
      <c r="D273" s="103"/>
      <c r="E273" s="45"/>
      <c r="F273" s="45"/>
      <c r="G273" s="45"/>
      <c r="H273" s="45"/>
      <c r="I273" s="62">
        <f>SUM(H275:H280)</f>
        <v>89.25</v>
      </c>
      <c r="J273" s="63" t="str">
        <f>+J275</f>
        <v>ml</v>
      </c>
    </row>
    <row r="274" spans="2:10" s="1" customFormat="1" ht="13.2" x14ac:dyDescent="0.25">
      <c r="B274" s="48"/>
      <c r="C274" s="44" t="s">
        <v>255</v>
      </c>
      <c r="D274" s="103"/>
      <c r="E274" s="45"/>
      <c r="F274" s="45"/>
      <c r="G274" s="45"/>
      <c r="H274" s="45"/>
      <c r="I274" s="62"/>
      <c r="J274" s="63"/>
    </row>
    <row r="275" spans="2:10" s="1" customFormat="1" ht="13.2" x14ac:dyDescent="0.25">
      <c r="B275" s="48"/>
      <c r="C275" s="44" t="s">
        <v>556</v>
      </c>
      <c r="D275" s="45">
        <v>7</v>
      </c>
      <c r="E275" s="45">
        <v>3.25</v>
      </c>
      <c r="F275" s="45"/>
      <c r="G275" s="45"/>
      <c r="H275" s="45">
        <f t="shared" ref="H275:H280" si="1">IF(AND(F275=0,G275=0),D275*E275,IF(AND(E275=0,G275=0),D275*F275,IF(AND(E275=0,F275=0),D275*G275,IF(AND(E275=0),D275*F275*G275,IF(AND(F275=0),D275*E275*G275,IF(AND(G275=0),D275*E275*F275,D275*E275*F275*G275))))))</f>
        <v>22.75</v>
      </c>
      <c r="I275" s="45"/>
      <c r="J275" s="46" t="str">
        <f t="shared" ref="J275:J280" si="2">IF(AND(E275=0,F275&lt;&gt;0,G275&lt;&gt;0),"m2",IF(AND(F275=0,E275&lt;&gt;0,G275&lt;&gt;0),"m2",IF(AND(G275=0,E275&lt;&gt;0,F275&lt;&gt;0),"m2",IF(AND(F275=0,G275=0),"ml",IF(AND(E275=0,G275=0),"ml",IF(AND(E275=0,F275=0),"ml",IF(AND(E275&lt;&gt;0,F275&lt;&gt;0,G275&lt;&gt;0),"m3",0)))))))</f>
        <v>ml</v>
      </c>
    </row>
    <row r="276" spans="2:10" s="1" customFormat="1" ht="13.2" x14ac:dyDescent="0.25">
      <c r="B276" s="48"/>
      <c r="C276" s="44" t="s">
        <v>704</v>
      </c>
      <c r="D276" s="45">
        <v>7</v>
      </c>
      <c r="E276" s="45">
        <v>3</v>
      </c>
      <c r="F276" s="45"/>
      <c r="G276" s="45"/>
      <c r="H276" s="45">
        <f t="shared" si="1"/>
        <v>21</v>
      </c>
      <c r="I276" s="45"/>
      <c r="J276" s="46" t="str">
        <f t="shared" si="2"/>
        <v>ml</v>
      </c>
    </row>
    <row r="277" spans="2:10" s="1" customFormat="1" ht="13.2" x14ac:dyDescent="0.25">
      <c r="B277" s="48"/>
      <c r="C277" s="44" t="s">
        <v>256</v>
      </c>
      <c r="D277" s="45"/>
      <c r="E277" s="45"/>
      <c r="F277" s="45"/>
      <c r="G277" s="45"/>
      <c r="H277" s="45"/>
      <c r="I277" s="45"/>
      <c r="J277" s="46" t="str">
        <f t="shared" si="2"/>
        <v>ml</v>
      </c>
    </row>
    <row r="278" spans="2:10" s="1" customFormat="1" ht="13.2" x14ac:dyDescent="0.25">
      <c r="B278" s="48"/>
      <c r="C278" s="44" t="s">
        <v>556</v>
      </c>
      <c r="D278" s="45">
        <v>7</v>
      </c>
      <c r="E278" s="45">
        <v>3.25</v>
      </c>
      <c r="F278" s="45"/>
      <c r="G278" s="45"/>
      <c r="H278" s="45">
        <f t="shared" si="1"/>
        <v>22.75</v>
      </c>
      <c r="I278" s="45"/>
      <c r="J278" s="46" t="str">
        <f t="shared" si="2"/>
        <v>ml</v>
      </c>
    </row>
    <row r="279" spans="2:10" s="1" customFormat="1" ht="13.2" x14ac:dyDescent="0.25">
      <c r="B279" s="48"/>
      <c r="C279" s="44" t="s">
        <v>257</v>
      </c>
      <c r="D279" s="45"/>
      <c r="E279" s="45"/>
      <c r="F279" s="45"/>
      <c r="G279" s="45"/>
      <c r="H279" s="45"/>
      <c r="I279" s="45"/>
      <c r="J279" s="46" t="str">
        <f t="shared" si="2"/>
        <v>ml</v>
      </c>
    </row>
    <row r="280" spans="2:10" s="1" customFormat="1" ht="13.2" x14ac:dyDescent="0.25">
      <c r="B280" s="48"/>
      <c r="C280" s="44" t="s">
        <v>556</v>
      </c>
      <c r="D280" s="45">
        <v>7</v>
      </c>
      <c r="E280" s="45">
        <v>3.25</v>
      </c>
      <c r="F280" s="45"/>
      <c r="G280" s="45"/>
      <c r="H280" s="45">
        <f t="shared" si="1"/>
        <v>22.75</v>
      </c>
      <c r="I280" s="45"/>
      <c r="J280" s="46" t="str">
        <f t="shared" si="2"/>
        <v>ml</v>
      </c>
    </row>
    <row r="281" spans="2:10" s="1" customFormat="1" ht="13.2" x14ac:dyDescent="0.25">
      <c r="B281" s="48" t="s">
        <v>471</v>
      </c>
      <c r="C281" s="48" t="s">
        <v>554</v>
      </c>
      <c r="D281" s="103"/>
      <c r="E281" s="45"/>
      <c r="F281" s="45"/>
      <c r="G281" s="45"/>
      <c r="H281" s="45"/>
      <c r="I281" s="62">
        <f>SUM(H282:H286)</f>
        <v>0</v>
      </c>
      <c r="J281" s="63" t="str">
        <f>+J282</f>
        <v>ml</v>
      </c>
    </row>
    <row r="282" spans="2:10" s="1" customFormat="1" ht="13.2" x14ac:dyDescent="0.25">
      <c r="B282" s="100"/>
      <c r="C282" s="44" t="s">
        <v>255</v>
      </c>
      <c r="D282" s="45"/>
      <c r="E282" s="45"/>
      <c r="F282" s="45"/>
      <c r="G282" s="45"/>
      <c r="H282" s="45">
        <f>IF(AND(F282=0,G282=0),D282*E282,IF(AND(E282=0,G282=0),D282*F282,IF(AND(E282=0,F282=0),D282*G282,IF(AND(E282=0),D282*F282*G282,IF(AND(F282=0),D282*E282*G282,IF(AND(G282=0),D282*E282*F282,D282*E282*F282*G282))))))</f>
        <v>0</v>
      </c>
      <c r="I282" s="45"/>
      <c r="J282" s="46" t="str">
        <f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ml</v>
      </c>
    </row>
    <row r="283" spans="2:10" s="1" customFormat="1" ht="13.2" x14ac:dyDescent="0.25">
      <c r="B283" s="100"/>
      <c r="C283" s="44" t="s">
        <v>556</v>
      </c>
      <c r="D283" s="45"/>
      <c r="E283" s="45"/>
      <c r="F283" s="45"/>
      <c r="G283" s="45"/>
      <c r="H283" s="45">
        <f>IF(AND(F283=0,G283=0),D283*E283,IF(AND(E283=0,G283=0),D283*F283,IF(AND(E283=0,F283=0),D283*G283,IF(AND(E283=0),D283*F283*G283,IF(AND(F283=0),D283*E283*G283,IF(AND(G283=0),D283*E283*F283,D283*E283*F283*G283))))))</f>
        <v>0</v>
      </c>
      <c r="I283" s="45"/>
      <c r="J283" s="46" t="str">
        <f>IF(AND(E283=0,F283&lt;&gt;0,G283&lt;&gt;0),"m2",IF(AND(F283=0,E283&lt;&gt;0,G283&lt;&gt;0),"m2",IF(AND(G283=0,E283&lt;&gt;0,F283&lt;&gt;0),"m2",IF(AND(F283=0,G283=0),"ml",IF(AND(E283=0,G283=0),"ml",IF(AND(E283=0,F283=0),"ml",IF(AND(E283&lt;&gt;0,F283&lt;&gt;0,G283&lt;&gt;0),"m3",0)))))))</f>
        <v>ml</v>
      </c>
    </row>
    <row r="284" spans="2:10" s="1" customFormat="1" ht="13.2" x14ac:dyDescent="0.25">
      <c r="B284" s="100"/>
      <c r="C284" s="44" t="s">
        <v>704</v>
      </c>
      <c r="D284" s="45"/>
      <c r="E284" s="45"/>
      <c r="F284" s="45"/>
      <c r="G284" s="45"/>
      <c r="H284" s="45">
        <f>IF(AND(F284=0,G284=0),D284*E284,IF(AND(E284=0,G284=0),D284*F284,IF(AND(E284=0,F284=0),D284*G284,IF(AND(E284=0),D284*F284*G284,IF(AND(F284=0),D284*E284*G284,IF(AND(G284=0),D284*E284*F284,D284*E284*F284*G284))))))</f>
        <v>0</v>
      </c>
      <c r="I284" s="45"/>
      <c r="J284" s="46" t="str">
        <f>IF(AND(E284=0,F284&lt;&gt;0,G284&lt;&gt;0),"m2",IF(AND(F284=0,E284&lt;&gt;0,G284&lt;&gt;0),"m2",IF(AND(G284=0,E284&lt;&gt;0,F284&lt;&gt;0),"m2",IF(AND(F284=0,G284=0),"ml",IF(AND(E284=0,G284=0),"ml",IF(AND(E284=0,F284=0),"ml",IF(AND(E284&lt;&gt;0,F284&lt;&gt;0,G284&lt;&gt;0),"m3",0)))))))</f>
        <v>ml</v>
      </c>
    </row>
    <row r="285" spans="2:10" s="1" customFormat="1" ht="13.2" x14ac:dyDescent="0.25">
      <c r="B285" s="100"/>
      <c r="C285" s="44" t="s">
        <v>256</v>
      </c>
      <c r="D285" s="45"/>
      <c r="E285" s="45"/>
      <c r="F285" s="45"/>
      <c r="G285" s="45"/>
      <c r="H285" s="45">
        <f>IF(AND(F285=0,G285=0),D285*E285,IF(AND(E285=0,G285=0),D285*F285,IF(AND(E285=0,F285=0),D285*G285,IF(AND(E285=0),D285*F285*G285,IF(AND(F285=0),D285*E285*G285,IF(AND(G285=0),D285*E285*F285,D285*E285*F285*G285))))))</f>
        <v>0</v>
      </c>
      <c r="I285" s="45"/>
      <c r="J285" s="46" t="str">
        <f>IF(AND(E285=0,F285&lt;&gt;0,G285&lt;&gt;0),"m2",IF(AND(F285=0,E285&lt;&gt;0,G285&lt;&gt;0),"m2",IF(AND(G285=0,E285&lt;&gt;0,F285&lt;&gt;0),"m2",IF(AND(F285=0,G285=0),"ml",IF(AND(E285=0,G285=0),"ml",IF(AND(E285=0,F285=0),"ml",IF(AND(E285&lt;&gt;0,F285&lt;&gt;0,G285&lt;&gt;0),"m3",0)))))))</f>
        <v>ml</v>
      </c>
    </row>
    <row r="286" spans="2:10" s="1" customFormat="1" ht="13.2" x14ac:dyDescent="0.25">
      <c r="B286" s="100"/>
      <c r="C286" s="44" t="s">
        <v>257</v>
      </c>
      <c r="D286" s="45"/>
      <c r="E286" s="45"/>
      <c r="F286" s="45"/>
      <c r="G286" s="45"/>
      <c r="H286" s="45">
        <f>IF(AND(F286=0,G286=0),D286*E286,IF(AND(E286=0,G286=0),D286*F286,IF(AND(E286=0,F286=0),D286*G286,IF(AND(E286=0),D286*F286*G286,IF(AND(F286=0),D286*E286*G286,IF(AND(G286=0),D286*E286*F286,D286*E286*F286*G286))))))</f>
        <v>0</v>
      </c>
      <c r="I286" s="45"/>
      <c r="J286" s="46" t="str">
        <f>IF(AND(E286=0,F286&lt;&gt;0,G286&lt;&gt;0),"m2",IF(AND(F286=0,E286&lt;&gt;0,G286&lt;&gt;0),"m2",IF(AND(G286=0,E286&lt;&gt;0,F286&lt;&gt;0),"m2",IF(AND(F286=0,G286=0),"ml",IF(AND(E286=0,G286=0),"ml",IF(AND(E286=0,F286=0),"ml",IF(AND(E286&lt;&gt;0,F286&lt;&gt;0,G286&lt;&gt;0),"m3",0)))))))</f>
        <v>ml</v>
      </c>
    </row>
    <row r="287" spans="2:10" s="1" customFormat="1" ht="13.2" x14ac:dyDescent="0.25">
      <c r="B287" s="48" t="s">
        <v>473</v>
      </c>
      <c r="C287" s="48" t="s">
        <v>472</v>
      </c>
      <c r="D287" s="103"/>
      <c r="E287" s="45"/>
      <c r="F287" s="45"/>
      <c r="G287" s="45"/>
      <c r="H287" s="45"/>
      <c r="I287" s="62">
        <f>SUM(H288:H290)</f>
        <v>0</v>
      </c>
      <c r="J287" s="63" t="str">
        <f>+J288</f>
        <v>ml</v>
      </c>
    </row>
    <row r="288" spans="2:10" s="1" customFormat="1" ht="13.2" x14ac:dyDescent="0.25">
      <c r="B288" s="100"/>
      <c r="C288" s="44" t="s">
        <v>255</v>
      </c>
      <c r="D288" s="45"/>
      <c r="E288" s="45"/>
      <c r="F288" s="45"/>
      <c r="G288" s="45"/>
      <c r="H288" s="45">
        <f>IF(AND(F288=0,G288=0),D288*E288,IF(AND(E288=0,G288=0),D288*F288,IF(AND(E288=0,F288=0),D288*G288,IF(AND(E288=0),D288*F288*G288,IF(AND(F288=0),D288*E288*G288,IF(AND(G288=0),D288*E288*F288,D288*E288*F288*G288))))))</f>
        <v>0</v>
      </c>
      <c r="I288" s="45"/>
      <c r="J288" s="46" t="str">
        <f>IF(AND(E288=0,F288&lt;&gt;0,G288&lt;&gt;0),"m2",IF(AND(F288=0,E288&lt;&gt;0,G288&lt;&gt;0),"m2",IF(AND(G288=0,E288&lt;&gt;0,F288&lt;&gt;0),"m2",IF(AND(F288=0,G288=0),"ml",IF(AND(E288=0,G288=0),"ml",IF(AND(E288=0,F288=0),"ml",IF(AND(E288&lt;&gt;0,F288&lt;&gt;0,G288&lt;&gt;0),"m3",0)))))))</f>
        <v>ml</v>
      </c>
    </row>
    <row r="289" spans="2:10" s="1" customFormat="1" ht="12.75" customHeight="1" x14ac:dyDescent="0.25">
      <c r="B289" s="100"/>
      <c r="C289" s="44" t="s">
        <v>256</v>
      </c>
      <c r="D289" s="45"/>
      <c r="E289" s="45"/>
      <c r="F289" s="45"/>
      <c r="G289" s="45"/>
      <c r="H289" s="45">
        <f>IF(AND(F289=0,G289=0),D289*E289,IF(AND(E289=0,G289=0),D289*F289,IF(AND(E289=0,F289=0),D289*G289,IF(AND(E289=0),D289*F289*G289,IF(AND(F289=0),D289*E289*G289,IF(AND(G289=0),D289*E289*F289,D289*E289*F289*G289))))))</f>
        <v>0</v>
      </c>
      <c r="I289" s="45"/>
      <c r="J289" s="46" t="str">
        <f>IF(AND(E289=0,F289&lt;&gt;0,G289&lt;&gt;0),"m2",IF(AND(F289=0,E289&lt;&gt;0,G289&lt;&gt;0),"m2",IF(AND(G289=0,E289&lt;&gt;0,F289&lt;&gt;0),"m2",IF(AND(F289=0,G289=0),"ml",IF(AND(E289=0,G289=0),"ml",IF(AND(E289=0,F289=0),"ml",IF(AND(E289&lt;&gt;0,F289&lt;&gt;0,G289&lt;&gt;0),"m3",0)))))))</f>
        <v>ml</v>
      </c>
    </row>
    <row r="290" spans="2:10" s="1" customFormat="1" ht="13.2" x14ac:dyDescent="0.25">
      <c r="B290" s="100"/>
      <c r="C290" s="44" t="s">
        <v>257</v>
      </c>
      <c r="D290" s="45"/>
      <c r="E290" s="45"/>
      <c r="F290" s="45"/>
      <c r="G290" s="45"/>
      <c r="H290" s="45">
        <f>IF(AND(F290=0,G290=0),D290*E290,IF(AND(E290=0,G290=0),D290*F290,IF(AND(E290=0,F290=0),D290*G290,IF(AND(E290=0),D290*F290*G290,IF(AND(F290=0),D290*E290*G290,IF(AND(G290=0),D290*E290*F290,D290*E290*F290*G290))))))</f>
        <v>0</v>
      </c>
      <c r="I290" s="45"/>
      <c r="J290" s="46" t="str">
        <f>IF(AND(E290=0,F290&lt;&gt;0,G290&lt;&gt;0),"m2",IF(AND(F290=0,E290&lt;&gt;0,G290&lt;&gt;0),"m2",IF(AND(G290=0,E290&lt;&gt;0,F290&lt;&gt;0),"m2",IF(AND(F290=0,G290=0),"ml",IF(AND(E290=0,G290=0),"ml",IF(AND(E290=0,F290=0),"ml",IF(AND(E290&lt;&gt;0,F290&lt;&gt;0,G290&lt;&gt;0),"m3",0)))))))</f>
        <v>ml</v>
      </c>
    </row>
    <row r="291" spans="2:10" s="1" customFormat="1" ht="13.2" x14ac:dyDescent="0.25">
      <c r="B291" s="48" t="s">
        <v>549</v>
      </c>
      <c r="C291" s="48" t="s">
        <v>474</v>
      </c>
      <c r="D291" s="103"/>
      <c r="E291" s="45"/>
      <c r="F291" s="45"/>
      <c r="G291" s="45"/>
      <c r="H291" s="45"/>
      <c r="I291" s="62">
        <f>SUM(H292:H292)</f>
        <v>0</v>
      </c>
      <c r="J291" s="63" t="str">
        <f>+J292</f>
        <v>und</v>
      </c>
    </row>
    <row r="292" spans="2:10" s="1" customFormat="1" ht="13.2" x14ac:dyDescent="0.25">
      <c r="B292" s="100"/>
      <c r="C292" s="44" t="s">
        <v>705</v>
      </c>
      <c r="D292" s="45"/>
      <c r="E292" s="45"/>
      <c r="F292" s="45"/>
      <c r="G292" s="45"/>
      <c r="H292" s="45">
        <f>+D292</f>
        <v>0</v>
      </c>
      <c r="I292" s="45"/>
      <c r="J292" s="46" t="s">
        <v>35</v>
      </c>
    </row>
    <row r="293" spans="2:10" s="1" customFormat="1" ht="13.2" x14ac:dyDescent="0.25">
      <c r="B293" s="48" t="s">
        <v>553</v>
      </c>
      <c r="C293" s="48" t="s">
        <v>555</v>
      </c>
      <c r="D293" s="103"/>
      <c r="E293" s="45"/>
      <c r="F293" s="45"/>
      <c r="G293" s="45"/>
      <c r="H293" s="45"/>
      <c r="I293" s="62">
        <f>SUM(H294:H294)</f>
        <v>0</v>
      </c>
      <c r="J293" s="63" t="str">
        <f>+J294</f>
        <v>und</v>
      </c>
    </row>
    <row r="294" spans="2:10" s="1" customFormat="1" ht="13.2" x14ac:dyDescent="0.25">
      <c r="B294" s="100"/>
      <c r="C294" s="44" t="s">
        <v>556</v>
      </c>
      <c r="D294" s="45">
        <f>+D269</f>
        <v>0</v>
      </c>
      <c r="E294" s="45"/>
      <c r="F294" s="45"/>
      <c r="G294" s="45"/>
      <c r="H294" s="45">
        <f>+D294</f>
        <v>0</v>
      </c>
      <c r="I294" s="45"/>
      <c r="J294" s="46" t="s">
        <v>35</v>
      </c>
    </row>
    <row r="295" spans="2:10" s="1" customFormat="1" ht="13.2" x14ac:dyDescent="0.25">
      <c r="B295" s="100" t="s">
        <v>115</v>
      </c>
      <c r="C295" s="101" t="s">
        <v>427</v>
      </c>
      <c r="D295" s="103"/>
      <c r="E295" s="45"/>
      <c r="F295" s="45"/>
      <c r="G295" s="45"/>
      <c r="H295" s="45"/>
      <c r="I295" s="45"/>
      <c r="J295" s="46"/>
    </row>
    <row r="296" spans="2:10" s="1" customFormat="1" ht="13.2" x14ac:dyDescent="0.25">
      <c r="B296" s="48" t="s">
        <v>116</v>
      </c>
      <c r="C296" s="48" t="s">
        <v>550</v>
      </c>
      <c r="D296" s="103"/>
      <c r="E296" s="45"/>
      <c r="F296" s="45"/>
      <c r="G296" s="45"/>
      <c r="H296" s="45"/>
      <c r="I296" s="62">
        <f>SUM(H297:H297)</f>
        <v>30.5</v>
      </c>
      <c r="J296" s="63" t="str">
        <f>+J297</f>
        <v>ml</v>
      </c>
    </row>
    <row r="297" spans="2:10" s="1" customFormat="1" ht="13.2" x14ac:dyDescent="0.25">
      <c r="B297" s="100"/>
      <c r="C297" s="44" t="s">
        <v>551</v>
      </c>
      <c r="D297" s="45">
        <v>1</v>
      </c>
      <c r="E297" s="45">
        <v>30.5</v>
      </c>
      <c r="F297" s="45"/>
      <c r="G297" s="45"/>
      <c r="H297" s="45">
        <f>IF(AND(F297=0,G297=0),D297*E297,IF(AND(E297=0,G297=0),D297*F297,IF(AND(E297=0,F297=0),D297*G297,IF(AND(E297=0),D297*F297*G297,IF(AND(F297=0),D297*E297*G297,IF(AND(G297=0),D297*E297*F297,D297*E297*F297*G297))))))</f>
        <v>30.5</v>
      </c>
      <c r="I297" s="45"/>
      <c r="J297" s="46" t="str">
        <f>IF(AND(E297=0,F297&lt;&gt;0,G297&lt;&gt;0),"m2",IF(AND(F297=0,E297&lt;&gt;0,G297&lt;&gt;0),"m2",IF(AND(G297=0,E297&lt;&gt;0,F297&lt;&gt;0),"m2",IF(AND(F297=0,G297=0),"ml",IF(AND(E297=0,G297=0),"ml",IF(AND(E297=0,F297=0),"ml",IF(AND(E297&lt;&gt;0,F297&lt;&gt;0,G297&lt;&gt;0),"m3",0)))))))</f>
        <v>ml</v>
      </c>
    </row>
    <row r="298" spans="2:10" s="1" customFormat="1" ht="13.2" x14ac:dyDescent="0.25">
      <c r="B298" s="48" t="s">
        <v>443</v>
      </c>
      <c r="C298" s="48" t="s">
        <v>440</v>
      </c>
      <c r="D298" s="103"/>
      <c r="E298" s="45"/>
      <c r="F298" s="45"/>
      <c r="G298" s="45"/>
      <c r="H298" s="45"/>
      <c r="I298" s="62">
        <f>SUM(H299:H300)</f>
        <v>0</v>
      </c>
      <c r="J298" s="63" t="str">
        <f>+J299</f>
        <v>ml</v>
      </c>
    </row>
    <row r="299" spans="2:10" s="1" customFormat="1" ht="13.2" x14ac:dyDescent="0.25">
      <c r="B299" s="100"/>
      <c r="C299" s="44" t="s">
        <v>706</v>
      </c>
      <c r="D299" s="45"/>
      <c r="E299" s="45"/>
      <c r="F299" s="45"/>
      <c r="G299" s="45"/>
      <c r="H299" s="45">
        <f>IF(AND(F299=0,G299=0),D299*E299,IF(AND(E299=0,G299=0),D299*F299,IF(AND(E299=0,F299=0),D299*G299,IF(AND(E299=0),D299*F299*G299,IF(AND(F299=0),D299*E299*G299,IF(AND(G299=0),D299*E299*F299,D299*E299*F299*G299))))))</f>
        <v>0</v>
      </c>
      <c r="I299" s="45"/>
      <c r="J299" s="46" t="str">
        <f>IF(AND(E299=0,F299&lt;&gt;0,G299&lt;&gt;0),"m2",IF(AND(F299=0,E299&lt;&gt;0,G299&lt;&gt;0),"m2",IF(AND(G299=0,E299&lt;&gt;0,F299&lt;&gt;0),"m2",IF(AND(F299=0,G299=0),"ml",IF(AND(E299=0,G299=0),"ml",IF(AND(E299=0,F299=0),"ml",IF(AND(E299&lt;&gt;0,F299&lt;&gt;0,G299&lt;&gt;0),"m3",0)))))))</f>
        <v>ml</v>
      </c>
    </row>
    <row r="300" spans="2:10" s="1" customFormat="1" ht="13.2" x14ac:dyDescent="0.25">
      <c r="B300" s="100"/>
      <c r="C300" s="44" t="s">
        <v>706</v>
      </c>
      <c r="D300" s="45"/>
      <c r="E300" s="45"/>
      <c r="F300" s="45"/>
      <c r="G300" s="45"/>
      <c r="H300" s="45">
        <f>IF(AND(F300=0,G300=0),D300*E300,IF(AND(E300=0,G300=0),D300*F300,IF(AND(E300=0,F300=0),D300*G300,IF(AND(E300=0),D300*F300*G300,IF(AND(F300=0),D300*E300*G300,IF(AND(G300=0),D300*E300*F300,D300*E300*F300*G300))))))</f>
        <v>0</v>
      </c>
      <c r="I300" s="45"/>
      <c r="J300" s="46" t="str">
        <f>IF(AND(E300=0,F300&lt;&gt;0,G300&lt;&gt;0),"m2",IF(AND(F300=0,E300&lt;&gt;0,G300&lt;&gt;0),"m2",IF(AND(G300=0,E300&lt;&gt;0,F300&lt;&gt;0),"m2",IF(AND(F300=0,G300=0),"ml",IF(AND(E300=0,G300=0),"ml",IF(AND(E300=0,F300=0),"ml",IF(AND(E300&lt;&gt;0,F300&lt;&gt;0,G300&lt;&gt;0),"m3",0)))))))</f>
        <v>ml</v>
      </c>
    </row>
    <row r="301" spans="2:10" s="1" customFormat="1" ht="13.2" x14ac:dyDescent="0.25">
      <c r="B301" s="48" t="s">
        <v>444</v>
      </c>
      <c r="C301" s="48" t="s">
        <v>442</v>
      </c>
      <c r="D301" s="103"/>
      <c r="E301" s="45"/>
      <c r="F301" s="45"/>
      <c r="G301" s="45"/>
      <c r="H301" s="45"/>
      <c r="I301" s="62">
        <f>SUM(H302:H302)</f>
        <v>0</v>
      </c>
      <c r="J301" s="63" t="str">
        <f>+J302</f>
        <v>ml</v>
      </c>
    </row>
    <row r="302" spans="2:10" s="1" customFormat="1" ht="13.2" x14ac:dyDescent="0.25">
      <c r="B302" s="100"/>
      <c r="C302" s="44" t="s">
        <v>441</v>
      </c>
      <c r="D302" s="45"/>
      <c r="E302" s="45"/>
      <c r="F302" s="45"/>
      <c r="G302" s="45"/>
      <c r="H302" s="45">
        <f>IF(AND(F302=0,G302=0),D302*E302,IF(AND(E302=0,G302=0),D302*F302,IF(AND(E302=0,F302=0),D302*G302,IF(AND(E302=0),D302*F302*G302,IF(AND(F302=0),D302*E302*G302,IF(AND(G302=0),D302*E302*F302,D302*E302*F302*G302))))))</f>
        <v>0</v>
      </c>
      <c r="I302" s="45"/>
      <c r="J302" s="46" t="str">
        <f>IF(AND(E302=0,F302&lt;&gt;0,G302&lt;&gt;0),"m2",IF(AND(F302=0,E302&lt;&gt;0,G302&lt;&gt;0),"m2",IF(AND(G302=0,E302&lt;&gt;0,F302&lt;&gt;0),"m2",IF(AND(F302=0,G302=0),"ml",IF(AND(E302=0,G302=0),"ml",IF(AND(E302=0,F302=0),"ml",IF(AND(E302&lt;&gt;0,F302&lt;&gt;0,G302&lt;&gt;0),"m3",0)))))))</f>
        <v>ml</v>
      </c>
    </row>
    <row r="303" spans="2:10" s="1" customFormat="1" ht="13.2" x14ac:dyDescent="0.25">
      <c r="B303" s="48" t="s">
        <v>446</v>
      </c>
      <c r="C303" s="48" t="s">
        <v>445</v>
      </c>
      <c r="D303" s="103"/>
      <c r="E303" s="45"/>
      <c r="F303" s="45"/>
      <c r="G303" s="45"/>
      <c r="H303" s="45"/>
      <c r="I303" s="62">
        <f>SUM(H304:H304)</f>
        <v>0</v>
      </c>
      <c r="J303" s="63" t="str">
        <f>+J304</f>
        <v>ml</v>
      </c>
    </row>
    <row r="304" spans="2:10" s="1" customFormat="1" ht="13.2" x14ac:dyDescent="0.25">
      <c r="B304" s="100"/>
      <c r="C304" s="44" t="s">
        <v>441</v>
      </c>
      <c r="D304" s="45"/>
      <c r="E304" s="45"/>
      <c r="F304" s="45"/>
      <c r="G304" s="45"/>
      <c r="H304" s="45">
        <f>IF(AND(F304=0,G304=0),D304*E304,IF(AND(E304=0,G304=0),D304*F304,IF(AND(E304=0,F304=0),D304*G304,IF(AND(E304=0),D304*F304*G304,IF(AND(F304=0),D304*E304*G304,IF(AND(G304=0),D304*E304*F304,D304*E304*F304*G304))))))</f>
        <v>0</v>
      </c>
      <c r="I304" s="45"/>
      <c r="J304" s="46" t="str">
        <f>IF(AND(E304=0,F304&lt;&gt;0,G304&lt;&gt;0),"m2",IF(AND(F304=0,E304&lt;&gt;0,G304&lt;&gt;0),"m2",IF(AND(G304=0,E304&lt;&gt;0,F304&lt;&gt;0),"m2",IF(AND(F304=0,G304=0),"ml",IF(AND(E304=0,G304=0),"ml",IF(AND(E304=0,F304=0),"ml",IF(AND(E304&lt;&gt;0,F304&lt;&gt;0,G304&lt;&gt;0),"m3",0)))))))</f>
        <v>ml</v>
      </c>
    </row>
    <row r="305" spans="2:10" s="1" customFormat="1" ht="13.2" x14ac:dyDescent="0.25">
      <c r="B305" s="48" t="s">
        <v>447</v>
      </c>
      <c r="C305" s="48" t="s">
        <v>448</v>
      </c>
      <c r="D305" s="103"/>
      <c r="E305" s="45"/>
      <c r="F305" s="45"/>
      <c r="G305" s="45"/>
      <c r="H305" s="45"/>
      <c r="I305" s="62">
        <f>SUM(H306:H306)</f>
        <v>0</v>
      </c>
      <c r="J305" s="63" t="str">
        <f>+J306</f>
        <v>ml</v>
      </c>
    </row>
    <row r="306" spans="2:10" s="1" customFormat="1" ht="13.2" x14ac:dyDescent="0.25">
      <c r="B306" s="100"/>
      <c r="C306" s="44" t="s">
        <v>441</v>
      </c>
      <c r="D306" s="45"/>
      <c r="E306" s="45"/>
      <c r="F306" s="45"/>
      <c r="G306" s="45"/>
      <c r="H306" s="45">
        <f>IF(AND(F306=0,G306=0),D306*E306,IF(AND(E306=0,G306=0),D306*F306,IF(AND(E306=0,F306=0),D306*G306,IF(AND(E306=0),D306*F306*G306,IF(AND(F306=0),D306*E306*G306,IF(AND(G306=0),D306*E306*F306,D306*E306*F306*G306))))))</f>
        <v>0</v>
      </c>
      <c r="I306" s="45"/>
      <c r="J306" s="46" t="str">
        <f>IF(AND(E306=0,F306&lt;&gt;0,G306&lt;&gt;0),"m2",IF(AND(F306=0,E306&lt;&gt;0,G306&lt;&gt;0),"m2",IF(AND(G306=0,E306&lt;&gt;0,F306&lt;&gt;0),"m2",IF(AND(F306=0,G306=0),"ml",IF(AND(E306=0,G306=0),"ml",IF(AND(E306=0,F306=0),"ml",IF(AND(E306&lt;&gt;0,F306&lt;&gt;0,G306&lt;&gt;0),"m3",0)))))))</f>
        <v>ml</v>
      </c>
    </row>
    <row r="307" spans="2:10" s="1" customFormat="1" ht="13.2" x14ac:dyDescent="0.25">
      <c r="B307" s="48" t="s">
        <v>451</v>
      </c>
      <c r="C307" s="48" t="s">
        <v>449</v>
      </c>
      <c r="D307" s="103"/>
      <c r="E307" s="45"/>
      <c r="F307" s="45"/>
      <c r="G307" s="45"/>
      <c r="H307" s="45"/>
      <c r="I307" s="62">
        <f>SUM(H308:H308)</f>
        <v>0</v>
      </c>
      <c r="J307" s="63" t="str">
        <f>+J308</f>
        <v>ml</v>
      </c>
    </row>
    <row r="308" spans="2:10" s="1" customFormat="1" ht="13.2" x14ac:dyDescent="0.25">
      <c r="B308" s="100"/>
      <c r="C308" s="44" t="s">
        <v>441</v>
      </c>
      <c r="D308" s="45"/>
      <c r="E308" s="45"/>
      <c r="F308" s="45"/>
      <c r="G308" s="45"/>
      <c r="H308" s="45">
        <f>IF(AND(F308=0,G308=0),D308*E308,IF(AND(E308=0,G308=0),D308*F308,IF(AND(E308=0,F308=0),D308*G308,IF(AND(E308=0),D308*F308*G308,IF(AND(F308=0),D308*E308*G308,IF(AND(G308=0),D308*E308*F308,D308*E308*F308*G308))))))</f>
        <v>0</v>
      </c>
      <c r="I308" s="45"/>
      <c r="J308" s="46" t="str">
        <f>IF(AND(E308=0,F308&lt;&gt;0,G308&lt;&gt;0),"m2",IF(AND(F308=0,E308&lt;&gt;0,G308&lt;&gt;0),"m2",IF(AND(G308=0,E308&lt;&gt;0,F308&lt;&gt;0),"m2",IF(AND(F308=0,G308=0),"ml",IF(AND(E308=0,G308=0),"ml",IF(AND(E308=0,F308=0),"ml",IF(AND(E308&lt;&gt;0,F308&lt;&gt;0,G308&lt;&gt;0),"m3",0)))))))</f>
        <v>ml</v>
      </c>
    </row>
    <row r="309" spans="2:10" s="1" customFormat="1" ht="13.2" x14ac:dyDescent="0.25">
      <c r="B309" s="48" t="s">
        <v>452</v>
      </c>
      <c r="C309" s="48" t="s">
        <v>450</v>
      </c>
      <c r="D309" s="103"/>
      <c r="E309" s="45"/>
      <c r="F309" s="45"/>
      <c r="G309" s="45"/>
      <c r="H309" s="45"/>
      <c r="I309" s="62">
        <f>SUM(H310:H310)</f>
        <v>0</v>
      </c>
      <c r="J309" s="63" t="str">
        <f>+J310</f>
        <v>ml</v>
      </c>
    </row>
    <row r="310" spans="2:10" s="1" customFormat="1" ht="13.2" x14ac:dyDescent="0.25">
      <c r="B310" s="100"/>
      <c r="C310" s="44" t="s">
        <v>441</v>
      </c>
      <c r="D310" s="45"/>
      <c r="E310" s="45"/>
      <c r="F310" s="45"/>
      <c r="G310" s="45"/>
      <c r="H310" s="45">
        <f>IF(AND(F310=0,G310=0),D310*E310,IF(AND(E310=0,G310=0),D310*F310,IF(AND(E310=0,F310=0),D310*G310,IF(AND(E310=0),D310*F310*G310,IF(AND(F310=0),D310*E310*G310,IF(AND(G310=0),D310*E310*F310,D310*E310*F310*G310))))))</f>
        <v>0</v>
      </c>
      <c r="I310" s="45"/>
      <c r="J310" s="46" t="str">
        <f>IF(AND(E310=0,F310&lt;&gt;0,G310&lt;&gt;0),"m2",IF(AND(F310=0,E310&lt;&gt;0,G310&lt;&gt;0),"m2",IF(AND(G310=0,E310&lt;&gt;0,F310&lt;&gt;0),"m2",IF(AND(F310=0,G310=0),"ml",IF(AND(E310=0,G310=0),"ml",IF(AND(E310=0,F310=0),"ml",IF(AND(E310&lt;&gt;0,F310&lt;&gt;0,G310&lt;&gt;0),"m3",0)))))))</f>
        <v>ml</v>
      </c>
    </row>
    <row r="311" spans="2:10" s="1" customFormat="1" ht="13.2" x14ac:dyDescent="0.25">
      <c r="B311" s="48" t="s">
        <v>459</v>
      </c>
      <c r="C311" s="48" t="s">
        <v>429</v>
      </c>
      <c r="D311" s="103"/>
      <c r="E311" s="45"/>
      <c r="F311" s="45"/>
      <c r="G311" s="45"/>
      <c r="H311" s="45"/>
      <c r="I311" s="62">
        <f>SUM(H312:H313)</f>
        <v>0</v>
      </c>
      <c r="J311" s="63" t="str">
        <f>+J313</f>
        <v>ml</v>
      </c>
    </row>
    <row r="312" spans="2:10" s="1" customFormat="1" ht="13.2" x14ac:dyDescent="0.25">
      <c r="B312" s="48"/>
      <c r="C312" s="44" t="s">
        <v>706</v>
      </c>
      <c r="D312" s="45"/>
      <c r="E312" s="45"/>
      <c r="F312" s="45"/>
      <c r="G312" s="45"/>
      <c r="H312" s="45">
        <f>IF(AND(F312=0,G312=0),D312*E312,IF(AND(E312=0,G312=0),D312*F312,IF(AND(E312=0,F312=0),D312*G312,IF(AND(E312=0),D312*F312*G312,IF(AND(F312=0),D312*E312*G312,IF(AND(G312=0),D312*E312*F312,D312*E312*F312*G312))))))</f>
        <v>0</v>
      </c>
      <c r="I312" s="45"/>
      <c r="J312" s="46" t="str">
        <f>IF(AND(E312=0,F312&lt;&gt;0,G312&lt;&gt;0),"m2",IF(AND(F312=0,E312&lt;&gt;0,G312&lt;&gt;0),"m2",IF(AND(G312=0,E312&lt;&gt;0,F312&lt;&gt;0),"m2",IF(AND(F312=0,G312=0),"ml",IF(AND(E312=0,G312=0),"ml",IF(AND(E312=0,F312=0),"ml",IF(AND(E312&lt;&gt;0,F312&lt;&gt;0,G312&lt;&gt;0),"m3",0)))))))</f>
        <v>ml</v>
      </c>
    </row>
    <row r="313" spans="2:10" s="1" customFormat="1" ht="13.2" x14ac:dyDescent="0.25">
      <c r="B313" s="100"/>
      <c r="C313" s="44" t="s">
        <v>706</v>
      </c>
      <c r="D313" s="45"/>
      <c r="E313" s="45"/>
      <c r="F313" s="45"/>
      <c r="G313" s="45"/>
      <c r="H313" s="45">
        <f>IF(AND(F313=0,G313=0),D313*E313,IF(AND(E313=0,G313=0),D313*F313,IF(AND(E313=0,F313=0),D313*G313,IF(AND(E313=0),D313*F313*G313,IF(AND(F313=0),D313*E313*G313,IF(AND(G313=0),D313*E313*F313,D313*E313*F313*G313))))))</f>
        <v>0</v>
      </c>
      <c r="I313" s="45"/>
      <c r="J313" s="46" t="str">
        <f>IF(AND(E313=0,F313&lt;&gt;0,G313&lt;&gt;0),"m2",IF(AND(F313=0,E313&lt;&gt;0,G313&lt;&gt;0),"m2",IF(AND(G313=0,E313&lt;&gt;0,F313&lt;&gt;0),"m2",IF(AND(F313=0,G313=0),"ml",IF(AND(E313=0,G313=0),"ml",IF(AND(E313=0,F313=0),"ml",IF(AND(E313&lt;&gt;0,F313&lt;&gt;0,G313&lt;&gt;0),"m3",0)))))))</f>
        <v>ml</v>
      </c>
    </row>
    <row r="314" spans="2:10" s="1" customFormat="1" ht="13.2" x14ac:dyDescent="0.25">
      <c r="B314" s="48" t="s">
        <v>460</v>
      </c>
      <c r="C314" s="48" t="s">
        <v>431</v>
      </c>
      <c r="D314" s="103"/>
      <c r="E314" s="45"/>
      <c r="F314" s="45"/>
      <c r="G314" s="45"/>
      <c r="H314" s="45"/>
      <c r="I314" s="62">
        <f>SUM(H315:H315)</f>
        <v>37.35</v>
      </c>
      <c r="J314" s="63" t="str">
        <f>+J315</f>
        <v>ml</v>
      </c>
    </row>
    <row r="315" spans="2:10" s="1" customFormat="1" ht="13.2" x14ac:dyDescent="0.25">
      <c r="B315" s="100"/>
      <c r="C315" s="44" t="s">
        <v>715</v>
      </c>
      <c r="D315" s="45">
        <v>1</v>
      </c>
      <c r="E315" s="45">
        <v>37.35</v>
      </c>
      <c r="F315" s="45"/>
      <c r="G315" s="45"/>
      <c r="H315" s="45">
        <f>IF(AND(F315=0,G315=0),D315*E315,IF(AND(E315=0,G315=0),D315*F315,IF(AND(E315=0,F315=0),D315*G315,IF(AND(E315=0),D315*F315*G315,IF(AND(F315=0),D315*E315*G315,IF(AND(G315=0),D315*E315*F315,D315*E315*F315*G315))))))</f>
        <v>37.35</v>
      </c>
      <c r="I315" s="45"/>
      <c r="J315" s="46" t="str">
        <f>IF(AND(E315=0,F315&lt;&gt;0,G315&lt;&gt;0),"m2",IF(AND(F315=0,E315&lt;&gt;0,G315&lt;&gt;0),"m2",IF(AND(G315=0,E315&lt;&gt;0,F315&lt;&gt;0),"m2",IF(AND(F315=0,G315=0),"ml",IF(AND(E315=0,G315=0),"ml",IF(AND(E315=0,F315=0),"ml",IF(AND(E315&lt;&gt;0,F315&lt;&gt;0,G315&lt;&gt;0),"m3",0)))))))</f>
        <v>ml</v>
      </c>
    </row>
    <row r="316" spans="2:10" s="1" customFormat="1" ht="13.2" x14ac:dyDescent="0.25">
      <c r="B316" s="48" t="s">
        <v>461</v>
      </c>
      <c r="C316" s="48" t="s">
        <v>453</v>
      </c>
      <c r="D316" s="103"/>
      <c r="E316" s="45"/>
      <c r="F316" s="45"/>
      <c r="G316" s="45"/>
      <c r="H316" s="45"/>
      <c r="I316" s="62">
        <f>SUM(H317:H317)</f>
        <v>33.15</v>
      </c>
      <c r="J316" s="63" t="str">
        <f>+J317</f>
        <v>ml</v>
      </c>
    </row>
    <row r="317" spans="2:10" s="1" customFormat="1" ht="13.2" x14ac:dyDescent="0.25">
      <c r="B317" s="100"/>
      <c r="C317" s="44" t="s">
        <v>721</v>
      </c>
      <c r="D317" s="45">
        <v>1</v>
      </c>
      <c r="E317" s="45">
        <v>33.15</v>
      </c>
      <c r="F317" s="45"/>
      <c r="G317" s="45"/>
      <c r="H317" s="45">
        <f>IF(AND(F317=0,G317=0),D317*E317,IF(AND(E317=0,G317=0),D317*F317,IF(AND(E317=0,F317=0),D317*G317,IF(AND(E317=0),D317*F317*G317,IF(AND(F317=0),D317*E317*G317,IF(AND(G317=0),D317*E317*F317,D317*E317*F317*G317))))))</f>
        <v>33.15</v>
      </c>
      <c r="I317" s="45"/>
      <c r="J317" s="46" t="str">
        <f>IF(AND(E317=0,F317&lt;&gt;0,G317&lt;&gt;0),"m2",IF(AND(F317=0,E317&lt;&gt;0,G317&lt;&gt;0),"m2",IF(AND(G317=0,E317&lt;&gt;0,F317&lt;&gt;0),"m2",IF(AND(F317=0,G317=0),"ml",IF(AND(E317=0,G317=0),"ml",IF(AND(E317=0,F317=0),"ml",IF(AND(E317&lt;&gt;0,F317&lt;&gt;0,G317&lt;&gt;0),"m3",0)))))))</f>
        <v>ml</v>
      </c>
    </row>
    <row r="318" spans="2:10" s="1" customFormat="1" ht="13.2" x14ac:dyDescent="0.25">
      <c r="B318" s="48" t="s">
        <v>462</v>
      </c>
      <c r="C318" s="48" t="s">
        <v>454</v>
      </c>
      <c r="D318" s="103"/>
      <c r="E318" s="45"/>
      <c r="F318" s="45"/>
      <c r="G318" s="45"/>
      <c r="H318" s="45"/>
      <c r="I318" s="62">
        <f>SUM(H319:H319)</f>
        <v>0</v>
      </c>
      <c r="J318" s="63" t="str">
        <f>+J319</f>
        <v>ml</v>
      </c>
    </row>
    <row r="319" spans="2:10" s="1" customFormat="1" ht="13.2" x14ac:dyDescent="0.25">
      <c r="B319" s="100"/>
      <c r="C319" s="44" t="s">
        <v>441</v>
      </c>
      <c r="D319" s="45"/>
      <c r="E319" s="45"/>
      <c r="F319" s="45"/>
      <c r="G319" s="45"/>
      <c r="H319" s="45">
        <f>IF(AND(F319=0,G319=0),D319*E319,IF(AND(E319=0,G319=0),D319*F319,IF(AND(E319=0,F319=0),D319*G319,IF(AND(E319=0),D319*F319*G319,IF(AND(F319=0),D319*E319*G319,IF(AND(G319=0),D319*E319*F319,D319*E319*F319*G319))))))</f>
        <v>0</v>
      </c>
      <c r="I319" s="45"/>
      <c r="J319" s="46" t="str">
        <f>IF(AND(E319=0,F319&lt;&gt;0,G319&lt;&gt;0),"m2",IF(AND(F319=0,E319&lt;&gt;0,G319&lt;&gt;0),"m2",IF(AND(G319=0,E319&lt;&gt;0,F319&lt;&gt;0),"m2",IF(AND(F319=0,G319=0),"ml",IF(AND(E319=0,G319=0),"ml",IF(AND(E319=0,F319=0),"ml",IF(AND(E319&lt;&gt;0,F319&lt;&gt;0,G319&lt;&gt;0),"m3",0)))))))</f>
        <v>ml</v>
      </c>
    </row>
    <row r="320" spans="2:10" s="1" customFormat="1" ht="13.2" x14ac:dyDescent="0.25">
      <c r="B320" s="48" t="s">
        <v>463</v>
      </c>
      <c r="C320" s="48" t="s">
        <v>455</v>
      </c>
      <c r="D320" s="103"/>
      <c r="E320" s="45"/>
      <c r="F320" s="45"/>
      <c r="G320" s="45"/>
      <c r="H320" s="45"/>
      <c r="I320" s="62">
        <f>SUM(H321:H321)</f>
        <v>0</v>
      </c>
      <c r="J320" s="63" t="str">
        <f>+J321</f>
        <v>ml</v>
      </c>
    </row>
    <row r="321" spans="2:10" s="1" customFormat="1" ht="13.2" x14ac:dyDescent="0.25">
      <c r="B321" s="100"/>
      <c r="C321" s="44" t="s">
        <v>441</v>
      </c>
      <c r="D321" s="45"/>
      <c r="E321" s="45"/>
      <c r="F321" s="45"/>
      <c r="G321" s="45"/>
      <c r="H321" s="45">
        <f>IF(AND(F321=0,G321=0),D321*E321,IF(AND(E321=0,G321=0),D321*F321,IF(AND(E321=0,F321=0),D321*G321,IF(AND(E321=0),D321*F321*G321,IF(AND(F321=0),D321*E321*G321,IF(AND(G321=0),D321*E321*F321,D321*E321*F321*G321))))))</f>
        <v>0</v>
      </c>
      <c r="I321" s="45"/>
      <c r="J321" s="46" t="str">
        <f>IF(AND(E321=0,F321&lt;&gt;0,G321&lt;&gt;0),"m2",IF(AND(F321=0,E321&lt;&gt;0,G321&lt;&gt;0),"m2",IF(AND(G321=0,E321&lt;&gt;0,F321&lt;&gt;0),"m2",IF(AND(F321=0,G321=0),"ml",IF(AND(E321=0,G321=0),"ml",IF(AND(E321=0,F321=0),"ml",IF(AND(E321&lt;&gt;0,F321&lt;&gt;0,G321&lt;&gt;0),"m3",0)))))))</f>
        <v>ml</v>
      </c>
    </row>
    <row r="322" spans="2:10" s="1" customFormat="1" ht="13.2" x14ac:dyDescent="0.25">
      <c r="B322" s="48" t="s">
        <v>464</v>
      </c>
      <c r="C322" s="48" t="s">
        <v>456</v>
      </c>
      <c r="D322" s="103"/>
      <c r="E322" s="45"/>
      <c r="F322" s="45"/>
      <c r="G322" s="45"/>
      <c r="H322" s="45"/>
      <c r="I322" s="62">
        <f>SUM(H323:H325)</f>
        <v>3</v>
      </c>
      <c r="J322" s="63" t="str">
        <f>+J325</f>
        <v>und</v>
      </c>
    </row>
    <row r="323" spans="2:10" s="1" customFormat="1" ht="13.2" x14ac:dyDescent="0.25">
      <c r="B323" s="48"/>
      <c r="C323" s="44" t="s">
        <v>718</v>
      </c>
      <c r="D323" s="45">
        <v>1</v>
      </c>
      <c r="E323" s="45"/>
      <c r="F323" s="45"/>
      <c r="G323" s="45"/>
      <c r="H323" s="45">
        <f t="shared" ref="H323:H325" si="3">+D323</f>
        <v>1</v>
      </c>
      <c r="I323" s="45"/>
      <c r="J323" s="46" t="s">
        <v>35</v>
      </c>
    </row>
    <row r="324" spans="2:10" s="1" customFormat="1" ht="13.2" x14ac:dyDescent="0.25">
      <c r="B324" s="48"/>
      <c r="C324" s="44" t="s">
        <v>725</v>
      </c>
      <c r="D324" s="45">
        <v>1</v>
      </c>
      <c r="E324" s="45"/>
      <c r="F324" s="45"/>
      <c r="G324" s="45"/>
      <c r="H324" s="45">
        <f t="shared" si="3"/>
        <v>1</v>
      </c>
      <c r="I324" s="45"/>
      <c r="J324" s="46" t="s">
        <v>35</v>
      </c>
    </row>
    <row r="325" spans="2:10" s="1" customFormat="1" ht="13.2" x14ac:dyDescent="0.25">
      <c r="B325" s="100"/>
      <c r="C325" s="44" t="s">
        <v>726</v>
      </c>
      <c r="D325" s="45">
        <v>1</v>
      </c>
      <c r="E325" s="45"/>
      <c r="F325" s="45"/>
      <c r="G325" s="45"/>
      <c r="H325" s="45">
        <f t="shared" si="3"/>
        <v>1</v>
      </c>
      <c r="I325" s="45"/>
      <c r="J325" s="46" t="s">
        <v>35</v>
      </c>
    </row>
    <row r="326" spans="2:10" s="1" customFormat="1" ht="13.2" x14ac:dyDescent="0.25">
      <c r="B326" s="48" t="s">
        <v>465</v>
      </c>
      <c r="C326" s="48" t="s">
        <v>457</v>
      </c>
      <c r="D326" s="103"/>
      <c r="E326" s="45"/>
      <c r="F326" s="45"/>
      <c r="G326" s="45"/>
      <c r="H326" s="45"/>
      <c r="I326" s="62">
        <f>SUM(H327:H327)</f>
        <v>0</v>
      </c>
      <c r="J326" s="63" t="str">
        <f>+J327</f>
        <v>und</v>
      </c>
    </row>
    <row r="327" spans="2:10" s="1" customFormat="1" ht="13.2" x14ac:dyDescent="0.25">
      <c r="B327" s="100"/>
      <c r="C327" s="44" t="s">
        <v>441</v>
      </c>
      <c r="D327" s="45"/>
      <c r="E327" s="45"/>
      <c r="F327" s="45"/>
      <c r="G327" s="45"/>
      <c r="H327" s="45">
        <f>+D327</f>
        <v>0</v>
      </c>
      <c r="I327" s="45"/>
      <c r="J327" s="46" t="s">
        <v>35</v>
      </c>
    </row>
    <row r="328" spans="2:10" s="1" customFormat="1" ht="13.2" x14ac:dyDescent="0.25">
      <c r="B328" s="48" t="s">
        <v>557</v>
      </c>
      <c r="C328" s="48" t="s">
        <v>458</v>
      </c>
      <c r="D328" s="103"/>
      <c r="E328" s="45"/>
      <c r="F328" s="45"/>
      <c r="G328" s="45"/>
      <c r="H328" s="45"/>
      <c r="I328" s="62">
        <f>SUM(H329:H329)</f>
        <v>0</v>
      </c>
      <c r="J328" s="63" t="str">
        <f>+J329</f>
        <v>und</v>
      </c>
    </row>
    <row r="329" spans="2:10" s="1" customFormat="1" ht="13.2" x14ac:dyDescent="0.25">
      <c r="B329" s="100"/>
      <c r="C329" s="44" t="s">
        <v>712</v>
      </c>
      <c r="D329" s="45"/>
      <c r="E329" s="45"/>
      <c r="F329" s="45"/>
      <c r="G329" s="45"/>
      <c r="H329" s="45">
        <f>+D329</f>
        <v>0</v>
      </c>
      <c r="I329" s="45"/>
      <c r="J329" s="46" t="s">
        <v>35</v>
      </c>
    </row>
    <row r="330" spans="2:10" s="1" customFormat="1" ht="13.2" x14ac:dyDescent="0.25">
      <c r="B330" s="100" t="s">
        <v>117</v>
      </c>
      <c r="C330" s="101" t="s">
        <v>426</v>
      </c>
      <c r="D330" s="103"/>
      <c r="E330" s="45"/>
      <c r="F330" s="45"/>
      <c r="G330" s="45"/>
      <c r="H330" s="45"/>
      <c r="I330" s="45"/>
      <c r="J330" s="46"/>
    </row>
    <row r="331" spans="2:10" s="1" customFormat="1" ht="13.2" x14ac:dyDescent="0.25">
      <c r="B331" s="48" t="s">
        <v>118</v>
      </c>
      <c r="C331" s="48" t="s">
        <v>468</v>
      </c>
      <c r="D331" s="103"/>
      <c r="E331" s="45"/>
      <c r="F331" s="45"/>
      <c r="G331" s="45"/>
      <c r="H331" s="45"/>
      <c r="I331" s="62">
        <f>SUM(H332:H333)</f>
        <v>0</v>
      </c>
      <c r="J331" s="63" t="str">
        <f>+J332</f>
        <v>und</v>
      </c>
    </row>
    <row r="332" spans="2:10" s="1" customFormat="1" ht="13.2" x14ac:dyDescent="0.25">
      <c r="B332" s="75"/>
      <c r="C332" s="44" t="s">
        <v>646</v>
      </c>
      <c r="D332" s="45"/>
      <c r="E332" s="45"/>
      <c r="F332" s="45"/>
      <c r="G332" s="45"/>
      <c r="H332" s="45">
        <f>+D332</f>
        <v>0</v>
      </c>
      <c r="I332" s="45"/>
      <c r="J332" s="46" t="s">
        <v>35</v>
      </c>
    </row>
    <row r="333" spans="2:10" s="1" customFormat="1" ht="13.2" x14ac:dyDescent="0.25">
      <c r="B333" s="75"/>
      <c r="C333" s="44" t="s">
        <v>434</v>
      </c>
      <c r="D333" s="45">
        <f>+D294</f>
        <v>0</v>
      </c>
      <c r="E333" s="45"/>
      <c r="F333" s="45"/>
      <c r="G333" s="45"/>
      <c r="H333" s="45">
        <f>+D333</f>
        <v>0</v>
      </c>
      <c r="I333" s="45"/>
      <c r="J333" s="46" t="s">
        <v>35</v>
      </c>
    </row>
    <row r="334" spans="2:10" s="1" customFormat="1" ht="13.2" x14ac:dyDescent="0.25">
      <c r="B334" s="48" t="s">
        <v>119</v>
      </c>
      <c r="C334" s="48" t="s">
        <v>475</v>
      </c>
      <c r="D334" s="103"/>
      <c r="E334" s="45"/>
      <c r="F334" s="45"/>
      <c r="G334" s="45"/>
      <c r="H334" s="45"/>
      <c r="I334" s="62">
        <f>SUM(H335:H338)</f>
        <v>0</v>
      </c>
      <c r="J334" s="63" t="str">
        <f>+J335</f>
        <v>und</v>
      </c>
    </row>
    <row r="335" spans="2:10" s="1" customFormat="1" ht="13.2" x14ac:dyDescent="0.25">
      <c r="B335" s="75"/>
      <c r="C335" s="44" t="s">
        <v>255</v>
      </c>
      <c r="D335" s="45"/>
      <c r="E335" s="45"/>
      <c r="F335" s="45"/>
      <c r="G335" s="45"/>
      <c r="H335" s="45"/>
      <c r="I335" s="45"/>
      <c r="J335" s="46" t="s">
        <v>35</v>
      </c>
    </row>
    <row r="336" spans="2:10" s="1" customFormat="1" ht="13.2" x14ac:dyDescent="0.25">
      <c r="B336" s="75"/>
      <c r="C336" s="44" t="s">
        <v>556</v>
      </c>
      <c r="D336" s="45"/>
      <c r="E336" s="45"/>
      <c r="F336" s="45"/>
      <c r="G336" s="45"/>
      <c r="H336" s="45">
        <f>IF(AND(F336=0,G336=0),D336*E336,IF(AND(E336=0,G336=0),D336*F336,IF(AND(E336=0,F336=0),D336*G336,IF(AND(E336=0),D336*F336*G336,IF(AND(F336=0),D336*E336*G336,IF(AND(G336=0),D336*E336*F336,D336*E336*F336*G336))))))</f>
        <v>0</v>
      </c>
      <c r="I336" s="45"/>
      <c r="J336" s="46" t="s">
        <v>35</v>
      </c>
    </row>
    <row r="337" spans="2:10" s="1" customFormat="1" ht="13.2" x14ac:dyDescent="0.25">
      <c r="B337" s="75"/>
      <c r="C337" s="44" t="s">
        <v>256</v>
      </c>
      <c r="D337" s="45"/>
      <c r="E337" s="45"/>
      <c r="F337" s="45"/>
      <c r="G337" s="45"/>
      <c r="H337" s="45">
        <f>+D337</f>
        <v>0</v>
      </c>
      <c r="I337" s="45"/>
      <c r="J337" s="46" t="s">
        <v>35</v>
      </c>
    </row>
    <row r="338" spans="2:10" s="1" customFormat="1" ht="13.2" x14ac:dyDescent="0.25">
      <c r="B338" s="75"/>
      <c r="C338" s="44" t="s">
        <v>257</v>
      </c>
      <c r="D338" s="45"/>
      <c r="E338" s="45"/>
      <c r="F338" s="45"/>
      <c r="G338" s="45"/>
      <c r="H338" s="45">
        <f>+D338</f>
        <v>0</v>
      </c>
      <c r="I338" s="45"/>
      <c r="J338" s="46" t="s">
        <v>35</v>
      </c>
    </row>
    <row r="339" spans="2:10" s="1" customFormat="1" ht="13.2" x14ac:dyDescent="0.25">
      <c r="B339" s="48" t="s">
        <v>120</v>
      </c>
      <c r="C339" s="48" t="s">
        <v>469</v>
      </c>
      <c r="D339" s="103"/>
      <c r="E339" s="45"/>
      <c r="F339" s="45"/>
      <c r="G339" s="45"/>
      <c r="H339" s="45"/>
      <c r="I339" s="62">
        <f>SUM(H340:H342)</f>
        <v>0</v>
      </c>
      <c r="J339" s="63" t="str">
        <f>+J340</f>
        <v>und</v>
      </c>
    </row>
    <row r="340" spans="2:10" s="1" customFormat="1" ht="13.2" x14ac:dyDescent="0.25">
      <c r="B340" s="48"/>
      <c r="C340" s="44" t="s">
        <v>255</v>
      </c>
      <c r="D340" s="45"/>
      <c r="E340" s="45"/>
      <c r="F340" s="45"/>
      <c r="G340" s="45"/>
      <c r="H340" s="45">
        <f>IF(AND(F340=0,G340=0),D340*E340,IF(AND(E340=0,G340=0),D340*F340,IF(AND(E340=0,F340=0),D340*G340,IF(AND(E340=0),D340*F340*G340,IF(AND(F340=0),D340*E340*G340,IF(AND(G340=0),D340*E340*F340,D340*E340*F340*G340))))))</f>
        <v>0</v>
      </c>
      <c r="I340" s="45"/>
      <c r="J340" s="46" t="s">
        <v>35</v>
      </c>
    </row>
    <row r="341" spans="2:10" s="1" customFormat="1" ht="13.2" x14ac:dyDescent="0.25">
      <c r="B341" s="48"/>
      <c r="C341" s="44" t="s">
        <v>256</v>
      </c>
      <c r="D341" s="45"/>
      <c r="E341" s="45"/>
      <c r="F341" s="45"/>
      <c r="G341" s="45"/>
      <c r="H341" s="45">
        <f>+D341</f>
        <v>0</v>
      </c>
      <c r="I341" s="45"/>
      <c r="J341" s="46" t="s">
        <v>35</v>
      </c>
    </row>
    <row r="342" spans="2:10" s="1" customFormat="1" ht="13.2" x14ac:dyDescent="0.25">
      <c r="B342" s="48"/>
      <c r="C342" s="44" t="s">
        <v>257</v>
      </c>
      <c r="D342" s="45"/>
      <c r="E342" s="45"/>
      <c r="F342" s="45"/>
      <c r="G342" s="45"/>
      <c r="H342" s="45">
        <f>+D342</f>
        <v>0</v>
      </c>
      <c r="I342" s="45"/>
      <c r="J342" s="46" t="s">
        <v>35</v>
      </c>
    </row>
    <row r="343" spans="2:10" s="1" customFormat="1" ht="13.2" x14ac:dyDescent="0.25">
      <c r="B343" s="48" t="s">
        <v>476</v>
      </c>
      <c r="C343" s="48" t="s">
        <v>561</v>
      </c>
      <c r="D343" s="103"/>
      <c r="E343" s="45"/>
      <c r="F343" s="45"/>
      <c r="G343" s="45"/>
      <c r="H343" s="45"/>
      <c r="I343" s="62">
        <f>SUM(H344:H344)</f>
        <v>0</v>
      </c>
      <c r="J343" s="63" t="str">
        <f>+J344</f>
        <v>und</v>
      </c>
    </row>
    <row r="344" spans="2:10" s="1" customFormat="1" ht="13.2" x14ac:dyDescent="0.25">
      <c r="B344" s="48"/>
      <c r="C344" s="44" t="s">
        <v>710</v>
      </c>
      <c r="D344" s="45"/>
      <c r="E344" s="45"/>
      <c r="F344" s="45"/>
      <c r="G344" s="45"/>
      <c r="H344" s="45">
        <f>IF(AND(F344=0,G344=0),D344*E344,IF(AND(E344=0,G344=0),D344*F344,IF(AND(E344=0,F344=0),D344*G344,IF(AND(E344=0),D344*F344*G344,IF(AND(F344=0),D344*E344*G344,IF(AND(G344=0),D344*E344*F344,D344*E344*F344*G344))))))</f>
        <v>0</v>
      </c>
      <c r="I344" s="45"/>
      <c r="J344" s="46" t="s">
        <v>35</v>
      </c>
    </row>
    <row r="345" spans="2:10" s="1" customFormat="1" ht="13.2" x14ac:dyDescent="0.25">
      <c r="B345" s="48" t="s">
        <v>477</v>
      </c>
      <c r="C345" s="48" t="s">
        <v>564</v>
      </c>
      <c r="D345" s="103"/>
      <c r="E345" s="45"/>
      <c r="F345" s="45"/>
      <c r="G345" s="45"/>
      <c r="H345" s="45"/>
      <c r="I345" s="62">
        <f>SUM(H346:H346)</f>
        <v>0</v>
      </c>
      <c r="J345" s="63" t="str">
        <f>+J346</f>
        <v>und</v>
      </c>
    </row>
    <row r="346" spans="2:10" s="1" customFormat="1" ht="13.2" x14ac:dyDescent="0.25">
      <c r="B346" s="48"/>
      <c r="C346" s="44" t="s">
        <v>710</v>
      </c>
      <c r="D346" s="45"/>
      <c r="E346" s="45"/>
      <c r="F346" s="45"/>
      <c r="G346" s="45"/>
      <c r="H346" s="45">
        <f>IF(AND(F346=0,G346=0),D346*E346,IF(AND(E346=0,G346=0),D346*F346,IF(AND(E346=0,F346=0),D346*G346,IF(AND(E346=0),D346*F346*G346,IF(AND(F346=0),D346*E346*G346,IF(AND(G346=0),D346*E346*F346,D346*E346*F346*G346))))))</f>
        <v>0</v>
      </c>
      <c r="I346" s="45"/>
      <c r="J346" s="46" t="s">
        <v>35</v>
      </c>
    </row>
    <row r="347" spans="2:10" s="1" customFormat="1" ht="13.2" x14ac:dyDescent="0.25">
      <c r="B347" s="48" t="s">
        <v>562</v>
      </c>
      <c r="C347" s="48" t="s">
        <v>466</v>
      </c>
      <c r="D347" s="103"/>
      <c r="E347" s="45"/>
      <c r="F347" s="45"/>
      <c r="G347" s="45"/>
      <c r="H347" s="45"/>
      <c r="I347" s="62">
        <f>SUM(H348:H348)</f>
        <v>7</v>
      </c>
      <c r="J347" s="63" t="str">
        <f>+J348</f>
        <v>und</v>
      </c>
    </row>
    <row r="348" spans="2:10" s="1" customFormat="1" ht="13.2" x14ac:dyDescent="0.25">
      <c r="B348" s="75"/>
      <c r="C348" s="44" t="s">
        <v>720</v>
      </c>
      <c r="D348" s="45">
        <v>7</v>
      </c>
      <c r="E348" s="45"/>
      <c r="F348" s="45"/>
      <c r="G348" s="45"/>
      <c r="H348" s="45">
        <f>+D348</f>
        <v>7</v>
      </c>
      <c r="I348" s="45"/>
      <c r="J348" s="46" t="s">
        <v>35</v>
      </c>
    </row>
    <row r="349" spans="2:10" s="1" customFormat="1" ht="13.2" x14ac:dyDescent="0.25">
      <c r="B349" s="48" t="s">
        <v>563</v>
      </c>
      <c r="C349" s="48" t="s">
        <v>467</v>
      </c>
      <c r="D349" s="103"/>
      <c r="E349" s="45"/>
      <c r="F349" s="45"/>
      <c r="G349" s="45"/>
      <c r="H349" s="45"/>
      <c r="I349" s="62">
        <f>SUM(H350:H350)</f>
        <v>1</v>
      </c>
      <c r="J349" s="63" t="str">
        <f>+J350</f>
        <v>und</v>
      </c>
    </row>
    <row r="350" spans="2:10" s="1" customFormat="1" ht="13.2" x14ac:dyDescent="0.25">
      <c r="B350" s="75"/>
      <c r="C350" s="44" t="s">
        <v>719</v>
      </c>
      <c r="D350" s="45">
        <v>1</v>
      </c>
      <c r="E350" s="45"/>
      <c r="F350" s="45"/>
      <c r="G350" s="45"/>
      <c r="H350" s="45">
        <f>+D350</f>
        <v>1</v>
      </c>
      <c r="I350" s="45"/>
      <c r="J350" s="46" t="s">
        <v>35</v>
      </c>
    </row>
    <row r="351" spans="2:10" s="1" customFormat="1" ht="13.2" x14ac:dyDescent="0.25">
      <c r="B351" s="75"/>
      <c r="C351" s="102"/>
      <c r="D351" s="103"/>
      <c r="E351" s="45"/>
      <c r="F351" s="45"/>
      <c r="G351" s="45"/>
      <c r="H351" s="45"/>
      <c r="I351" s="45"/>
      <c r="J351" s="46"/>
    </row>
    <row r="352" spans="2:10" s="1" customFormat="1" ht="13.2" x14ac:dyDescent="0.25">
      <c r="B352" s="75"/>
      <c r="C352" s="102"/>
      <c r="D352" s="103"/>
      <c r="E352" s="45"/>
      <c r="F352" s="45"/>
      <c r="G352" s="45"/>
      <c r="H352" s="45"/>
      <c r="I352" s="45"/>
      <c r="J352" s="46"/>
    </row>
    <row r="353" spans="2:10" s="1" customFormat="1" ht="13.2" x14ac:dyDescent="0.25">
      <c r="B353" s="75"/>
      <c r="C353" s="102"/>
      <c r="D353" s="103"/>
      <c r="E353" s="45"/>
      <c r="F353" s="45"/>
      <c r="G353" s="45"/>
      <c r="H353" s="45"/>
      <c r="I353" s="45"/>
      <c r="J353" s="46"/>
    </row>
    <row r="354" spans="2:10" s="1" customFormat="1" ht="13.2" x14ac:dyDescent="0.25">
      <c r="B354" s="75"/>
      <c r="C354" s="102"/>
      <c r="D354" s="103"/>
      <c r="E354" s="45"/>
      <c r="F354" s="45"/>
      <c r="G354" s="45"/>
      <c r="H354" s="45"/>
      <c r="I354" s="45"/>
      <c r="J354" s="46"/>
    </row>
    <row r="355" spans="2:10" s="1" customFormat="1" ht="13.2" x14ac:dyDescent="0.25">
      <c r="B355" s="75"/>
      <c r="C355" s="102"/>
      <c r="D355" s="103"/>
      <c r="E355" s="45"/>
      <c r="F355" s="45"/>
      <c r="G355" s="45"/>
      <c r="H355" s="45"/>
      <c r="I355" s="45"/>
      <c r="J355" s="46"/>
    </row>
    <row r="356" spans="2:10" s="1" customFormat="1" ht="13.2" x14ac:dyDescent="0.25">
      <c r="B356" s="75"/>
      <c r="C356" s="102"/>
      <c r="D356" s="103"/>
      <c r="E356" s="45"/>
      <c r="F356" s="45"/>
      <c r="G356" s="45"/>
      <c r="H356" s="45"/>
      <c r="I356" s="45"/>
      <c r="J356" s="46"/>
    </row>
    <row r="357" spans="2:10" s="1" customFormat="1" ht="13.2" x14ac:dyDescent="0.25">
      <c r="B357" s="75"/>
      <c r="C357" s="102"/>
      <c r="D357" s="103"/>
      <c r="E357" s="45"/>
      <c r="F357" s="45"/>
      <c r="G357" s="45"/>
      <c r="H357" s="45"/>
      <c r="I357" s="45"/>
      <c r="J357" s="46"/>
    </row>
    <row r="358" spans="2:10" s="1" customFormat="1" ht="13.2" x14ac:dyDescent="0.25">
      <c r="B358" s="75"/>
      <c r="C358" s="102"/>
      <c r="D358" s="103"/>
      <c r="E358" s="45"/>
      <c r="F358" s="45"/>
      <c r="G358" s="45"/>
      <c r="H358" s="45"/>
      <c r="I358" s="45"/>
      <c r="J358" s="46"/>
    </row>
    <row r="359" spans="2:10" s="1" customFormat="1" ht="13.2" x14ac:dyDescent="0.25">
      <c r="B359" s="75"/>
      <c r="C359" s="102"/>
      <c r="D359" s="103"/>
      <c r="E359" s="45"/>
      <c r="F359" s="45"/>
      <c r="G359" s="45"/>
      <c r="H359" s="45"/>
      <c r="I359" s="45"/>
      <c r="J359" s="46"/>
    </row>
    <row r="360" spans="2:10" s="1" customFormat="1" ht="13.2" x14ac:dyDescent="0.25">
      <c r="B360" s="75"/>
      <c r="C360" s="102"/>
      <c r="D360" s="103"/>
      <c r="E360" s="45"/>
      <c r="F360" s="45"/>
      <c r="G360" s="45"/>
      <c r="H360" s="45"/>
      <c r="I360" s="45"/>
      <c r="J360" s="46"/>
    </row>
    <row r="361" spans="2:10" s="1" customFormat="1" ht="13.2" x14ac:dyDescent="0.25">
      <c r="B361" s="75"/>
      <c r="C361" s="102"/>
      <c r="D361" s="103"/>
      <c r="E361" s="45"/>
      <c r="F361" s="45"/>
      <c r="G361" s="45"/>
      <c r="H361" s="45"/>
      <c r="I361" s="45"/>
      <c r="J361" s="46"/>
    </row>
    <row r="362" spans="2:10" s="1" customFormat="1" ht="13.2" x14ac:dyDescent="0.25">
      <c r="B362" s="75"/>
      <c r="C362" s="102"/>
      <c r="D362" s="103"/>
      <c r="E362" s="45"/>
      <c r="F362" s="45"/>
      <c r="G362" s="45"/>
      <c r="H362" s="45"/>
      <c r="I362" s="45"/>
      <c r="J362" s="46"/>
    </row>
    <row r="363" spans="2:10" s="1" customFormat="1" ht="13.2" x14ac:dyDescent="0.25">
      <c r="B363" s="75"/>
      <c r="C363" s="102"/>
      <c r="D363" s="103"/>
      <c r="E363" s="45"/>
      <c r="F363" s="45"/>
      <c r="G363" s="45"/>
      <c r="H363" s="45"/>
      <c r="I363" s="45"/>
      <c r="J363" s="46"/>
    </row>
    <row r="364" spans="2:10" s="1" customFormat="1" ht="13.2" x14ac:dyDescent="0.25">
      <c r="B364" s="75"/>
      <c r="C364" s="102"/>
      <c r="D364" s="103"/>
      <c r="E364" s="45"/>
      <c r="F364" s="45"/>
      <c r="G364" s="45"/>
      <c r="H364" s="45"/>
      <c r="I364" s="45"/>
      <c r="J364" s="46"/>
    </row>
    <row r="365" spans="2:10" s="1" customFormat="1" ht="13.2" x14ac:dyDescent="0.25">
      <c r="B365" s="75"/>
      <c r="C365" s="102"/>
      <c r="D365" s="103"/>
      <c r="E365" s="45"/>
      <c r="F365" s="45"/>
      <c r="G365" s="45"/>
      <c r="H365" s="45"/>
      <c r="I365" s="45"/>
      <c r="J365" s="46"/>
    </row>
    <row r="366" spans="2:10" s="1" customFormat="1" ht="13.2" x14ac:dyDescent="0.25">
      <c r="B366" s="75"/>
      <c r="C366" s="102"/>
      <c r="D366" s="103"/>
      <c r="E366" s="45"/>
      <c r="F366" s="45"/>
      <c r="G366" s="45"/>
      <c r="H366" s="45"/>
      <c r="I366" s="45"/>
      <c r="J366" s="46"/>
    </row>
    <row r="367" spans="2:10" s="1" customFormat="1" ht="13.2" x14ac:dyDescent="0.25">
      <c r="B367" s="75"/>
      <c r="C367" s="102"/>
      <c r="D367" s="103"/>
      <c r="E367" s="45"/>
      <c r="F367" s="45"/>
      <c r="G367" s="45"/>
      <c r="H367" s="45"/>
      <c r="I367" s="45"/>
      <c r="J367" s="46"/>
    </row>
    <row r="368" spans="2:10" s="1" customFormat="1" ht="13.2" x14ac:dyDescent="0.25">
      <c r="B368" s="75"/>
      <c r="C368" s="102"/>
      <c r="D368" s="103"/>
      <c r="E368" s="45"/>
      <c r="F368" s="45"/>
      <c r="G368" s="45"/>
      <c r="H368" s="45"/>
      <c r="I368" s="45"/>
      <c r="J368" s="46"/>
    </row>
    <row r="369" spans="2:10" s="1" customFormat="1" ht="13.2" x14ac:dyDescent="0.25">
      <c r="B369" s="75"/>
      <c r="C369" s="102"/>
      <c r="D369" s="103"/>
      <c r="E369" s="45"/>
      <c r="F369" s="45"/>
      <c r="G369" s="45"/>
      <c r="H369" s="45"/>
      <c r="I369" s="45"/>
      <c r="J369" s="46"/>
    </row>
    <row r="370" spans="2:10" s="1" customFormat="1" ht="13.2" x14ac:dyDescent="0.25">
      <c r="B370" s="75"/>
      <c r="C370" s="102"/>
      <c r="D370" s="103"/>
      <c r="E370" s="45"/>
      <c r="F370" s="45"/>
      <c r="G370" s="45"/>
      <c r="H370" s="45"/>
      <c r="I370" s="45"/>
      <c r="J370" s="46"/>
    </row>
    <row r="371" spans="2:10" s="1" customFormat="1" ht="13.2" x14ac:dyDescent="0.25">
      <c r="B371" s="75"/>
      <c r="C371" s="102"/>
      <c r="D371" s="103"/>
      <c r="E371" s="45"/>
      <c r="F371" s="45"/>
      <c r="G371" s="45"/>
      <c r="H371" s="45"/>
      <c r="I371" s="45"/>
      <c r="J371" s="46"/>
    </row>
    <row r="372" spans="2:10" s="1" customFormat="1" ht="13.2" x14ac:dyDescent="0.25">
      <c r="B372" s="75"/>
      <c r="C372" s="102"/>
      <c r="D372" s="103"/>
      <c r="E372" s="45"/>
      <c r="F372" s="45"/>
      <c r="G372" s="45"/>
      <c r="H372" s="45"/>
      <c r="I372" s="45"/>
      <c r="J372" s="46"/>
    </row>
    <row r="373" spans="2:10" s="1" customFormat="1" ht="13.2" x14ac:dyDescent="0.25">
      <c r="B373" s="75"/>
      <c r="C373" s="102"/>
      <c r="D373" s="103"/>
      <c r="E373" s="45"/>
      <c r="F373" s="45"/>
      <c r="G373" s="45"/>
      <c r="H373" s="45"/>
      <c r="I373" s="45"/>
      <c r="J373" s="46"/>
    </row>
    <row r="374" spans="2:10" s="1" customFormat="1" ht="13.2" x14ac:dyDescent="0.25">
      <c r="B374" s="75"/>
      <c r="C374" s="102"/>
      <c r="D374" s="103"/>
      <c r="E374" s="45"/>
      <c r="F374" s="45"/>
      <c r="G374" s="45"/>
      <c r="H374" s="45"/>
      <c r="I374" s="45"/>
      <c r="J374" s="46"/>
    </row>
    <row r="375" spans="2:10" s="1" customFormat="1" ht="13.2" x14ac:dyDescent="0.25">
      <c r="B375" s="75"/>
      <c r="C375" s="102"/>
      <c r="D375" s="103"/>
      <c r="E375" s="45"/>
      <c r="F375" s="45"/>
      <c r="G375" s="45"/>
      <c r="H375" s="45"/>
      <c r="I375" s="45"/>
      <c r="J375" s="46"/>
    </row>
    <row r="376" spans="2:10" s="1" customFormat="1" ht="13.2" x14ac:dyDescent="0.25">
      <c r="B376" s="75"/>
      <c r="C376" s="102"/>
      <c r="D376" s="103"/>
      <c r="E376" s="45"/>
      <c r="F376" s="45"/>
      <c r="G376" s="45"/>
      <c r="H376" s="45"/>
      <c r="I376" s="45"/>
      <c r="J376" s="46"/>
    </row>
    <row r="377" spans="2:10" s="1" customFormat="1" ht="13.2" x14ac:dyDescent="0.25">
      <c r="B377" s="75"/>
      <c r="C377" s="102"/>
      <c r="D377" s="103"/>
      <c r="E377" s="45"/>
      <c r="F377" s="45"/>
      <c r="G377" s="45"/>
      <c r="H377" s="45"/>
      <c r="I377" s="45"/>
      <c r="J377" s="46"/>
    </row>
    <row r="378" spans="2:10" s="1" customFormat="1" ht="13.2" x14ac:dyDescent="0.25">
      <c r="B378" s="75"/>
      <c r="C378" s="102"/>
      <c r="D378" s="103"/>
      <c r="E378" s="45"/>
      <c r="F378" s="45"/>
      <c r="G378" s="45"/>
      <c r="H378" s="45"/>
      <c r="I378" s="45"/>
      <c r="J378" s="46"/>
    </row>
    <row r="379" spans="2:10" s="1" customFormat="1" ht="13.2" x14ac:dyDescent="0.25">
      <c r="B379" s="75"/>
      <c r="C379" s="102"/>
      <c r="D379" s="103"/>
      <c r="E379" s="45"/>
      <c r="F379" s="45"/>
      <c r="G379" s="45"/>
      <c r="H379" s="45"/>
      <c r="I379" s="45"/>
      <c r="J379" s="46"/>
    </row>
    <row r="380" spans="2:10" s="1" customFormat="1" ht="13.2" x14ac:dyDescent="0.25">
      <c r="B380" s="75"/>
      <c r="C380" s="102"/>
      <c r="D380" s="103"/>
      <c r="E380" s="45"/>
      <c r="F380" s="45"/>
      <c r="G380" s="45"/>
      <c r="H380" s="45"/>
      <c r="I380" s="45"/>
      <c r="J380" s="46"/>
    </row>
    <row r="381" spans="2:10" s="1" customFormat="1" ht="13.2" x14ac:dyDescent="0.25">
      <c r="B381" s="75"/>
      <c r="C381" s="102"/>
      <c r="D381" s="103"/>
      <c r="E381" s="45"/>
      <c r="F381" s="45"/>
      <c r="G381" s="45"/>
      <c r="H381" s="45"/>
      <c r="I381" s="45"/>
      <c r="J381" s="46"/>
    </row>
    <row r="382" spans="2:10" s="1" customFormat="1" ht="13.2" x14ac:dyDescent="0.25">
      <c r="B382" s="75"/>
      <c r="C382" s="102"/>
      <c r="D382" s="103"/>
      <c r="E382" s="45"/>
      <c r="F382" s="45"/>
      <c r="G382" s="45"/>
      <c r="H382" s="45"/>
      <c r="I382" s="45"/>
      <c r="J382" s="46"/>
    </row>
    <row r="383" spans="2:10" s="1" customFormat="1" ht="13.2" x14ac:dyDescent="0.25">
      <c r="B383" s="75"/>
      <c r="C383" s="102"/>
      <c r="D383" s="103"/>
      <c r="E383" s="45"/>
      <c r="F383" s="45"/>
      <c r="G383" s="45"/>
      <c r="H383" s="45"/>
      <c r="I383" s="45"/>
      <c r="J383" s="46"/>
    </row>
    <row r="384" spans="2:10" s="1" customFormat="1" ht="13.2" x14ac:dyDescent="0.25">
      <c r="B384" s="75"/>
      <c r="C384" s="102"/>
      <c r="D384" s="103"/>
      <c r="E384" s="45"/>
      <c r="F384" s="45"/>
      <c r="G384" s="45"/>
      <c r="H384" s="45"/>
      <c r="I384" s="45"/>
      <c r="J384" s="46"/>
    </row>
    <row r="385" spans="2:10" s="1" customFormat="1" ht="13.2" x14ac:dyDescent="0.25">
      <c r="B385" s="75"/>
      <c r="C385" s="102"/>
      <c r="D385" s="103"/>
      <c r="E385" s="45"/>
      <c r="F385" s="45"/>
      <c r="G385" s="45"/>
      <c r="H385" s="45"/>
      <c r="I385" s="45"/>
      <c r="J385" s="46"/>
    </row>
    <row r="386" spans="2:10" s="1" customFormat="1" ht="13.2" x14ac:dyDescent="0.25">
      <c r="B386" s="75"/>
      <c r="C386" s="102"/>
      <c r="D386" s="103"/>
      <c r="E386" s="45"/>
      <c r="F386" s="45"/>
      <c r="G386" s="45"/>
      <c r="H386" s="45"/>
      <c r="I386" s="45"/>
      <c r="J386" s="46"/>
    </row>
    <row r="387" spans="2:10" s="1" customFormat="1" ht="13.2" x14ac:dyDescent="0.25">
      <c r="B387" s="75"/>
      <c r="C387" s="102"/>
      <c r="D387" s="103"/>
      <c r="E387" s="45"/>
      <c r="F387" s="45"/>
      <c r="G387" s="45"/>
      <c r="H387" s="45"/>
      <c r="I387" s="45"/>
      <c r="J387" s="46"/>
    </row>
    <row r="388" spans="2:10" s="1" customFormat="1" ht="13.2" x14ac:dyDescent="0.25">
      <c r="B388" s="75"/>
      <c r="C388" s="102"/>
      <c r="D388" s="103"/>
      <c r="E388" s="45"/>
      <c r="F388" s="45"/>
      <c r="G388" s="45"/>
      <c r="H388" s="45"/>
      <c r="I388" s="45"/>
      <c r="J388" s="46"/>
    </row>
    <row r="389" spans="2:10" s="1" customFormat="1" ht="13.2" x14ac:dyDescent="0.25">
      <c r="B389" s="75"/>
      <c r="C389" s="102"/>
      <c r="D389" s="103"/>
      <c r="E389" s="45"/>
      <c r="F389" s="45"/>
      <c r="G389" s="45"/>
      <c r="H389" s="45"/>
      <c r="I389" s="45"/>
      <c r="J389" s="46"/>
    </row>
    <row r="390" spans="2:10" s="1" customFormat="1" ht="13.2" x14ac:dyDescent="0.25">
      <c r="B390" s="75"/>
      <c r="C390" s="102"/>
      <c r="D390" s="103"/>
      <c r="E390" s="45"/>
      <c r="F390" s="45"/>
      <c r="G390" s="45"/>
      <c r="H390" s="45"/>
      <c r="I390" s="45"/>
      <c r="J390" s="46"/>
    </row>
    <row r="391" spans="2:10" s="1" customFormat="1" ht="13.2" x14ac:dyDescent="0.25">
      <c r="B391" s="75"/>
      <c r="C391" s="102"/>
      <c r="D391" s="103"/>
      <c r="E391" s="45"/>
      <c r="F391" s="45"/>
      <c r="G391" s="45"/>
      <c r="H391" s="45"/>
      <c r="I391" s="45"/>
      <c r="J391" s="46"/>
    </row>
    <row r="392" spans="2:10" s="1" customFormat="1" ht="13.2" x14ac:dyDescent="0.25">
      <c r="B392" s="75"/>
      <c r="C392" s="102"/>
      <c r="D392" s="103"/>
      <c r="E392" s="45"/>
      <c r="F392" s="45"/>
      <c r="G392" s="45"/>
      <c r="H392" s="45"/>
      <c r="I392" s="45"/>
      <c r="J392" s="46"/>
    </row>
    <row r="393" spans="2:10" s="1" customFormat="1" ht="13.2" x14ac:dyDescent="0.25">
      <c r="B393" s="75"/>
      <c r="C393" s="102"/>
      <c r="D393" s="103"/>
      <c r="E393" s="45"/>
      <c r="F393" s="45"/>
      <c r="G393" s="45"/>
      <c r="H393" s="45"/>
      <c r="I393" s="45"/>
      <c r="J393" s="46"/>
    </row>
    <row r="394" spans="2:10" s="1" customFormat="1" ht="13.2" x14ac:dyDescent="0.25">
      <c r="B394" s="75"/>
      <c r="C394" s="102"/>
      <c r="D394" s="103"/>
      <c r="E394" s="45"/>
      <c r="F394" s="45"/>
      <c r="G394" s="45"/>
      <c r="H394" s="45"/>
      <c r="I394" s="45"/>
      <c r="J394" s="46"/>
    </row>
    <row r="395" spans="2:10" s="1" customFormat="1" ht="13.2" x14ac:dyDescent="0.25">
      <c r="B395" s="75"/>
      <c r="C395" s="102"/>
      <c r="D395" s="103"/>
      <c r="E395" s="45"/>
      <c r="F395" s="45"/>
      <c r="G395" s="45"/>
      <c r="H395" s="45"/>
      <c r="I395" s="45"/>
      <c r="J395" s="46"/>
    </row>
    <row r="396" spans="2:10" s="1" customFormat="1" ht="13.2" x14ac:dyDescent="0.25">
      <c r="B396" s="75"/>
      <c r="C396" s="102"/>
      <c r="D396" s="103"/>
      <c r="E396" s="45"/>
      <c r="F396" s="45"/>
      <c r="G396" s="45"/>
      <c r="H396" s="45"/>
      <c r="I396" s="45"/>
      <c r="J396" s="46"/>
    </row>
    <row r="397" spans="2:10" s="1" customFormat="1" ht="13.2" x14ac:dyDescent="0.25">
      <c r="B397" s="75"/>
      <c r="C397" s="102"/>
      <c r="D397" s="103"/>
      <c r="E397" s="45"/>
      <c r="F397" s="45"/>
      <c r="G397" s="45"/>
      <c r="H397" s="45"/>
      <c r="I397" s="45"/>
      <c r="J397" s="46"/>
    </row>
    <row r="398" spans="2:10" s="1" customFormat="1" ht="13.2" x14ac:dyDescent="0.25">
      <c r="B398" s="75"/>
      <c r="C398" s="102"/>
      <c r="D398" s="103"/>
      <c r="E398" s="45"/>
      <c r="F398" s="45"/>
      <c r="G398" s="45"/>
      <c r="H398" s="45"/>
      <c r="I398" s="45"/>
      <c r="J398" s="46"/>
    </row>
    <row r="399" spans="2:10" s="1" customFormat="1" ht="13.2" x14ac:dyDescent="0.25">
      <c r="B399" s="75"/>
      <c r="C399" s="102"/>
      <c r="D399" s="103"/>
      <c r="E399" s="45"/>
      <c r="F399" s="45"/>
      <c r="G399" s="45"/>
      <c r="H399" s="45"/>
      <c r="I399" s="45"/>
      <c r="J399" s="46"/>
    </row>
    <row r="400" spans="2:10" s="1" customFormat="1" ht="13.2" x14ac:dyDescent="0.25">
      <c r="B400" s="75"/>
      <c r="C400" s="102"/>
      <c r="D400" s="103"/>
      <c r="E400" s="45"/>
      <c r="F400" s="45"/>
      <c r="G400" s="45"/>
      <c r="H400" s="45"/>
      <c r="I400" s="45"/>
      <c r="J400" s="46"/>
    </row>
    <row r="401" spans="2:10" s="1" customFormat="1" ht="13.2" x14ac:dyDescent="0.25">
      <c r="B401" s="75"/>
      <c r="C401" s="102"/>
      <c r="D401" s="103"/>
      <c r="E401" s="45"/>
      <c r="F401" s="45"/>
      <c r="G401" s="45"/>
      <c r="H401" s="45"/>
      <c r="I401" s="45"/>
      <c r="J401" s="46"/>
    </row>
    <row r="402" spans="2:10" s="1" customFormat="1" ht="13.2" x14ac:dyDescent="0.25">
      <c r="B402" s="75"/>
      <c r="C402" s="102"/>
      <c r="D402" s="103"/>
      <c r="E402" s="45"/>
      <c r="F402" s="45"/>
      <c r="G402" s="45"/>
      <c r="H402" s="45"/>
      <c r="I402" s="45"/>
      <c r="J402" s="46"/>
    </row>
    <row r="403" spans="2:10" s="1" customFormat="1" ht="13.2" x14ac:dyDescent="0.25">
      <c r="B403" s="75"/>
      <c r="C403" s="102"/>
      <c r="D403" s="103"/>
      <c r="E403" s="45"/>
      <c r="F403" s="45"/>
      <c r="G403" s="45"/>
      <c r="H403" s="45"/>
      <c r="I403" s="45"/>
      <c r="J403" s="46"/>
    </row>
    <row r="404" spans="2:10" s="1" customFormat="1" ht="13.2" x14ac:dyDescent="0.25">
      <c r="B404" s="75"/>
      <c r="C404" s="102"/>
      <c r="D404" s="103"/>
      <c r="E404" s="45"/>
      <c r="F404" s="45"/>
      <c r="G404" s="45"/>
      <c r="H404" s="45"/>
      <c r="I404" s="45"/>
      <c r="J404" s="46"/>
    </row>
    <row r="405" spans="2:10" s="1" customFormat="1" ht="13.2" x14ac:dyDescent="0.25">
      <c r="B405" s="75"/>
      <c r="C405" s="102"/>
      <c r="D405" s="103"/>
      <c r="E405" s="45"/>
      <c r="F405" s="45"/>
      <c r="G405" s="45"/>
      <c r="H405" s="45"/>
      <c r="I405" s="45"/>
      <c r="J405" s="46"/>
    </row>
    <row r="406" spans="2:10" s="1" customFormat="1" ht="13.2" x14ac:dyDescent="0.25">
      <c r="B406" s="75"/>
      <c r="C406" s="102"/>
      <c r="D406" s="103"/>
      <c r="E406" s="45"/>
      <c r="F406" s="45"/>
      <c r="G406" s="45"/>
      <c r="H406" s="45"/>
      <c r="I406" s="45"/>
      <c r="J406" s="46"/>
    </row>
    <row r="407" spans="2:10" s="1" customFormat="1" ht="13.2" x14ac:dyDescent="0.25">
      <c r="B407" s="75"/>
      <c r="C407" s="102"/>
      <c r="D407" s="103"/>
      <c r="E407" s="45"/>
      <c r="F407" s="45"/>
      <c r="G407" s="45"/>
      <c r="H407" s="45"/>
      <c r="I407" s="45"/>
      <c r="J407" s="46"/>
    </row>
    <row r="408" spans="2:10" s="1" customFormat="1" ht="13.2" x14ac:dyDescent="0.25">
      <c r="B408" s="75"/>
      <c r="C408" s="102"/>
      <c r="D408" s="103"/>
      <c r="E408" s="45"/>
      <c r="F408" s="45"/>
      <c r="G408" s="45"/>
      <c r="H408" s="45"/>
      <c r="I408" s="45"/>
      <c r="J408" s="46"/>
    </row>
    <row r="409" spans="2:10" s="1" customFormat="1" ht="13.2" x14ac:dyDescent="0.25">
      <c r="B409" s="75"/>
      <c r="C409" s="102"/>
      <c r="D409" s="103"/>
      <c r="E409" s="45"/>
      <c r="F409" s="45"/>
      <c r="G409" s="45"/>
      <c r="H409" s="45"/>
      <c r="I409" s="45"/>
      <c r="J409" s="46"/>
    </row>
    <row r="410" spans="2:10" s="1" customFormat="1" ht="13.2" x14ac:dyDescent="0.25">
      <c r="B410" s="75"/>
      <c r="C410" s="102"/>
      <c r="D410" s="103"/>
      <c r="E410" s="45"/>
      <c r="F410" s="45"/>
      <c r="G410" s="45"/>
      <c r="H410" s="45"/>
      <c r="I410" s="45"/>
      <c r="J410" s="46"/>
    </row>
    <row r="411" spans="2:10" s="1" customFormat="1" ht="13.2" x14ac:dyDescent="0.25">
      <c r="B411" s="75"/>
      <c r="C411" s="102"/>
      <c r="D411" s="103"/>
      <c r="E411" s="45"/>
      <c r="F411" s="45"/>
      <c r="G411" s="45"/>
      <c r="H411" s="45"/>
      <c r="I411" s="45"/>
      <c r="J411" s="46"/>
    </row>
    <row r="412" spans="2:10" s="1" customFormat="1" ht="13.2" x14ac:dyDescent="0.25">
      <c r="B412" s="75"/>
      <c r="C412" s="102"/>
      <c r="D412" s="103"/>
      <c r="E412" s="45"/>
      <c r="F412" s="45"/>
      <c r="G412" s="45"/>
      <c r="H412" s="45"/>
      <c r="I412" s="45"/>
      <c r="J412" s="46"/>
    </row>
    <row r="413" spans="2:10" s="1" customFormat="1" ht="13.2" x14ac:dyDescent="0.25">
      <c r="B413" s="75"/>
      <c r="C413" s="102"/>
      <c r="D413" s="103"/>
      <c r="E413" s="45"/>
      <c r="F413" s="45"/>
      <c r="G413" s="45"/>
      <c r="H413" s="45"/>
      <c r="I413" s="45"/>
      <c r="J413" s="46"/>
    </row>
    <row r="414" spans="2:10" s="1" customFormat="1" ht="13.2" x14ac:dyDescent="0.25">
      <c r="B414" s="75"/>
      <c r="C414" s="102"/>
      <c r="D414" s="103"/>
      <c r="E414" s="45"/>
      <c r="F414" s="45"/>
      <c r="G414" s="45"/>
      <c r="H414" s="45"/>
      <c r="I414" s="45"/>
      <c r="J414" s="46"/>
    </row>
    <row r="415" spans="2:10" s="1" customFormat="1" ht="13.2" x14ac:dyDescent="0.25">
      <c r="B415" s="75"/>
      <c r="C415" s="102"/>
      <c r="D415" s="103"/>
      <c r="E415" s="45"/>
      <c r="F415" s="45"/>
      <c r="G415" s="45"/>
      <c r="H415" s="45"/>
      <c r="I415" s="45"/>
      <c r="J415" s="46"/>
    </row>
    <row r="416" spans="2:10" s="1" customFormat="1" ht="13.2" x14ac:dyDescent="0.25">
      <c r="B416" s="75"/>
      <c r="C416" s="102"/>
      <c r="D416" s="103"/>
      <c r="E416" s="45"/>
      <c r="F416" s="45"/>
      <c r="G416" s="45"/>
      <c r="H416" s="45"/>
      <c r="I416" s="45"/>
      <c r="J416" s="46"/>
    </row>
    <row r="417" spans="2:10" s="1" customFormat="1" ht="13.2" x14ac:dyDescent="0.25">
      <c r="B417" s="75"/>
      <c r="C417" s="102"/>
      <c r="D417" s="103"/>
      <c r="E417" s="45"/>
      <c r="F417" s="45"/>
      <c r="G417" s="45"/>
      <c r="H417" s="45"/>
      <c r="I417" s="45"/>
      <c r="J417" s="46"/>
    </row>
    <row r="418" spans="2:10" s="1" customFormat="1" ht="13.2" x14ac:dyDescent="0.25">
      <c r="B418" s="75"/>
      <c r="C418" s="102"/>
      <c r="D418" s="103"/>
      <c r="E418" s="45"/>
      <c r="F418" s="45"/>
      <c r="G418" s="45"/>
      <c r="H418" s="45"/>
      <c r="I418" s="45"/>
      <c r="J418" s="46"/>
    </row>
    <row r="419" spans="2:10" s="1" customFormat="1" ht="13.2" x14ac:dyDescent="0.25">
      <c r="B419" s="75"/>
      <c r="C419" s="102"/>
      <c r="D419" s="103"/>
      <c r="E419" s="45"/>
      <c r="F419" s="45"/>
      <c r="G419" s="45"/>
      <c r="H419" s="45"/>
      <c r="I419" s="45"/>
      <c r="J419" s="46"/>
    </row>
    <row r="420" spans="2:10" s="1" customFormat="1" ht="13.2" x14ac:dyDescent="0.25">
      <c r="B420" s="75"/>
      <c r="C420" s="102"/>
      <c r="D420" s="103"/>
      <c r="E420" s="45"/>
      <c r="F420" s="45"/>
      <c r="G420" s="45"/>
      <c r="H420" s="45"/>
      <c r="I420" s="45"/>
      <c r="J420" s="46"/>
    </row>
    <row r="421" spans="2:10" s="1" customFormat="1" ht="13.2" x14ac:dyDescent="0.25">
      <c r="B421" s="75"/>
      <c r="C421" s="102"/>
      <c r="D421" s="103"/>
      <c r="E421" s="45"/>
      <c r="F421" s="45"/>
      <c r="G421" s="45"/>
      <c r="H421" s="45"/>
      <c r="I421" s="45"/>
      <c r="J421" s="46"/>
    </row>
    <row r="422" spans="2:10" s="1" customFormat="1" ht="13.2" x14ac:dyDescent="0.25">
      <c r="B422" s="75"/>
      <c r="C422" s="102"/>
      <c r="D422" s="103"/>
      <c r="E422" s="45"/>
      <c r="F422" s="45"/>
      <c r="G422" s="45"/>
      <c r="H422" s="45"/>
      <c r="I422" s="45"/>
      <c r="J422" s="46"/>
    </row>
    <row r="423" spans="2:10" s="1" customFormat="1" ht="13.2" x14ac:dyDescent="0.25">
      <c r="B423" s="75"/>
      <c r="C423" s="102"/>
      <c r="D423" s="103"/>
      <c r="E423" s="45"/>
      <c r="F423" s="45"/>
      <c r="G423" s="45"/>
      <c r="H423" s="45"/>
      <c r="I423" s="45"/>
      <c r="J423" s="46"/>
    </row>
    <row r="424" spans="2:10" s="1" customFormat="1" ht="13.2" x14ac:dyDescent="0.25">
      <c r="B424" s="75"/>
      <c r="C424" s="102"/>
      <c r="D424" s="103"/>
      <c r="E424" s="45"/>
      <c r="F424" s="45"/>
      <c r="G424" s="45"/>
      <c r="H424" s="45"/>
      <c r="I424" s="45"/>
      <c r="J424" s="46"/>
    </row>
    <row r="425" spans="2:10" s="1" customFormat="1" ht="13.2" x14ac:dyDescent="0.25">
      <c r="B425" s="75"/>
      <c r="C425" s="102"/>
      <c r="D425" s="103"/>
      <c r="E425" s="45"/>
      <c r="F425" s="45"/>
      <c r="G425" s="45"/>
      <c r="H425" s="45"/>
      <c r="I425" s="45"/>
      <c r="J425" s="46"/>
    </row>
    <row r="426" spans="2:10" s="1" customFormat="1" ht="13.2" x14ac:dyDescent="0.25">
      <c r="B426" s="75"/>
      <c r="C426" s="102"/>
      <c r="D426" s="103"/>
      <c r="E426" s="45"/>
      <c r="F426" s="45"/>
      <c r="G426" s="45"/>
      <c r="H426" s="45"/>
      <c r="I426" s="45"/>
      <c r="J426" s="46"/>
    </row>
    <row r="427" spans="2:10" s="1" customFormat="1" ht="13.2" x14ac:dyDescent="0.25">
      <c r="B427" s="75"/>
      <c r="C427" s="102"/>
      <c r="D427" s="103"/>
      <c r="E427" s="45"/>
      <c r="F427" s="45"/>
      <c r="G427" s="45"/>
      <c r="H427" s="45"/>
      <c r="I427" s="45"/>
      <c r="J427" s="46"/>
    </row>
    <row r="428" spans="2:10" s="1" customFormat="1" ht="13.2" x14ac:dyDescent="0.25">
      <c r="B428" s="75"/>
      <c r="C428" s="102"/>
      <c r="D428" s="103"/>
      <c r="E428" s="45"/>
      <c r="F428" s="45"/>
      <c r="G428" s="45"/>
      <c r="H428" s="45"/>
      <c r="I428" s="45"/>
      <c r="J428" s="46"/>
    </row>
    <row r="429" spans="2:10" s="1" customFormat="1" ht="13.2" x14ac:dyDescent="0.25">
      <c r="B429" s="75"/>
      <c r="C429" s="102"/>
      <c r="D429" s="103"/>
      <c r="E429" s="45"/>
      <c r="F429" s="45"/>
      <c r="G429" s="45"/>
      <c r="H429" s="45"/>
      <c r="I429" s="45"/>
      <c r="J429" s="46"/>
    </row>
    <row r="430" spans="2:10" s="1" customFormat="1" ht="13.2" x14ac:dyDescent="0.25">
      <c r="B430" s="75"/>
      <c r="C430" s="102"/>
      <c r="D430" s="103"/>
      <c r="E430" s="45"/>
      <c r="F430" s="45"/>
      <c r="G430" s="45"/>
      <c r="H430" s="45"/>
      <c r="I430" s="45"/>
      <c r="J430" s="46"/>
    </row>
    <row r="431" spans="2:10" s="1" customFormat="1" ht="13.2" x14ac:dyDescent="0.25">
      <c r="B431" s="75"/>
      <c r="C431" s="102"/>
      <c r="D431" s="103"/>
      <c r="E431" s="45"/>
      <c r="F431" s="45"/>
      <c r="G431" s="45"/>
      <c r="H431" s="45"/>
      <c r="I431" s="45"/>
      <c r="J431" s="46"/>
    </row>
    <row r="432" spans="2:10" s="1" customFormat="1" ht="13.2" x14ac:dyDescent="0.25">
      <c r="B432" s="75"/>
      <c r="C432" s="102"/>
      <c r="D432" s="103"/>
      <c r="E432" s="45"/>
      <c r="F432" s="45"/>
      <c r="G432" s="45"/>
      <c r="H432" s="45"/>
      <c r="I432" s="45"/>
      <c r="J432" s="46"/>
    </row>
    <row r="433" spans="2:10" s="1" customFormat="1" ht="13.2" x14ac:dyDescent="0.25">
      <c r="B433" s="75"/>
      <c r="C433" s="102"/>
      <c r="D433" s="103"/>
      <c r="E433" s="45"/>
      <c r="F433" s="45"/>
      <c r="G433" s="45"/>
      <c r="H433" s="45"/>
      <c r="I433" s="45"/>
      <c r="J433" s="46"/>
    </row>
    <row r="434" spans="2:10" s="1" customFormat="1" ht="13.2" x14ac:dyDescent="0.25">
      <c r="B434" s="75"/>
      <c r="C434" s="102"/>
      <c r="D434" s="103"/>
      <c r="E434" s="45"/>
      <c r="F434" s="45"/>
      <c r="G434" s="45"/>
      <c r="H434" s="45"/>
      <c r="I434" s="45"/>
      <c r="J434" s="46"/>
    </row>
    <row r="435" spans="2:10" s="1" customFormat="1" ht="13.2" x14ac:dyDescent="0.25">
      <c r="B435" s="75"/>
      <c r="C435" s="102"/>
      <c r="D435" s="103"/>
      <c r="E435" s="45"/>
      <c r="F435" s="45"/>
      <c r="G435" s="45"/>
      <c r="H435" s="45"/>
      <c r="I435" s="45"/>
      <c r="J435" s="46"/>
    </row>
    <row r="436" spans="2:10" s="1" customFormat="1" ht="13.2" x14ac:dyDescent="0.25">
      <c r="B436" s="41"/>
      <c r="C436" s="42"/>
      <c r="D436" s="42"/>
      <c r="E436" s="42"/>
      <c r="F436" s="42"/>
      <c r="G436" s="42"/>
      <c r="H436" s="42"/>
      <c r="I436" s="42"/>
      <c r="J436" s="42"/>
    </row>
    <row r="437" spans="2:10" s="1" customFormat="1" ht="13.2" x14ac:dyDescent="0.25">
      <c r="C437" s="157" t="s">
        <v>153</v>
      </c>
      <c r="D437" s="157"/>
      <c r="E437" s="157"/>
      <c r="F437" s="157"/>
      <c r="G437" s="157"/>
      <c r="H437" s="157"/>
    </row>
    <row r="438" spans="2:10" s="1" customFormat="1" ht="13.2" x14ac:dyDescent="0.25">
      <c r="C438" s="157" t="s">
        <v>154</v>
      </c>
      <c r="D438" s="157"/>
      <c r="E438" s="157"/>
      <c r="F438" s="157"/>
      <c r="G438" s="157"/>
      <c r="H438" s="157"/>
    </row>
    <row r="439" spans="2:10" s="1" customFormat="1" ht="13.2" x14ac:dyDescent="0.25">
      <c r="C439" s="157" t="s">
        <v>155</v>
      </c>
      <c r="D439" s="157"/>
      <c r="E439" s="157"/>
      <c r="F439" s="157"/>
      <c r="G439" s="157"/>
      <c r="H439" s="157"/>
    </row>
    <row r="440" spans="2:10" s="1" customFormat="1" ht="13.2" x14ac:dyDescent="0.25">
      <c r="C440" s="158" t="s">
        <v>156</v>
      </c>
      <c r="D440" s="158"/>
      <c r="E440" s="158"/>
      <c r="F440" s="158"/>
      <c r="G440" s="158"/>
      <c r="H440" s="158"/>
    </row>
    <row r="441" spans="2:10" s="1" customFormat="1" ht="13.2" x14ac:dyDescent="0.25">
      <c r="C441" s="142"/>
      <c r="D441" s="142"/>
      <c r="E441" s="142"/>
      <c r="F441" s="142"/>
      <c r="G441" s="142"/>
      <c r="H441" s="142"/>
    </row>
    <row r="442" spans="2:10" s="1" customFormat="1" ht="15.6" x14ac:dyDescent="0.25">
      <c r="B442" s="159" t="s">
        <v>248</v>
      </c>
      <c r="C442" s="160"/>
      <c r="D442" s="160"/>
      <c r="E442" s="160"/>
      <c r="F442" s="160"/>
      <c r="G442" s="160"/>
      <c r="H442" s="160"/>
      <c r="I442" s="160"/>
      <c r="J442" s="161"/>
    </row>
    <row r="443" spans="2:10" s="1" customFormat="1" ht="21" x14ac:dyDescent="0.25">
      <c r="B443" s="169" t="s">
        <v>654</v>
      </c>
      <c r="C443" s="170"/>
      <c r="D443" s="170"/>
      <c r="E443" s="170"/>
      <c r="F443" s="170"/>
      <c r="G443" s="170"/>
      <c r="H443" s="170"/>
      <c r="I443" s="170"/>
      <c r="J443" s="171"/>
    </row>
    <row r="444" spans="2:10" s="1" customFormat="1" ht="13.8" thickBot="1" x14ac:dyDescent="0.3">
      <c r="B444" s="143"/>
      <c r="C444" s="143"/>
      <c r="D444" s="143"/>
      <c r="E444" s="143"/>
      <c r="F444" s="143"/>
      <c r="G444" s="143"/>
      <c r="H444" s="143"/>
      <c r="I444" s="143"/>
      <c r="J444" s="143"/>
    </row>
    <row r="445" spans="2:10" s="1" customFormat="1" ht="33.75" customHeight="1" x14ac:dyDescent="0.25">
      <c r="B445" s="152" t="s">
        <v>140</v>
      </c>
      <c r="C445" s="153"/>
      <c r="D445" s="153"/>
      <c r="E445" s="153"/>
      <c r="F445" s="153"/>
      <c r="G445" s="153"/>
      <c r="H445" s="153"/>
      <c r="I445" s="153"/>
      <c r="J445" s="154"/>
    </row>
    <row r="446" spans="2:10" s="1" customFormat="1" ht="13.2" x14ac:dyDescent="0.25">
      <c r="B446" s="4" t="s">
        <v>148</v>
      </c>
      <c r="C446" s="5" t="s">
        <v>149</v>
      </c>
      <c r="D446" s="5"/>
      <c r="E446" s="6"/>
      <c r="F446" s="7"/>
      <c r="G446" s="8" t="s">
        <v>22</v>
      </c>
      <c r="H446" s="155">
        <v>42879</v>
      </c>
      <c r="I446" s="155"/>
      <c r="J446" s="9"/>
    </row>
    <row r="447" spans="2:10" s="1" customFormat="1" ht="13.2" x14ac:dyDescent="0.25">
      <c r="B447" s="4" t="s">
        <v>146</v>
      </c>
      <c r="C447" s="5" t="s">
        <v>142</v>
      </c>
      <c r="D447" s="10"/>
      <c r="E447" s="10"/>
      <c r="F447" s="5"/>
      <c r="G447" s="11" t="s">
        <v>145</v>
      </c>
      <c r="H447" s="6" t="s">
        <v>142</v>
      </c>
      <c r="I447" s="12"/>
      <c r="J447" s="13"/>
    </row>
    <row r="448" spans="2:10" s="1" customFormat="1" ht="13.2" x14ac:dyDescent="0.25">
      <c r="B448" s="4" t="s">
        <v>147</v>
      </c>
      <c r="C448" s="5" t="s">
        <v>142</v>
      </c>
      <c r="D448" s="10"/>
      <c r="E448" s="10"/>
      <c r="F448" s="5"/>
      <c r="G448" s="11" t="s">
        <v>143</v>
      </c>
      <c r="H448" s="6" t="s">
        <v>144</v>
      </c>
      <c r="I448" s="12"/>
      <c r="J448" s="13"/>
    </row>
    <row r="449" spans="2:10" s="1" customFormat="1" ht="13.8" thickBot="1" x14ac:dyDescent="0.3">
      <c r="B449" s="14" t="s">
        <v>159</v>
      </c>
      <c r="C449" s="15" t="s">
        <v>160</v>
      </c>
      <c r="D449" s="16"/>
      <c r="E449" s="16"/>
      <c r="F449" s="15"/>
      <c r="G449" s="17" t="s">
        <v>157</v>
      </c>
      <c r="H449" s="18" t="s">
        <v>158</v>
      </c>
      <c r="I449" s="19"/>
      <c r="J449" s="20"/>
    </row>
    <row r="450" spans="2:10" s="1" customFormat="1" ht="13.2" x14ac:dyDescent="0.25">
      <c r="B450" s="143"/>
      <c r="C450" s="143"/>
      <c r="D450" s="143"/>
      <c r="E450" s="143"/>
      <c r="F450" s="143"/>
      <c r="G450" s="143"/>
      <c r="H450" s="143"/>
      <c r="I450" s="143"/>
      <c r="J450" s="143"/>
    </row>
    <row r="451" spans="2:10" s="1" customFormat="1" ht="13.2" x14ac:dyDescent="0.25">
      <c r="B451" s="23" t="s">
        <v>7</v>
      </c>
      <c r="C451" s="24" t="s">
        <v>0</v>
      </c>
      <c r="D451" s="24" t="s">
        <v>23</v>
      </c>
      <c r="E451" s="24" t="s">
        <v>24</v>
      </c>
      <c r="F451" s="24" t="s">
        <v>2</v>
      </c>
      <c r="G451" s="24" t="s">
        <v>3</v>
      </c>
      <c r="H451" s="24" t="s">
        <v>25</v>
      </c>
      <c r="I451" s="24" t="s">
        <v>8</v>
      </c>
      <c r="J451" s="24" t="s">
        <v>9</v>
      </c>
    </row>
    <row r="452" spans="2:10" s="1" customFormat="1" ht="13.2" x14ac:dyDescent="0.25">
      <c r="B452" s="96">
        <v>4.03</v>
      </c>
      <c r="C452" s="97" t="s">
        <v>425</v>
      </c>
      <c r="D452" s="103"/>
      <c r="E452" s="45"/>
      <c r="F452" s="45"/>
      <c r="G452" s="45"/>
      <c r="H452" s="45"/>
      <c r="I452" s="45"/>
      <c r="J452" s="46"/>
    </row>
    <row r="453" spans="2:10" s="1" customFormat="1" ht="13.2" x14ac:dyDescent="0.25">
      <c r="B453" s="100" t="s">
        <v>113</v>
      </c>
      <c r="C453" s="101" t="s">
        <v>428</v>
      </c>
      <c r="D453" s="103"/>
      <c r="E453" s="45"/>
      <c r="F453" s="45"/>
      <c r="G453" s="45"/>
      <c r="H453" s="45"/>
      <c r="I453" s="45"/>
      <c r="J453" s="46"/>
    </row>
    <row r="454" spans="2:10" s="1" customFormat="1" ht="13.2" x14ac:dyDescent="0.25">
      <c r="B454" s="48" t="s">
        <v>114</v>
      </c>
      <c r="C454" s="48" t="s">
        <v>623</v>
      </c>
      <c r="D454" s="103"/>
      <c r="E454" s="45"/>
      <c r="F454" s="45"/>
      <c r="G454" s="45"/>
      <c r="H454" s="45"/>
      <c r="I454" s="62">
        <f>SUM(H455:H455)</f>
        <v>0</v>
      </c>
      <c r="J454" s="63" t="str">
        <f>+J455</f>
        <v>ml</v>
      </c>
    </row>
    <row r="455" spans="2:10" s="1" customFormat="1" ht="13.2" x14ac:dyDescent="0.25">
      <c r="B455" s="48"/>
      <c r="C455" s="44" t="s">
        <v>722</v>
      </c>
      <c r="D455" s="45"/>
      <c r="E455" s="45"/>
      <c r="F455" s="45"/>
      <c r="G455" s="45"/>
      <c r="H455" s="45">
        <f>IF(AND(F455=0,G455=0),D455*E455,IF(AND(E455=0,G455=0),D455*F455,IF(AND(E455=0,F455=0),D455*G455,IF(AND(E455=0),D455*F455*G455,IF(AND(F455=0),D455*E455*G455,IF(AND(G455=0),D455*E455*F455,D455*E455*F455*G455))))))</f>
        <v>0</v>
      </c>
      <c r="I455" s="45"/>
      <c r="J455" s="46" t="str">
        <f>IF(AND(E455=0,F455&lt;&gt;0,G455&lt;&gt;0),"m2",IF(AND(F455=0,E455&lt;&gt;0,G455&lt;&gt;0),"m2",IF(AND(G455=0,E455&lt;&gt;0,F455&lt;&gt;0),"m2",IF(AND(F455=0,G455=0),"ml",IF(AND(E455=0,G455=0),"ml",IF(AND(E455=0,F455=0),"ml",IF(AND(E455&lt;&gt;0,F455&lt;&gt;0,G455&lt;&gt;0),"m3",0)))))))</f>
        <v>ml</v>
      </c>
    </row>
    <row r="456" spans="2:10" s="1" customFormat="1" ht="13.2" x14ac:dyDescent="0.25">
      <c r="B456" s="48" t="s">
        <v>435</v>
      </c>
      <c r="C456" s="48" t="s">
        <v>438</v>
      </c>
      <c r="D456" s="103"/>
      <c r="E456" s="45"/>
      <c r="F456" s="45"/>
      <c r="G456" s="45"/>
      <c r="H456" s="45"/>
      <c r="I456" s="62">
        <f>SUM(H457:H457)</f>
        <v>0</v>
      </c>
      <c r="J456" s="63" t="str">
        <f>+J457</f>
        <v>ml</v>
      </c>
    </row>
    <row r="457" spans="2:10" s="1" customFormat="1" ht="13.2" x14ac:dyDescent="0.25">
      <c r="B457" s="100"/>
      <c r="C457" s="44" t="s">
        <v>713</v>
      </c>
      <c r="D457" s="45"/>
      <c r="E457" s="45"/>
      <c r="F457" s="45"/>
      <c r="G457" s="45"/>
      <c r="H457" s="45">
        <f>IF(AND(F457=0,G457=0),D457*E457,IF(AND(E457=0,G457=0),D457*F457,IF(AND(E457=0,F457=0),D457*G457,IF(AND(E457=0),D457*F457*G457,IF(AND(F457=0),D457*E457*G457,IF(AND(G457=0),D457*E457*F457,D457*E457*F457*G457))))))</f>
        <v>0</v>
      </c>
      <c r="I457" s="45"/>
      <c r="J457" s="46" t="str">
        <f>IF(AND(E457=0,F457&lt;&gt;0,G457&lt;&gt;0),"m2",IF(AND(F457=0,E457&lt;&gt;0,G457&lt;&gt;0),"m2",IF(AND(G457=0,E457&lt;&gt;0,F457&lt;&gt;0),"m2",IF(AND(F457=0,G457=0),"ml",IF(AND(E457=0,G457=0),"ml",IF(AND(E457=0,F457=0),"ml",IF(AND(E457&lt;&gt;0,F457&lt;&gt;0,G457&lt;&gt;0),"m3",0)))))))</f>
        <v>ml</v>
      </c>
    </row>
    <row r="458" spans="2:10" s="1" customFormat="1" ht="13.2" x14ac:dyDescent="0.25">
      <c r="B458" s="100"/>
      <c r="C458" s="44" t="s">
        <v>714</v>
      </c>
      <c r="D458" s="45"/>
      <c r="E458" s="45"/>
      <c r="F458" s="45"/>
      <c r="G458" s="45"/>
      <c r="H458" s="45">
        <f>IF(AND(F458=0,G458=0),D458*E458,IF(AND(E458=0,G458=0),D458*F458,IF(AND(E458=0,F458=0),D458*G458,IF(AND(E458=0),D458*F458*G458,IF(AND(F458=0),D458*E458*G458,IF(AND(G458=0),D458*E458*F458,D458*E458*F458*G458))))))</f>
        <v>0</v>
      </c>
      <c r="I458" s="45"/>
      <c r="J458" s="46" t="str">
        <f>IF(AND(E458=0,F458&lt;&gt;0,G458&lt;&gt;0),"m2",IF(AND(F458=0,E458&lt;&gt;0,G458&lt;&gt;0),"m2",IF(AND(G458=0,E458&lt;&gt;0,F458&lt;&gt;0),"m2",IF(AND(F458=0,G458=0),"ml",IF(AND(E458=0,G458=0),"ml",IF(AND(E458=0,F458=0),"ml",IF(AND(E458&lt;&gt;0,F458&lt;&gt;0,G458&lt;&gt;0),"m3",0)))))))</f>
        <v>ml</v>
      </c>
    </row>
    <row r="459" spans="2:10" s="1" customFormat="1" ht="13.2" x14ac:dyDescent="0.25">
      <c r="B459" s="48" t="s">
        <v>436</v>
      </c>
      <c r="C459" s="48" t="s">
        <v>439</v>
      </c>
      <c r="D459" s="103"/>
      <c r="E459" s="45"/>
      <c r="F459" s="45"/>
      <c r="G459" s="45"/>
      <c r="H459" s="45"/>
      <c r="I459" s="62">
        <f>SUM(H460:H460)</f>
        <v>0</v>
      </c>
      <c r="J459" s="63" t="str">
        <f>+J460</f>
        <v>ml</v>
      </c>
    </row>
    <row r="460" spans="2:10" s="1" customFormat="1" ht="13.2" x14ac:dyDescent="0.25">
      <c r="B460" s="100"/>
      <c r="C460" s="44" t="s">
        <v>434</v>
      </c>
      <c r="D460" s="45"/>
      <c r="E460" s="45"/>
      <c r="F460" s="45"/>
      <c r="G460" s="45"/>
      <c r="H460" s="45">
        <f>IF(AND(F460=0,G460=0),D460*E460,IF(AND(E460=0,G460=0),D460*F460,IF(AND(E460=0,F460=0),D460*G460,IF(AND(E460=0),D460*F460*G460,IF(AND(F460=0),D460*E460*G460,IF(AND(G460=0),D460*E460*F460,D460*E460*F460*G460))))))</f>
        <v>0</v>
      </c>
      <c r="I460" s="45"/>
      <c r="J460" s="46" t="str">
        <f>IF(AND(E460=0,F460&lt;&gt;0,G460&lt;&gt;0),"m2",IF(AND(F460=0,E460&lt;&gt;0,G460&lt;&gt;0),"m2",IF(AND(G460=0,E460&lt;&gt;0,F460&lt;&gt;0),"m2",IF(AND(F460=0,G460=0),"ml",IF(AND(E460=0,G460=0),"ml",IF(AND(E460=0,F460=0),"ml",IF(AND(E460&lt;&gt;0,F460&lt;&gt;0,G460&lt;&gt;0),"m3",0)))))))</f>
        <v>ml</v>
      </c>
    </row>
    <row r="461" spans="2:10" s="1" customFormat="1" ht="13.2" x14ac:dyDescent="0.25">
      <c r="B461" s="48" t="s">
        <v>437</v>
      </c>
      <c r="C461" s="48" t="s">
        <v>470</v>
      </c>
      <c r="D461" s="103"/>
      <c r="E461" s="45"/>
      <c r="F461" s="45"/>
      <c r="G461" s="45"/>
      <c r="H461" s="45"/>
      <c r="I461" s="62">
        <f>SUM(H463:H468)</f>
        <v>0</v>
      </c>
      <c r="J461" s="63" t="str">
        <f>+J463</f>
        <v>ml</v>
      </c>
    </row>
    <row r="462" spans="2:10" s="1" customFormat="1" ht="13.2" x14ac:dyDescent="0.25">
      <c r="B462" s="48"/>
      <c r="C462" s="132" t="s">
        <v>255</v>
      </c>
      <c r="D462" s="103"/>
      <c r="E462" s="45"/>
      <c r="F462" s="45"/>
      <c r="G462" s="45"/>
      <c r="H462" s="45"/>
      <c r="I462" s="62"/>
      <c r="J462" s="63"/>
    </row>
    <row r="463" spans="2:10" s="1" customFormat="1" ht="13.2" x14ac:dyDescent="0.25">
      <c r="B463" s="48"/>
      <c r="C463" s="44" t="s">
        <v>556</v>
      </c>
      <c r="D463" s="45"/>
      <c r="E463" s="45"/>
      <c r="F463" s="45"/>
      <c r="G463" s="45"/>
      <c r="H463" s="45">
        <f t="shared" ref="H463:H468" si="4">IF(AND(F463=0,G463=0),D463*E463,IF(AND(E463=0,G463=0),D463*F463,IF(AND(E463=0,F463=0),D463*G463,IF(AND(E463=0),D463*F463*G463,IF(AND(F463=0),D463*E463*G463,IF(AND(G463=0),D463*E463*F463,D463*E463*F463*G463))))))</f>
        <v>0</v>
      </c>
      <c r="I463" s="45"/>
      <c r="J463" s="46" t="str">
        <f t="shared" ref="J463:J468" si="5">IF(AND(E463=0,F463&lt;&gt;0,G463&lt;&gt;0),"m2",IF(AND(F463=0,E463&lt;&gt;0,G463&lt;&gt;0),"m2",IF(AND(G463=0,E463&lt;&gt;0,F463&lt;&gt;0),"m2",IF(AND(F463=0,G463=0),"ml",IF(AND(E463=0,G463=0),"ml",IF(AND(E463=0,F463=0),"ml",IF(AND(E463&lt;&gt;0,F463&lt;&gt;0,G463&lt;&gt;0),"m3",0)))))))</f>
        <v>ml</v>
      </c>
    </row>
    <row r="464" spans="2:10" s="1" customFormat="1" ht="13.2" x14ac:dyDescent="0.25">
      <c r="B464" s="48"/>
      <c r="C464" s="44" t="s">
        <v>704</v>
      </c>
      <c r="D464" s="45"/>
      <c r="E464" s="45"/>
      <c r="F464" s="45"/>
      <c r="G464" s="45"/>
      <c r="H464" s="45">
        <f t="shared" si="4"/>
        <v>0</v>
      </c>
      <c r="I464" s="45"/>
      <c r="J464" s="46" t="str">
        <f t="shared" si="5"/>
        <v>ml</v>
      </c>
    </row>
    <row r="465" spans="2:10" s="1" customFormat="1" ht="13.2" x14ac:dyDescent="0.25">
      <c r="B465" s="48"/>
      <c r="C465" s="132" t="s">
        <v>256</v>
      </c>
      <c r="D465" s="45"/>
      <c r="E465" s="45"/>
      <c r="F465" s="45"/>
      <c r="G465" s="45"/>
      <c r="H465" s="45">
        <f t="shared" si="4"/>
        <v>0</v>
      </c>
      <c r="I465" s="45"/>
      <c r="J465" s="46" t="str">
        <f t="shared" si="5"/>
        <v>ml</v>
      </c>
    </row>
    <row r="466" spans="2:10" s="1" customFormat="1" ht="13.2" x14ac:dyDescent="0.25">
      <c r="B466" s="48"/>
      <c r="C466" s="44" t="s">
        <v>556</v>
      </c>
      <c r="D466" s="45"/>
      <c r="E466" s="45"/>
      <c r="F466" s="45"/>
      <c r="G466" s="45"/>
      <c r="H466" s="45">
        <f t="shared" si="4"/>
        <v>0</v>
      </c>
      <c r="I466" s="45"/>
      <c r="J466" s="46" t="str">
        <f t="shared" si="5"/>
        <v>ml</v>
      </c>
    </row>
    <row r="467" spans="2:10" s="1" customFormat="1" ht="13.2" x14ac:dyDescent="0.25">
      <c r="B467" s="48"/>
      <c r="C467" s="132" t="s">
        <v>257</v>
      </c>
      <c r="D467" s="45"/>
      <c r="E467" s="45"/>
      <c r="F467" s="45"/>
      <c r="G467" s="45"/>
      <c r="H467" s="45">
        <f t="shared" si="4"/>
        <v>0</v>
      </c>
      <c r="I467" s="45"/>
      <c r="J467" s="46" t="str">
        <f t="shared" si="5"/>
        <v>ml</v>
      </c>
    </row>
    <row r="468" spans="2:10" s="1" customFormat="1" ht="13.2" x14ac:dyDescent="0.25">
      <c r="B468" s="48"/>
      <c r="C468" s="44" t="s">
        <v>556</v>
      </c>
      <c r="D468" s="45"/>
      <c r="E468" s="45"/>
      <c r="F468" s="45"/>
      <c r="G468" s="45"/>
      <c r="H468" s="45">
        <f t="shared" si="4"/>
        <v>0</v>
      </c>
      <c r="I468" s="45"/>
      <c r="J468" s="46" t="str">
        <f t="shared" si="5"/>
        <v>ml</v>
      </c>
    </row>
    <row r="469" spans="2:10" s="1" customFormat="1" ht="13.2" x14ac:dyDescent="0.25">
      <c r="B469" s="48" t="s">
        <v>471</v>
      </c>
      <c r="C469" s="48" t="s">
        <v>554</v>
      </c>
      <c r="D469" s="103"/>
      <c r="E469" s="45"/>
      <c r="F469" s="45"/>
      <c r="G469" s="45"/>
      <c r="H469" s="45"/>
      <c r="I469" s="62">
        <f>SUM(H470:H476)</f>
        <v>25.5</v>
      </c>
      <c r="J469" s="63" t="str">
        <f>+J470</f>
        <v>ml</v>
      </c>
    </row>
    <row r="470" spans="2:10" s="1" customFormat="1" ht="13.2" x14ac:dyDescent="0.25">
      <c r="B470" s="100"/>
      <c r="C470" s="132" t="s">
        <v>255</v>
      </c>
      <c r="D470" s="45"/>
      <c r="E470" s="45"/>
      <c r="F470" s="45"/>
      <c r="G470" s="45"/>
      <c r="H470" s="45">
        <f t="shared" ref="H470:H476" si="6">IF(AND(F470=0,G470=0),D470*E470,IF(AND(E470=0,G470=0),D470*F470,IF(AND(E470=0,F470=0),D470*G470,IF(AND(E470=0),D470*F470*G470,IF(AND(F470=0),D470*E470*G470,IF(AND(G470=0),D470*E470*F470,D470*E470*F470*G470))))))</f>
        <v>0</v>
      </c>
      <c r="I470" s="45"/>
      <c r="J470" s="46" t="str">
        <f t="shared" ref="J470:J476" si="7">IF(AND(E470=0,F470&lt;&gt;0,G470&lt;&gt;0),"m2",IF(AND(F470=0,E470&lt;&gt;0,G470&lt;&gt;0),"m2",IF(AND(G470=0,E470&lt;&gt;0,F470&lt;&gt;0),"m2",IF(AND(F470=0,G470=0),"ml",IF(AND(E470=0,G470=0),"ml",IF(AND(E470=0,F470=0),"ml",IF(AND(E470&lt;&gt;0,F470&lt;&gt;0,G470&lt;&gt;0),"m3",0)))))))</f>
        <v>ml</v>
      </c>
    </row>
    <row r="471" spans="2:10" s="1" customFormat="1" ht="13.2" x14ac:dyDescent="0.25">
      <c r="B471" s="100"/>
      <c r="C471" s="44" t="s">
        <v>556</v>
      </c>
      <c r="D471" s="45">
        <v>2</v>
      </c>
      <c r="E471" s="45">
        <v>3.25</v>
      </c>
      <c r="F471" s="45"/>
      <c r="G471" s="45"/>
      <c r="H471" s="45">
        <f t="shared" si="6"/>
        <v>6.5</v>
      </c>
      <c r="I471" s="45"/>
      <c r="J471" s="46" t="str">
        <f t="shared" si="7"/>
        <v>ml</v>
      </c>
    </row>
    <row r="472" spans="2:10" s="1" customFormat="1" ht="13.2" x14ac:dyDescent="0.25">
      <c r="B472" s="100"/>
      <c r="C472" s="44" t="s">
        <v>704</v>
      </c>
      <c r="D472" s="45">
        <v>2</v>
      </c>
      <c r="E472" s="45">
        <v>3</v>
      </c>
      <c r="F472" s="45"/>
      <c r="G472" s="45"/>
      <c r="H472" s="45">
        <f t="shared" si="6"/>
        <v>6</v>
      </c>
      <c r="I472" s="45"/>
      <c r="J472" s="46" t="str">
        <f t="shared" si="7"/>
        <v>ml</v>
      </c>
    </row>
    <row r="473" spans="2:10" s="1" customFormat="1" ht="13.2" x14ac:dyDescent="0.25">
      <c r="B473" s="100"/>
      <c r="C473" s="132" t="s">
        <v>256</v>
      </c>
      <c r="D473" s="45"/>
      <c r="E473" s="45"/>
      <c r="F473" s="45"/>
      <c r="G473" s="45"/>
      <c r="H473" s="45">
        <f t="shared" si="6"/>
        <v>0</v>
      </c>
      <c r="I473" s="45"/>
      <c r="J473" s="46" t="str">
        <f t="shared" si="7"/>
        <v>ml</v>
      </c>
    </row>
    <row r="474" spans="2:10" s="1" customFormat="1" ht="13.2" x14ac:dyDescent="0.25">
      <c r="B474" s="100"/>
      <c r="C474" s="44" t="s">
        <v>556</v>
      </c>
      <c r="D474" s="45">
        <v>2</v>
      </c>
      <c r="E474" s="45">
        <v>3.25</v>
      </c>
      <c r="F474" s="45"/>
      <c r="G474" s="45"/>
      <c r="H474" s="45">
        <f t="shared" si="6"/>
        <v>6.5</v>
      </c>
      <c r="I474" s="45"/>
      <c r="J474" s="46" t="str">
        <f t="shared" si="7"/>
        <v>ml</v>
      </c>
    </row>
    <row r="475" spans="2:10" s="1" customFormat="1" ht="13.2" x14ac:dyDescent="0.25">
      <c r="B475" s="100"/>
      <c r="C475" s="132" t="s">
        <v>257</v>
      </c>
      <c r="D475" s="45"/>
      <c r="E475" s="45"/>
      <c r="F475" s="45"/>
      <c r="G475" s="45"/>
      <c r="H475" s="45">
        <f t="shared" si="6"/>
        <v>0</v>
      </c>
      <c r="I475" s="45"/>
      <c r="J475" s="46" t="str">
        <f t="shared" si="7"/>
        <v>ml</v>
      </c>
    </row>
    <row r="476" spans="2:10" s="1" customFormat="1" ht="13.2" x14ac:dyDescent="0.25">
      <c r="B476" s="100"/>
      <c r="C476" s="44" t="s">
        <v>556</v>
      </c>
      <c r="D476" s="45">
        <v>2</v>
      </c>
      <c r="E476" s="45">
        <v>3.25</v>
      </c>
      <c r="F476" s="45"/>
      <c r="G476" s="45"/>
      <c r="H476" s="45">
        <f t="shared" si="6"/>
        <v>6.5</v>
      </c>
      <c r="I476" s="45"/>
      <c r="J476" s="46" t="str">
        <f t="shared" si="7"/>
        <v>ml</v>
      </c>
    </row>
    <row r="477" spans="2:10" s="1" customFormat="1" ht="13.2" x14ac:dyDescent="0.25">
      <c r="B477" s="48" t="s">
        <v>473</v>
      </c>
      <c r="C477" s="48" t="s">
        <v>472</v>
      </c>
      <c r="D477" s="103"/>
      <c r="E477" s="45"/>
      <c r="F477" s="45"/>
      <c r="G477" s="45"/>
      <c r="H477" s="45"/>
      <c r="I477" s="62">
        <f>SUM(H478:H480)</f>
        <v>0</v>
      </c>
      <c r="J477" s="63" t="str">
        <f>+J478</f>
        <v>ml</v>
      </c>
    </row>
    <row r="478" spans="2:10" s="1" customFormat="1" ht="13.2" x14ac:dyDescent="0.25">
      <c r="B478" s="100"/>
      <c r="C478" s="44" t="s">
        <v>255</v>
      </c>
      <c r="D478" s="45"/>
      <c r="E478" s="45"/>
      <c r="F478" s="45"/>
      <c r="G478" s="45"/>
      <c r="H478" s="45">
        <f>IF(AND(F478=0,G478=0),D478*E478,IF(AND(E478=0,G478=0),D478*F478,IF(AND(E478=0,F478=0),D478*G478,IF(AND(E478=0),D478*F478*G478,IF(AND(F478=0),D478*E478*G478,IF(AND(G478=0),D478*E478*F478,D478*E478*F478*G478))))))</f>
        <v>0</v>
      </c>
      <c r="I478" s="45"/>
      <c r="J478" s="46" t="str">
        <f>IF(AND(E478=0,F478&lt;&gt;0,G478&lt;&gt;0),"m2",IF(AND(F478=0,E478&lt;&gt;0,G478&lt;&gt;0),"m2",IF(AND(G478=0,E478&lt;&gt;0,F478&lt;&gt;0),"m2",IF(AND(F478=0,G478=0),"ml",IF(AND(E478=0,G478=0),"ml",IF(AND(E478=0,F478=0),"ml",IF(AND(E478&lt;&gt;0,F478&lt;&gt;0,G478&lt;&gt;0),"m3",0)))))))</f>
        <v>ml</v>
      </c>
    </row>
    <row r="479" spans="2:10" s="1" customFormat="1" ht="13.2" x14ac:dyDescent="0.25">
      <c r="B479" s="100"/>
      <c r="C479" s="44" t="s">
        <v>256</v>
      </c>
      <c r="D479" s="45"/>
      <c r="E479" s="45"/>
      <c r="F479" s="45"/>
      <c r="G479" s="45"/>
      <c r="H479" s="45">
        <f>IF(AND(F479=0,G479=0),D479*E479,IF(AND(E479=0,G479=0),D479*F479,IF(AND(E479=0,F479=0),D479*G479,IF(AND(E479=0),D479*F479*G479,IF(AND(F479=0),D479*E479*G479,IF(AND(G479=0),D479*E479*F479,D479*E479*F479*G479))))))</f>
        <v>0</v>
      </c>
      <c r="I479" s="45"/>
      <c r="J479" s="46" t="str">
        <f>IF(AND(E479=0,F479&lt;&gt;0,G479&lt;&gt;0),"m2",IF(AND(F479=0,E479&lt;&gt;0,G479&lt;&gt;0),"m2",IF(AND(G479=0,E479&lt;&gt;0,F479&lt;&gt;0),"m2",IF(AND(F479=0,G479=0),"ml",IF(AND(E479=0,G479=0),"ml",IF(AND(E479=0,F479=0),"ml",IF(AND(E479&lt;&gt;0,F479&lt;&gt;0,G479&lt;&gt;0),"m3",0)))))))</f>
        <v>ml</v>
      </c>
    </row>
    <row r="480" spans="2:10" s="1" customFormat="1" ht="13.2" x14ac:dyDescent="0.25">
      <c r="B480" s="100"/>
      <c r="C480" s="44" t="s">
        <v>257</v>
      </c>
      <c r="D480" s="45"/>
      <c r="E480" s="45"/>
      <c r="F480" s="45"/>
      <c r="G480" s="45"/>
      <c r="H480" s="45">
        <f>IF(AND(F480=0,G480=0),D480*E480,IF(AND(E480=0,G480=0),D480*F480,IF(AND(E480=0,F480=0),D480*G480,IF(AND(E480=0),D480*F480*G480,IF(AND(F480=0),D480*E480*G480,IF(AND(G480=0),D480*E480*F480,D480*E480*F480*G480))))))</f>
        <v>0</v>
      </c>
      <c r="I480" s="45"/>
      <c r="J480" s="46" t="str">
        <f>IF(AND(E480=0,F480&lt;&gt;0,G480&lt;&gt;0),"m2",IF(AND(F480=0,E480&lt;&gt;0,G480&lt;&gt;0),"m2",IF(AND(G480=0,E480&lt;&gt;0,F480&lt;&gt;0),"m2",IF(AND(F480=0,G480=0),"ml",IF(AND(E480=0,G480=0),"ml",IF(AND(E480=0,F480=0),"ml",IF(AND(E480&lt;&gt;0,F480&lt;&gt;0,G480&lt;&gt;0),"m3",0)))))))</f>
        <v>ml</v>
      </c>
    </row>
    <row r="481" spans="2:10" s="1" customFormat="1" ht="13.2" x14ac:dyDescent="0.25">
      <c r="B481" s="48" t="s">
        <v>549</v>
      </c>
      <c r="C481" s="48" t="s">
        <v>474</v>
      </c>
      <c r="D481" s="103"/>
      <c r="E481" s="45"/>
      <c r="F481" s="45"/>
      <c r="G481" s="45"/>
      <c r="H481" s="45"/>
      <c r="I481" s="62">
        <f>SUM(H482:H482)</f>
        <v>0</v>
      </c>
      <c r="J481" s="63" t="str">
        <f>+J482</f>
        <v>und</v>
      </c>
    </row>
    <row r="482" spans="2:10" s="1" customFormat="1" ht="13.2" x14ac:dyDescent="0.25">
      <c r="B482" s="100"/>
      <c r="C482" s="44" t="s">
        <v>705</v>
      </c>
      <c r="D482" s="45"/>
      <c r="E482" s="45"/>
      <c r="F482" s="45"/>
      <c r="G482" s="45"/>
      <c r="H482" s="45">
        <f>+D482</f>
        <v>0</v>
      </c>
      <c r="I482" s="45"/>
      <c r="J482" s="46" t="s">
        <v>35</v>
      </c>
    </row>
    <row r="483" spans="2:10" s="1" customFormat="1" ht="13.2" x14ac:dyDescent="0.25">
      <c r="B483" s="48" t="s">
        <v>553</v>
      </c>
      <c r="C483" s="48" t="s">
        <v>555</v>
      </c>
      <c r="D483" s="103"/>
      <c r="E483" s="45"/>
      <c r="F483" s="45"/>
      <c r="G483" s="45"/>
      <c r="H483" s="45"/>
      <c r="I483" s="62">
        <f>SUM(H484:H484)</f>
        <v>0</v>
      </c>
      <c r="J483" s="63" t="str">
        <f>+J484</f>
        <v>und</v>
      </c>
    </row>
    <row r="484" spans="2:10" s="1" customFormat="1" ht="13.2" x14ac:dyDescent="0.25">
      <c r="B484" s="100"/>
      <c r="C484" s="44" t="s">
        <v>556</v>
      </c>
      <c r="D484" s="45">
        <f>+D457</f>
        <v>0</v>
      </c>
      <c r="E484" s="45"/>
      <c r="F484" s="45"/>
      <c r="G484" s="45"/>
      <c r="H484" s="45">
        <f>+D484</f>
        <v>0</v>
      </c>
      <c r="I484" s="45"/>
      <c r="J484" s="46" t="s">
        <v>35</v>
      </c>
    </row>
    <row r="485" spans="2:10" s="1" customFormat="1" ht="13.2" x14ac:dyDescent="0.25">
      <c r="B485" s="100" t="s">
        <v>115</v>
      </c>
      <c r="C485" s="101" t="s">
        <v>427</v>
      </c>
      <c r="D485" s="103"/>
      <c r="E485" s="45"/>
      <c r="F485" s="45"/>
      <c r="G485" s="45"/>
      <c r="H485" s="45"/>
      <c r="I485" s="45"/>
      <c r="J485" s="46"/>
    </row>
    <row r="486" spans="2:10" s="1" customFormat="1" ht="13.2" x14ac:dyDescent="0.25">
      <c r="B486" s="48" t="s">
        <v>116</v>
      </c>
      <c r="C486" s="48" t="s">
        <v>550</v>
      </c>
      <c r="D486" s="103"/>
      <c r="E486" s="45"/>
      <c r="F486" s="45"/>
      <c r="G486" s="45"/>
      <c r="H486" s="45"/>
      <c r="I486" s="62">
        <f>SUM(H487:H487)</f>
        <v>0</v>
      </c>
      <c r="J486" s="63" t="str">
        <f>+J487</f>
        <v>ml</v>
      </c>
    </row>
    <row r="487" spans="2:10" s="1" customFormat="1" ht="13.2" x14ac:dyDescent="0.25">
      <c r="B487" s="100"/>
      <c r="C487" s="44" t="s">
        <v>551</v>
      </c>
      <c r="D487" s="45"/>
      <c r="E487" s="45"/>
      <c r="F487" s="45"/>
      <c r="G487" s="45"/>
      <c r="H487" s="45">
        <f>IF(AND(F487=0,G487=0),D487*E487,IF(AND(E487=0,G487=0),D487*F487,IF(AND(E487=0,F487=0),D487*G487,IF(AND(E487=0),D487*F487*G487,IF(AND(F487=0),D487*E487*G487,IF(AND(G487=0),D487*E487*F487,D487*E487*F487*G487))))))</f>
        <v>0</v>
      </c>
      <c r="I487" s="45"/>
      <c r="J487" s="46" t="str">
        <f>IF(AND(E487=0,F487&lt;&gt;0,G487&lt;&gt;0),"m2",IF(AND(F487=0,E487&lt;&gt;0,G487&lt;&gt;0),"m2",IF(AND(G487=0,E487&lt;&gt;0,F487&lt;&gt;0),"m2",IF(AND(F487=0,G487=0),"ml",IF(AND(E487=0,G487=0),"ml",IF(AND(E487=0,F487=0),"ml",IF(AND(E487&lt;&gt;0,F487&lt;&gt;0,G487&lt;&gt;0),"m3",0)))))))</f>
        <v>ml</v>
      </c>
    </row>
    <row r="488" spans="2:10" s="1" customFormat="1" ht="13.2" x14ac:dyDescent="0.25">
      <c r="B488" s="48" t="s">
        <v>443</v>
      </c>
      <c r="C488" s="48" t="s">
        <v>440</v>
      </c>
      <c r="D488" s="103"/>
      <c r="E488" s="45"/>
      <c r="F488" s="45"/>
      <c r="G488" s="45"/>
      <c r="H488" s="45"/>
      <c r="I488" s="62">
        <f>SUM(H489:H490)</f>
        <v>0</v>
      </c>
      <c r="J488" s="63" t="str">
        <f>+J489</f>
        <v>ml</v>
      </c>
    </row>
    <row r="489" spans="2:10" s="1" customFormat="1" ht="13.2" x14ac:dyDescent="0.25">
      <c r="B489" s="100"/>
      <c r="C489" s="44" t="s">
        <v>706</v>
      </c>
      <c r="D489" s="45"/>
      <c r="E489" s="45"/>
      <c r="F489" s="45"/>
      <c r="G489" s="45"/>
      <c r="H489" s="45">
        <f>IF(AND(F489=0,G489=0),D489*E489,IF(AND(E489=0,G489=0),D489*F489,IF(AND(E489=0,F489=0),D489*G489,IF(AND(E489=0),D489*F489*G489,IF(AND(F489=0),D489*E489*G489,IF(AND(G489=0),D489*E489*F489,D489*E489*F489*G489))))))</f>
        <v>0</v>
      </c>
      <c r="I489" s="45"/>
      <c r="J489" s="46" t="str">
        <f>IF(AND(E489=0,F489&lt;&gt;0,G489&lt;&gt;0),"m2",IF(AND(F489=0,E489&lt;&gt;0,G489&lt;&gt;0),"m2",IF(AND(G489=0,E489&lt;&gt;0,F489&lt;&gt;0),"m2",IF(AND(F489=0,G489=0),"ml",IF(AND(E489=0,G489=0),"ml",IF(AND(E489=0,F489=0),"ml",IF(AND(E489&lt;&gt;0,F489&lt;&gt;0,G489&lt;&gt;0),"m3",0)))))))</f>
        <v>ml</v>
      </c>
    </row>
    <row r="490" spans="2:10" s="1" customFormat="1" ht="13.2" x14ac:dyDescent="0.25">
      <c r="B490" s="100"/>
      <c r="C490" s="44" t="s">
        <v>706</v>
      </c>
      <c r="D490" s="45"/>
      <c r="E490" s="45"/>
      <c r="F490" s="45"/>
      <c r="G490" s="45"/>
      <c r="H490" s="45">
        <f>IF(AND(F490=0,G490=0),D490*E490,IF(AND(E490=0,G490=0),D490*F490,IF(AND(E490=0,F490=0),D490*G490,IF(AND(E490=0),D490*F490*G490,IF(AND(F490=0),D490*E490*G490,IF(AND(G490=0),D490*E490*F490,D490*E490*F490*G490))))))</f>
        <v>0</v>
      </c>
      <c r="I490" s="45"/>
      <c r="J490" s="46" t="str">
        <f>IF(AND(E490=0,F490&lt;&gt;0,G490&lt;&gt;0),"m2",IF(AND(F490=0,E490&lt;&gt;0,G490&lt;&gt;0),"m2",IF(AND(G490=0,E490&lt;&gt;0,F490&lt;&gt;0),"m2",IF(AND(F490=0,G490=0),"ml",IF(AND(E490=0,G490=0),"ml",IF(AND(E490=0,F490=0),"ml",IF(AND(E490&lt;&gt;0,F490&lt;&gt;0,G490&lt;&gt;0),"m3",0)))))))</f>
        <v>ml</v>
      </c>
    </row>
    <row r="491" spans="2:10" s="1" customFormat="1" ht="13.2" x14ac:dyDescent="0.25">
      <c r="B491" s="48" t="s">
        <v>444</v>
      </c>
      <c r="C491" s="48" t="s">
        <v>442</v>
      </c>
      <c r="D491" s="103"/>
      <c r="E491" s="45"/>
      <c r="F491" s="45"/>
      <c r="G491" s="45"/>
      <c r="H491" s="45"/>
      <c r="I491" s="62">
        <f>SUM(H492:H492)</f>
        <v>0</v>
      </c>
      <c r="J491" s="63" t="str">
        <f>+J492</f>
        <v>ml</v>
      </c>
    </row>
    <row r="492" spans="2:10" s="1" customFormat="1" ht="13.2" x14ac:dyDescent="0.25">
      <c r="B492" s="100"/>
      <c r="C492" s="44" t="s">
        <v>441</v>
      </c>
      <c r="D492" s="45"/>
      <c r="E492" s="45"/>
      <c r="F492" s="45"/>
      <c r="G492" s="45"/>
      <c r="H492" s="45">
        <f>IF(AND(F492=0,G492=0),D492*E492,IF(AND(E492=0,G492=0),D492*F492,IF(AND(E492=0,F492=0),D492*G492,IF(AND(E492=0),D492*F492*G492,IF(AND(F492=0),D492*E492*G492,IF(AND(G492=0),D492*E492*F492,D492*E492*F492*G492))))))</f>
        <v>0</v>
      </c>
      <c r="I492" s="45"/>
      <c r="J492" s="46" t="str">
        <f>IF(AND(E492=0,F492&lt;&gt;0,G492&lt;&gt;0),"m2",IF(AND(F492=0,E492&lt;&gt;0,G492&lt;&gt;0),"m2",IF(AND(G492=0,E492&lt;&gt;0,F492&lt;&gt;0),"m2",IF(AND(F492=0,G492=0),"ml",IF(AND(E492=0,G492=0),"ml",IF(AND(E492=0,F492=0),"ml",IF(AND(E492&lt;&gt;0,F492&lt;&gt;0,G492&lt;&gt;0),"m3",0)))))))</f>
        <v>ml</v>
      </c>
    </row>
    <row r="493" spans="2:10" s="1" customFormat="1" ht="13.2" x14ac:dyDescent="0.25">
      <c r="B493" s="48" t="s">
        <v>446</v>
      </c>
      <c r="C493" s="48" t="s">
        <v>445</v>
      </c>
      <c r="D493" s="103"/>
      <c r="E493" s="45"/>
      <c r="F493" s="45"/>
      <c r="G493" s="45"/>
      <c r="H493" s="45"/>
      <c r="I493" s="62">
        <f>SUM(H494:H494)</f>
        <v>0</v>
      </c>
      <c r="J493" s="63" t="str">
        <f>+J494</f>
        <v>ml</v>
      </c>
    </row>
    <row r="494" spans="2:10" s="1" customFormat="1" ht="13.2" x14ac:dyDescent="0.25">
      <c r="B494" s="100"/>
      <c r="C494" s="44" t="s">
        <v>441</v>
      </c>
      <c r="D494" s="45"/>
      <c r="E494" s="45"/>
      <c r="F494" s="45"/>
      <c r="G494" s="45"/>
      <c r="H494" s="45">
        <f>IF(AND(F494=0,G494=0),D494*E494,IF(AND(E494=0,G494=0),D494*F494,IF(AND(E494=0,F494=0),D494*G494,IF(AND(E494=0),D494*F494*G494,IF(AND(F494=0),D494*E494*G494,IF(AND(G494=0),D494*E494*F494,D494*E494*F494*G494))))))</f>
        <v>0</v>
      </c>
      <c r="I494" s="45"/>
      <c r="J494" s="46" t="str">
        <f>IF(AND(E494=0,F494&lt;&gt;0,G494&lt;&gt;0),"m2",IF(AND(F494=0,E494&lt;&gt;0,G494&lt;&gt;0),"m2",IF(AND(G494=0,E494&lt;&gt;0,F494&lt;&gt;0),"m2",IF(AND(F494=0,G494=0),"ml",IF(AND(E494=0,G494=0),"ml",IF(AND(E494=0,F494=0),"ml",IF(AND(E494&lt;&gt;0,F494&lt;&gt;0,G494&lt;&gt;0),"m3",0)))))))</f>
        <v>ml</v>
      </c>
    </row>
    <row r="495" spans="2:10" s="1" customFormat="1" ht="13.2" x14ac:dyDescent="0.25">
      <c r="B495" s="48" t="s">
        <v>447</v>
      </c>
      <c r="C495" s="48" t="s">
        <v>448</v>
      </c>
      <c r="D495" s="103"/>
      <c r="E495" s="45"/>
      <c r="F495" s="45"/>
      <c r="G495" s="45"/>
      <c r="H495" s="45"/>
      <c r="I495" s="62">
        <f>SUM(H496:H496)</f>
        <v>0</v>
      </c>
      <c r="J495" s="63" t="str">
        <f>+J496</f>
        <v>ml</v>
      </c>
    </row>
    <row r="496" spans="2:10" s="1" customFormat="1" ht="13.2" x14ac:dyDescent="0.25">
      <c r="B496" s="100"/>
      <c r="C496" s="44" t="s">
        <v>441</v>
      </c>
      <c r="D496" s="45"/>
      <c r="E496" s="45"/>
      <c r="F496" s="45"/>
      <c r="G496" s="45"/>
      <c r="H496" s="45">
        <f>IF(AND(F496=0,G496=0),D496*E496,IF(AND(E496=0,G496=0),D496*F496,IF(AND(E496=0,F496=0),D496*G496,IF(AND(E496=0),D496*F496*G496,IF(AND(F496=0),D496*E496*G496,IF(AND(G496=0),D496*E496*F496,D496*E496*F496*G496))))))</f>
        <v>0</v>
      </c>
      <c r="I496" s="45"/>
      <c r="J496" s="46" t="str">
        <f>IF(AND(E496=0,F496&lt;&gt;0,G496&lt;&gt;0),"m2",IF(AND(F496=0,E496&lt;&gt;0,G496&lt;&gt;0),"m2",IF(AND(G496=0,E496&lt;&gt;0,F496&lt;&gt;0),"m2",IF(AND(F496=0,G496=0),"ml",IF(AND(E496=0,G496=0),"ml",IF(AND(E496=0,F496=0),"ml",IF(AND(E496&lt;&gt;0,F496&lt;&gt;0,G496&lt;&gt;0),"m3",0)))))))</f>
        <v>ml</v>
      </c>
    </row>
    <row r="497" spans="2:10" s="1" customFormat="1" ht="13.2" x14ac:dyDescent="0.25">
      <c r="B497" s="48" t="s">
        <v>451</v>
      </c>
      <c r="C497" s="48" t="s">
        <v>449</v>
      </c>
      <c r="D497" s="103"/>
      <c r="E497" s="45"/>
      <c r="F497" s="45"/>
      <c r="G497" s="45"/>
      <c r="H497" s="45"/>
      <c r="I497" s="62">
        <f>SUM(H498:H498)</f>
        <v>0</v>
      </c>
      <c r="J497" s="63" t="str">
        <f>+J498</f>
        <v>ml</v>
      </c>
    </row>
    <row r="498" spans="2:10" s="1" customFormat="1" ht="13.2" x14ac:dyDescent="0.25">
      <c r="B498" s="100"/>
      <c r="C498" s="44" t="s">
        <v>441</v>
      </c>
      <c r="D498" s="45"/>
      <c r="E498" s="45"/>
      <c r="F498" s="45"/>
      <c r="G498" s="45"/>
      <c r="H498" s="45">
        <f>IF(AND(F498=0,G498=0),D498*E498,IF(AND(E498=0,G498=0),D498*F498,IF(AND(E498=0,F498=0),D498*G498,IF(AND(E498=0),D498*F498*G498,IF(AND(F498=0),D498*E498*G498,IF(AND(G498=0),D498*E498*F498,D498*E498*F498*G498))))))</f>
        <v>0</v>
      </c>
      <c r="I498" s="45"/>
      <c r="J498" s="46" t="str">
        <f>IF(AND(E498=0,F498&lt;&gt;0,G498&lt;&gt;0),"m2",IF(AND(F498=0,E498&lt;&gt;0,G498&lt;&gt;0),"m2",IF(AND(G498=0,E498&lt;&gt;0,F498&lt;&gt;0),"m2",IF(AND(F498=0,G498=0),"ml",IF(AND(E498=0,G498=0),"ml",IF(AND(E498=0,F498=0),"ml",IF(AND(E498&lt;&gt;0,F498&lt;&gt;0,G498&lt;&gt;0),"m3",0)))))))</f>
        <v>ml</v>
      </c>
    </row>
    <row r="499" spans="2:10" s="1" customFormat="1" ht="13.2" x14ac:dyDescent="0.25">
      <c r="B499" s="48" t="s">
        <v>452</v>
      </c>
      <c r="C499" s="48" t="s">
        <v>450</v>
      </c>
      <c r="D499" s="103"/>
      <c r="E499" s="45"/>
      <c r="F499" s="45"/>
      <c r="G499" s="45"/>
      <c r="H499" s="45"/>
      <c r="I499" s="62">
        <f>SUM(H500:H500)</f>
        <v>0</v>
      </c>
      <c r="J499" s="63" t="str">
        <f>+J500</f>
        <v>ml</v>
      </c>
    </row>
    <row r="500" spans="2:10" s="1" customFormat="1" ht="13.2" x14ac:dyDescent="0.25">
      <c r="B500" s="100"/>
      <c r="C500" s="44" t="s">
        <v>441</v>
      </c>
      <c r="D500" s="45"/>
      <c r="E500" s="45"/>
      <c r="F500" s="45"/>
      <c r="G500" s="45"/>
      <c r="H500" s="45">
        <f>IF(AND(F500=0,G500=0),D500*E500,IF(AND(E500=0,G500=0),D500*F500,IF(AND(E500=0,F500=0),D500*G500,IF(AND(E500=0),D500*F500*G500,IF(AND(F500=0),D500*E500*G500,IF(AND(G500=0),D500*E500*F500,D500*E500*F500*G500))))))</f>
        <v>0</v>
      </c>
      <c r="I500" s="45"/>
      <c r="J500" s="46" t="str">
        <f>IF(AND(E500=0,F500&lt;&gt;0,G500&lt;&gt;0),"m2",IF(AND(F500=0,E500&lt;&gt;0,G500&lt;&gt;0),"m2",IF(AND(G500=0,E500&lt;&gt;0,F500&lt;&gt;0),"m2",IF(AND(F500=0,G500=0),"ml",IF(AND(E500=0,G500=0),"ml",IF(AND(E500=0,F500=0),"ml",IF(AND(E500&lt;&gt;0,F500&lt;&gt;0,G500&lt;&gt;0),"m3",0)))))))</f>
        <v>ml</v>
      </c>
    </row>
    <row r="501" spans="2:10" s="1" customFormat="1" ht="13.2" x14ac:dyDescent="0.25">
      <c r="B501" s="48" t="s">
        <v>459</v>
      </c>
      <c r="C501" s="48" t="s">
        <v>429</v>
      </c>
      <c r="D501" s="103"/>
      <c r="E501" s="45"/>
      <c r="F501" s="45"/>
      <c r="G501" s="45"/>
      <c r="H501" s="45"/>
      <c r="I501" s="62">
        <f>SUM(H502:H503)</f>
        <v>0</v>
      </c>
      <c r="J501" s="63" t="str">
        <f>+J503</f>
        <v>ml</v>
      </c>
    </row>
    <row r="502" spans="2:10" s="1" customFormat="1" ht="13.2" x14ac:dyDescent="0.25">
      <c r="B502" s="48"/>
      <c r="C502" s="44" t="s">
        <v>706</v>
      </c>
      <c r="D502" s="45"/>
      <c r="E502" s="45"/>
      <c r="F502" s="45"/>
      <c r="G502" s="45"/>
      <c r="H502" s="45">
        <f>IF(AND(F502=0,G502=0),D502*E502,IF(AND(E502=0,G502=0),D502*F502,IF(AND(E502=0,F502=0),D502*G502,IF(AND(E502=0),D502*F502*G502,IF(AND(F502=0),D502*E502*G502,IF(AND(G502=0),D502*E502*F502,D502*E502*F502*G502))))))</f>
        <v>0</v>
      </c>
      <c r="I502" s="45"/>
      <c r="J502" s="46" t="str">
        <f>IF(AND(E502=0,F502&lt;&gt;0,G502&lt;&gt;0),"m2",IF(AND(F502=0,E502&lt;&gt;0,G502&lt;&gt;0),"m2",IF(AND(G502=0,E502&lt;&gt;0,F502&lt;&gt;0),"m2",IF(AND(F502=0,G502=0),"ml",IF(AND(E502=0,G502=0),"ml",IF(AND(E502=0,F502=0),"ml",IF(AND(E502&lt;&gt;0,F502&lt;&gt;0,G502&lt;&gt;0),"m3",0)))))))</f>
        <v>ml</v>
      </c>
    </row>
    <row r="503" spans="2:10" s="1" customFormat="1" ht="13.2" x14ac:dyDescent="0.25">
      <c r="B503" s="100"/>
      <c r="C503" s="44" t="s">
        <v>706</v>
      </c>
      <c r="D503" s="45"/>
      <c r="E503" s="45"/>
      <c r="F503" s="45"/>
      <c r="G503" s="45"/>
      <c r="H503" s="45">
        <f>IF(AND(F503=0,G503=0),D503*E503,IF(AND(E503=0,G503=0),D503*F503,IF(AND(E503=0,F503=0),D503*G503,IF(AND(E503=0),D503*F503*G503,IF(AND(F503=0),D503*E503*G503,IF(AND(G503=0),D503*E503*F503,D503*E503*F503*G503))))))</f>
        <v>0</v>
      </c>
      <c r="I503" s="45"/>
      <c r="J503" s="46" t="str">
        <f>IF(AND(E503=0,F503&lt;&gt;0,G503&lt;&gt;0),"m2",IF(AND(F503=0,E503&lt;&gt;0,G503&lt;&gt;0),"m2",IF(AND(G503=0,E503&lt;&gt;0,F503&lt;&gt;0),"m2",IF(AND(F503=0,G503=0),"ml",IF(AND(E503=0,G503=0),"ml",IF(AND(E503=0,F503=0),"ml",IF(AND(E503&lt;&gt;0,F503&lt;&gt;0,G503&lt;&gt;0),"m3",0)))))))</f>
        <v>ml</v>
      </c>
    </row>
    <row r="504" spans="2:10" s="1" customFormat="1" ht="13.2" x14ac:dyDescent="0.25">
      <c r="B504" s="48" t="s">
        <v>460</v>
      </c>
      <c r="C504" s="48" t="s">
        <v>431</v>
      </c>
      <c r="D504" s="103"/>
      <c r="E504" s="45"/>
      <c r="F504" s="45"/>
      <c r="G504" s="45"/>
      <c r="H504" s="45"/>
      <c r="I504" s="62">
        <f>SUM(H505:H505)</f>
        <v>0</v>
      </c>
      <c r="J504" s="63" t="str">
        <f>+J505</f>
        <v>ml</v>
      </c>
    </row>
    <row r="505" spans="2:10" s="1" customFormat="1" ht="13.2" x14ac:dyDescent="0.25">
      <c r="B505" s="100"/>
      <c r="C505" s="44" t="s">
        <v>715</v>
      </c>
      <c r="D505" s="45"/>
      <c r="E505" s="45"/>
      <c r="F505" s="45"/>
      <c r="G505" s="45"/>
      <c r="H505" s="45">
        <f>IF(AND(F505=0,G505=0),D505*E505,IF(AND(E505=0,G505=0),D505*F505,IF(AND(E505=0,F505=0),D505*G505,IF(AND(E505=0),D505*F505*G505,IF(AND(F505=0),D505*E505*G505,IF(AND(G505=0),D505*E505*F505,D505*E505*F505*G505))))))</f>
        <v>0</v>
      </c>
      <c r="I505" s="45"/>
      <c r="J505" s="46" t="str">
        <f>IF(AND(E505=0,F505&lt;&gt;0,G505&lt;&gt;0),"m2",IF(AND(F505=0,E505&lt;&gt;0,G505&lt;&gt;0),"m2",IF(AND(G505=0,E505&lt;&gt;0,F505&lt;&gt;0),"m2",IF(AND(F505=0,G505=0),"ml",IF(AND(E505=0,G505=0),"ml",IF(AND(E505=0,F505=0),"ml",IF(AND(E505&lt;&gt;0,F505&lt;&gt;0,G505&lt;&gt;0),"m3",0)))))))</f>
        <v>ml</v>
      </c>
    </row>
    <row r="506" spans="2:10" s="1" customFormat="1" ht="13.2" x14ac:dyDescent="0.25">
      <c r="B506" s="48" t="s">
        <v>461</v>
      </c>
      <c r="C506" s="48" t="s">
        <v>453</v>
      </c>
      <c r="D506" s="103"/>
      <c r="E506" s="45"/>
      <c r="F506" s="45"/>
      <c r="G506" s="45"/>
      <c r="H506" s="45"/>
      <c r="I506" s="62">
        <f>SUM(H507:H507)</f>
        <v>0</v>
      </c>
      <c r="J506" s="63" t="str">
        <f>+J507</f>
        <v>ml</v>
      </c>
    </row>
    <row r="507" spans="2:10" s="1" customFormat="1" ht="13.2" x14ac:dyDescent="0.25">
      <c r="B507" s="100"/>
      <c r="C507" s="44" t="s">
        <v>721</v>
      </c>
      <c r="D507" s="45"/>
      <c r="E507" s="45"/>
      <c r="F507" s="45"/>
      <c r="G507" s="45"/>
      <c r="H507" s="45">
        <f>IF(AND(F507=0,G507=0),D507*E507,IF(AND(E507=0,G507=0),D507*F507,IF(AND(E507=0,F507=0),D507*G507,IF(AND(E507=0),D507*F507*G507,IF(AND(F507=0),D507*E507*G507,IF(AND(G507=0),D507*E507*F507,D507*E507*F507*G507))))))</f>
        <v>0</v>
      </c>
      <c r="I507" s="45"/>
      <c r="J507" s="46" t="str">
        <f>IF(AND(E507=0,F507&lt;&gt;0,G507&lt;&gt;0),"m2",IF(AND(F507=0,E507&lt;&gt;0,G507&lt;&gt;0),"m2",IF(AND(G507=0,E507&lt;&gt;0,F507&lt;&gt;0),"m2",IF(AND(F507=0,G507=0),"ml",IF(AND(E507=0,G507=0),"ml",IF(AND(E507=0,F507=0),"ml",IF(AND(E507&lt;&gt;0,F507&lt;&gt;0,G507&lt;&gt;0),"m3",0)))))))</f>
        <v>ml</v>
      </c>
    </row>
    <row r="508" spans="2:10" s="1" customFormat="1" ht="13.2" x14ac:dyDescent="0.25">
      <c r="B508" s="48" t="s">
        <v>462</v>
      </c>
      <c r="C508" s="48" t="s">
        <v>454</v>
      </c>
      <c r="D508" s="103"/>
      <c r="E508" s="45"/>
      <c r="F508" s="45"/>
      <c r="G508" s="45"/>
      <c r="H508" s="45"/>
      <c r="I508" s="62">
        <f>SUM(H509:H509)</f>
        <v>0</v>
      </c>
      <c r="J508" s="63" t="str">
        <f>+J509</f>
        <v>ml</v>
      </c>
    </row>
    <row r="509" spans="2:10" s="1" customFormat="1" ht="13.2" x14ac:dyDescent="0.25">
      <c r="B509" s="100"/>
      <c r="C509" s="44" t="s">
        <v>441</v>
      </c>
      <c r="D509" s="45"/>
      <c r="E509" s="45"/>
      <c r="F509" s="45"/>
      <c r="G509" s="45"/>
      <c r="H509" s="45">
        <f>IF(AND(F509=0,G509=0),D509*E509,IF(AND(E509=0,G509=0),D509*F509,IF(AND(E509=0,F509=0),D509*G509,IF(AND(E509=0),D509*F509*G509,IF(AND(F509=0),D509*E509*G509,IF(AND(G509=0),D509*E509*F509,D509*E509*F509*G509))))))</f>
        <v>0</v>
      </c>
      <c r="I509" s="45"/>
      <c r="J509" s="46" t="str">
        <f>IF(AND(E509=0,F509&lt;&gt;0,G509&lt;&gt;0),"m2",IF(AND(F509=0,E509&lt;&gt;0,G509&lt;&gt;0),"m2",IF(AND(G509=0,E509&lt;&gt;0,F509&lt;&gt;0),"m2",IF(AND(F509=0,G509=0),"ml",IF(AND(E509=0,G509=0),"ml",IF(AND(E509=0,F509=0),"ml",IF(AND(E509&lt;&gt;0,F509&lt;&gt;0,G509&lt;&gt;0),"m3",0)))))))</f>
        <v>ml</v>
      </c>
    </row>
    <row r="510" spans="2:10" s="1" customFormat="1" ht="13.2" x14ac:dyDescent="0.25">
      <c r="B510" s="48" t="s">
        <v>463</v>
      </c>
      <c r="C510" s="48" t="s">
        <v>455</v>
      </c>
      <c r="D510" s="103"/>
      <c r="E510" s="45"/>
      <c r="F510" s="45"/>
      <c r="G510" s="45"/>
      <c r="H510" s="45"/>
      <c r="I510" s="62">
        <f>SUM(H511:H511)</f>
        <v>0</v>
      </c>
      <c r="J510" s="63" t="str">
        <f>+J511</f>
        <v>ml</v>
      </c>
    </row>
    <row r="511" spans="2:10" s="1" customFormat="1" ht="13.2" x14ac:dyDescent="0.25">
      <c r="B511" s="100"/>
      <c r="C511" s="44" t="s">
        <v>441</v>
      </c>
      <c r="D511" s="45"/>
      <c r="E511" s="45"/>
      <c r="F511" s="45"/>
      <c r="G511" s="45"/>
      <c r="H511" s="45">
        <f>IF(AND(F511=0,G511=0),D511*E511,IF(AND(E511=0,G511=0),D511*F511,IF(AND(E511=0,F511=0),D511*G511,IF(AND(E511=0),D511*F511*G511,IF(AND(F511=0),D511*E511*G511,IF(AND(G511=0),D511*E511*F511,D511*E511*F511*G511))))))</f>
        <v>0</v>
      </c>
      <c r="I511" s="45"/>
      <c r="J511" s="46" t="str">
        <f>IF(AND(E511=0,F511&lt;&gt;0,G511&lt;&gt;0),"m2",IF(AND(F511=0,E511&lt;&gt;0,G511&lt;&gt;0),"m2",IF(AND(G511=0,E511&lt;&gt;0,F511&lt;&gt;0),"m2",IF(AND(F511=0,G511=0),"ml",IF(AND(E511=0,G511=0),"ml",IF(AND(E511=0,F511=0),"ml",IF(AND(E511&lt;&gt;0,F511&lt;&gt;0,G511&lt;&gt;0),"m3",0)))))))</f>
        <v>ml</v>
      </c>
    </row>
    <row r="512" spans="2:10" s="1" customFormat="1" ht="13.2" x14ac:dyDescent="0.25">
      <c r="B512" s="48" t="s">
        <v>464</v>
      </c>
      <c r="C512" s="48" t="s">
        <v>456</v>
      </c>
      <c r="D512" s="103"/>
      <c r="E512" s="45"/>
      <c r="F512" s="45"/>
      <c r="G512" s="45"/>
      <c r="H512" s="45"/>
      <c r="I512" s="62">
        <f>SUM(H513:H515)</f>
        <v>0</v>
      </c>
      <c r="J512" s="63" t="str">
        <f>+J515</f>
        <v>und</v>
      </c>
    </row>
    <row r="513" spans="2:10" s="1" customFormat="1" ht="13.2" x14ac:dyDescent="0.25">
      <c r="B513" s="48"/>
      <c r="C513" s="44" t="s">
        <v>718</v>
      </c>
      <c r="D513" s="45"/>
      <c r="E513" s="45"/>
      <c r="F513" s="45"/>
      <c r="G513" s="45"/>
      <c r="H513" s="45">
        <f t="shared" ref="H513:H515" si="8">+D513</f>
        <v>0</v>
      </c>
      <c r="I513" s="45"/>
      <c r="J513" s="46" t="s">
        <v>35</v>
      </c>
    </row>
    <row r="514" spans="2:10" s="1" customFormat="1" ht="13.2" x14ac:dyDescent="0.25">
      <c r="B514" s="48"/>
      <c r="C514" s="44" t="s">
        <v>716</v>
      </c>
      <c r="D514" s="45"/>
      <c r="E514" s="45"/>
      <c r="F514" s="45"/>
      <c r="G514" s="45"/>
      <c r="H514" s="45">
        <f t="shared" si="8"/>
        <v>0</v>
      </c>
      <c r="I514" s="45"/>
      <c r="J514" s="46" t="s">
        <v>35</v>
      </c>
    </row>
    <row r="515" spans="2:10" s="1" customFormat="1" ht="13.2" x14ac:dyDescent="0.25">
      <c r="B515" s="100"/>
      <c r="C515" s="44" t="s">
        <v>717</v>
      </c>
      <c r="D515" s="45"/>
      <c r="E515" s="45"/>
      <c r="F515" s="45"/>
      <c r="G515" s="45"/>
      <c r="H515" s="45">
        <f t="shared" si="8"/>
        <v>0</v>
      </c>
      <c r="I515" s="45"/>
      <c r="J515" s="46" t="s">
        <v>35</v>
      </c>
    </row>
    <row r="516" spans="2:10" s="1" customFormat="1" ht="13.2" x14ac:dyDescent="0.25">
      <c r="B516" s="48" t="s">
        <v>465</v>
      </c>
      <c r="C516" s="48" t="s">
        <v>457</v>
      </c>
      <c r="D516" s="103"/>
      <c r="E516" s="45"/>
      <c r="F516" s="45"/>
      <c r="G516" s="45"/>
      <c r="H516" s="45"/>
      <c r="I516" s="62">
        <f>SUM(H517:H517)</f>
        <v>0</v>
      </c>
      <c r="J516" s="63" t="str">
        <f>+J517</f>
        <v>und</v>
      </c>
    </row>
    <row r="517" spans="2:10" s="1" customFormat="1" ht="13.2" x14ac:dyDescent="0.25">
      <c r="B517" s="100"/>
      <c r="C517" s="44" t="s">
        <v>441</v>
      </c>
      <c r="D517" s="45"/>
      <c r="E517" s="45"/>
      <c r="F517" s="45"/>
      <c r="G517" s="45"/>
      <c r="H517" s="45">
        <f>+D517</f>
        <v>0</v>
      </c>
      <c r="I517" s="45"/>
      <c r="J517" s="46" t="s">
        <v>35</v>
      </c>
    </row>
    <row r="518" spans="2:10" s="1" customFormat="1" ht="13.2" x14ac:dyDescent="0.25">
      <c r="B518" s="48" t="s">
        <v>557</v>
      </c>
      <c r="C518" s="48" t="s">
        <v>458</v>
      </c>
      <c r="D518" s="103"/>
      <c r="E518" s="45"/>
      <c r="F518" s="45"/>
      <c r="G518" s="45"/>
      <c r="H518" s="45"/>
      <c r="I518" s="62">
        <f>SUM(H519:H519)</f>
        <v>0</v>
      </c>
      <c r="J518" s="63" t="str">
        <f>+J519</f>
        <v>und</v>
      </c>
    </row>
    <row r="519" spans="2:10" s="1" customFormat="1" ht="13.2" x14ac:dyDescent="0.25">
      <c r="B519" s="100"/>
      <c r="C519" s="44" t="s">
        <v>712</v>
      </c>
      <c r="D519" s="45"/>
      <c r="E519" s="45"/>
      <c r="F519" s="45"/>
      <c r="G519" s="45"/>
      <c r="H519" s="45">
        <f>+D519</f>
        <v>0</v>
      </c>
      <c r="I519" s="45"/>
      <c r="J519" s="46" t="s">
        <v>35</v>
      </c>
    </row>
    <row r="520" spans="2:10" s="1" customFormat="1" ht="13.2" x14ac:dyDescent="0.25">
      <c r="B520" s="100" t="s">
        <v>117</v>
      </c>
      <c r="C520" s="101" t="s">
        <v>426</v>
      </c>
      <c r="D520" s="103"/>
      <c r="E520" s="45"/>
      <c r="F520" s="45"/>
      <c r="G520" s="45"/>
      <c r="H520" s="45"/>
      <c r="I520" s="45"/>
      <c r="J520" s="46"/>
    </row>
    <row r="521" spans="2:10" s="1" customFormat="1" ht="13.2" x14ac:dyDescent="0.25">
      <c r="B521" s="48" t="s">
        <v>118</v>
      </c>
      <c r="C521" s="48" t="s">
        <v>468</v>
      </c>
      <c r="D521" s="103"/>
      <c r="E521" s="45"/>
      <c r="F521" s="45"/>
      <c r="G521" s="45"/>
      <c r="H521" s="45"/>
      <c r="I521" s="62">
        <f>SUM(H522:H523)</f>
        <v>3</v>
      </c>
      <c r="J521" s="63" t="str">
        <f>+J522</f>
        <v>und</v>
      </c>
    </row>
    <row r="522" spans="2:10" s="1" customFormat="1" ht="13.2" x14ac:dyDescent="0.25">
      <c r="B522" s="75"/>
      <c r="C522" s="44" t="s">
        <v>646</v>
      </c>
      <c r="D522" s="45"/>
      <c r="E522" s="45"/>
      <c r="F522" s="45"/>
      <c r="G522" s="45"/>
      <c r="H522" s="45">
        <f>+D522</f>
        <v>0</v>
      </c>
      <c r="I522" s="45"/>
      <c r="J522" s="46" t="s">
        <v>35</v>
      </c>
    </row>
    <row r="523" spans="2:10" s="1" customFormat="1" ht="13.2" x14ac:dyDescent="0.25">
      <c r="B523" s="75"/>
      <c r="C523" s="44" t="s">
        <v>434</v>
      </c>
      <c r="D523" s="45">
        <v>3</v>
      </c>
      <c r="E523" s="45"/>
      <c r="F523" s="45"/>
      <c r="G523" s="45"/>
      <c r="H523" s="45">
        <f>+D523</f>
        <v>3</v>
      </c>
      <c r="I523" s="45"/>
      <c r="J523" s="46" t="s">
        <v>35</v>
      </c>
    </row>
    <row r="524" spans="2:10" s="1" customFormat="1" ht="13.2" x14ac:dyDescent="0.25">
      <c r="B524" s="48" t="s">
        <v>119</v>
      </c>
      <c r="C524" s="48" t="s">
        <v>475</v>
      </c>
      <c r="D524" s="103"/>
      <c r="E524" s="45"/>
      <c r="F524" s="45"/>
      <c r="G524" s="45"/>
      <c r="H524" s="45"/>
      <c r="I524" s="62">
        <f>SUM(H525:H530)</f>
        <v>18</v>
      </c>
      <c r="J524" s="63" t="str">
        <f>+J525</f>
        <v>und</v>
      </c>
    </row>
    <row r="525" spans="2:10" s="1" customFormat="1" ht="13.2" x14ac:dyDescent="0.25">
      <c r="B525" s="75"/>
      <c r="C525" s="132" t="s">
        <v>255</v>
      </c>
      <c r="D525" s="45"/>
      <c r="E525" s="45"/>
      <c r="F525" s="45"/>
      <c r="G525" s="45"/>
      <c r="H525" s="45"/>
      <c r="I525" s="45"/>
      <c r="J525" s="46" t="s">
        <v>35</v>
      </c>
    </row>
    <row r="526" spans="2:10" s="1" customFormat="1" ht="13.2" x14ac:dyDescent="0.25">
      <c r="B526" s="75"/>
      <c r="C526" s="44" t="s">
        <v>556</v>
      </c>
      <c r="D526" s="45">
        <v>2</v>
      </c>
      <c r="E526" s="45">
        <v>3</v>
      </c>
      <c r="F526" s="45"/>
      <c r="G526" s="45"/>
      <c r="H526" s="45">
        <f>IF(AND(F526=0,G526=0),D526*E526,IF(AND(E526=0,G526=0),D526*F526,IF(AND(E526=0,F526=0),D526*G526,IF(AND(E526=0),D526*F526*G526,IF(AND(F526=0),D526*E526*G526,IF(AND(G526=0),D526*E526*F526,D526*E526*F526*G526))))))</f>
        <v>6</v>
      </c>
      <c r="I526" s="45"/>
      <c r="J526" s="46" t="s">
        <v>35</v>
      </c>
    </row>
    <row r="527" spans="2:10" s="1" customFormat="1" ht="13.2" x14ac:dyDescent="0.25">
      <c r="B527" s="75"/>
      <c r="C527" s="132" t="s">
        <v>256</v>
      </c>
      <c r="D527" s="45"/>
      <c r="E527" s="45"/>
      <c r="F527" s="45"/>
      <c r="G527" s="45"/>
      <c r="H527" s="45"/>
      <c r="I527" s="45"/>
      <c r="J527" s="46" t="s">
        <v>35</v>
      </c>
    </row>
    <row r="528" spans="2:10" s="1" customFormat="1" ht="13.2" x14ac:dyDescent="0.25">
      <c r="B528" s="75"/>
      <c r="C528" s="44" t="s">
        <v>556</v>
      </c>
      <c r="D528" s="45">
        <v>2</v>
      </c>
      <c r="E528" s="45">
        <v>3</v>
      </c>
      <c r="F528" s="45"/>
      <c r="G528" s="45"/>
      <c r="H528" s="45">
        <f>IF(AND(F528=0,G528=0),D528*E528,IF(AND(E528=0,G528=0),D528*F528,IF(AND(E528=0,F528=0),D528*G528,IF(AND(E528=0),D528*F528*G528,IF(AND(F528=0),D528*E528*G528,IF(AND(G528=0),D528*E528*F528,D528*E528*F528*G528))))))</f>
        <v>6</v>
      </c>
      <c r="I528" s="45"/>
      <c r="J528" s="46" t="s">
        <v>35</v>
      </c>
    </row>
    <row r="529" spans="2:10" s="1" customFormat="1" ht="13.2" x14ac:dyDescent="0.25">
      <c r="B529" s="75"/>
      <c r="C529" s="132" t="s">
        <v>257</v>
      </c>
      <c r="D529" s="45"/>
      <c r="E529" s="45"/>
      <c r="F529" s="45"/>
      <c r="G529" s="45"/>
      <c r="H529" s="45"/>
      <c r="I529" s="45"/>
      <c r="J529" s="46" t="s">
        <v>35</v>
      </c>
    </row>
    <row r="530" spans="2:10" s="1" customFormat="1" ht="13.2" x14ac:dyDescent="0.25">
      <c r="B530" s="75"/>
      <c r="C530" s="44" t="s">
        <v>556</v>
      </c>
      <c r="D530" s="45">
        <v>2</v>
      </c>
      <c r="E530" s="45">
        <v>3</v>
      </c>
      <c r="F530" s="45"/>
      <c r="G530" s="45"/>
      <c r="H530" s="45">
        <f>IF(AND(F530=0,G530=0),D530*E530,IF(AND(E530=0,G530=0),D530*F530,IF(AND(E530=0,F530=0),D530*G530,IF(AND(E530=0),D530*F530*G530,IF(AND(F530=0),D530*E530*G530,IF(AND(G530=0),D530*E530*F530,D530*E530*F530*G530))))))</f>
        <v>6</v>
      </c>
      <c r="I530" s="45"/>
      <c r="J530" s="46" t="s">
        <v>35</v>
      </c>
    </row>
    <row r="531" spans="2:10" s="1" customFormat="1" ht="13.2" x14ac:dyDescent="0.25">
      <c r="B531" s="48" t="s">
        <v>120</v>
      </c>
      <c r="C531" s="48" t="s">
        <v>469</v>
      </c>
      <c r="D531" s="103"/>
      <c r="E531" s="45"/>
      <c r="F531" s="45"/>
      <c r="G531" s="45"/>
      <c r="H531" s="45"/>
      <c r="I531" s="62">
        <f>SUM(H532:H534)</f>
        <v>0</v>
      </c>
      <c r="J531" s="63" t="str">
        <f>+J532</f>
        <v>und</v>
      </c>
    </row>
    <row r="532" spans="2:10" s="1" customFormat="1" ht="13.2" x14ac:dyDescent="0.25">
      <c r="B532" s="48"/>
      <c r="C532" s="44" t="s">
        <v>255</v>
      </c>
      <c r="D532" s="45"/>
      <c r="E532" s="45"/>
      <c r="F532" s="45"/>
      <c r="G532" s="45"/>
      <c r="H532" s="45">
        <f t="shared" ref="H532:H534" si="9">+D532</f>
        <v>0</v>
      </c>
      <c r="I532" s="45"/>
      <c r="J532" s="46" t="s">
        <v>35</v>
      </c>
    </row>
    <row r="533" spans="2:10" s="1" customFormat="1" ht="13.2" x14ac:dyDescent="0.25">
      <c r="B533" s="48"/>
      <c r="C533" s="44" t="s">
        <v>256</v>
      </c>
      <c r="D533" s="45"/>
      <c r="E533" s="45"/>
      <c r="F533" s="45"/>
      <c r="G533" s="45"/>
      <c r="H533" s="45">
        <f t="shared" si="9"/>
        <v>0</v>
      </c>
      <c r="I533" s="45"/>
      <c r="J533" s="46" t="s">
        <v>35</v>
      </c>
    </row>
    <row r="534" spans="2:10" s="1" customFormat="1" ht="13.2" x14ac:dyDescent="0.25">
      <c r="B534" s="48"/>
      <c r="C534" s="44" t="s">
        <v>257</v>
      </c>
      <c r="D534" s="45"/>
      <c r="E534" s="45"/>
      <c r="F534" s="45"/>
      <c r="G534" s="45"/>
      <c r="H534" s="45">
        <f t="shared" si="9"/>
        <v>0</v>
      </c>
      <c r="I534" s="45"/>
      <c r="J534" s="46" t="s">
        <v>35</v>
      </c>
    </row>
    <row r="535" spans="2:10" s="1" customFormat="1" ht="13.2" x14ac:dyDescent="0.25">
      <c r="B535" s="48" t="s">
        <v>476</v>
      </c>
      <c r="C535" s="48" t="s">
        <v>561</v>
      </c>
      <c r="D535" s="103"/>
      <c r="E535" s="45"/>
      <c r="F535" s="45"/>
      <c r="G535" s="45"/>
      <c r="H535" s="45"/>
      <c r="I535" s="62">
        <f>SUM(H536:H536)</f>
        <v>6</v>
      </c>
      <c r="J535" s="63" t="str">
        <f>+J536</f>
        <v>und</v>
      </c>
    </row>
    <row r="536" spans="2:10" s="1" customFormat="1" ht="13.2" x14ac:dyDescent="0.25">
      <c r="B536" s="48"/>
      <c r="C536" s="44" t="s">
        <v>710</v>
      </c>
      <c r="D536" s="45">
        <v>2</v>
      </c>
      <c r="E536" s="45">
        <v>3</v>
      </c>
      <c r="F536" s="45"/>
      <c r="G536" s="45"/>
      <c r="H536" s="45">
        <f>IF(AND(F536=0,G536=0),D536*E536,IF(AND(E536=0,G536=0),D536*F536,IF(AND(E536=0,F536=0),D536*G536,IF(AND(E536=0),D536*F536*G536,IF(AND(F536=0),D536*E536*G536,IF(AND(G536=0),D536*E536*F536,D536*E536*F536*G536))))))</f>
        <v>6</v>
      </c>
      <c r="I536" s="45"/>
      <c r="J536" s="46" t="s">
        <v>35</v>
      </c>
    </row>
    <row r="537" spans="2:10" s="1" customFormat="1" ht="13.2" x14ac:dyDescent="0.25">
      <c r="B537" s="48" t="s">
        <v>477</v>
      </c>
      <c r="C537" s="48" t="s">
        <v>564</v>
      </c>
      <c r="D537" s="103"/>
      <c r="E537" s="45"/>
      <c r="F537" s="45"/>
      <c r="G537" s="45"/>
      <c r="H537" s="45"/>
      <c r="I537" s="62">
        <f>SUM(H538:H538)</f>
        <v>2</v>
      </c>
      <c r="J537" s="63" t="str">
        <f>+J538</f>
        <v>und</v>
      </c>
    </row>
    <row r="538" spans="2:10" s="1" customFormat="1" ht="13.2" x14ac:dyDescent="0.25">
      <c r="B538" s="48"/>
      <c r="C538" s="44" t="s">
        <v>710</v>
      </c>
      <c r="D538" s="45">
        <v>2</v>
      </c>
      <c r="E538" s="45"/>
      <c r="F538" s="45"/>
      <c r="G538" s="45"/>
      <c r="H538" s="45">
        <f t="shared" ref="H538" si="10">+D538</f>
        <v>2</v>
      </c>
      <c r="I538" s="45"/>
      <c r="J538" s="46" t="s">
        <v>35</v>
      </c>
    </row>
    <row r="539" spans="2:10" s="1" customFormat="1" ht="13.2" x14ac:dyDescent="0.25">
      <c r="B539" s="48" t="s">
        <v>562</v>
      </c>
      <c r="C539" s="48" t="s">
        <v>466</v>
      </c>
      <c r="D539" s="103"/>
      <c r="E539" s="45"/>
      <c r="F539" s="45"/>
      <c r="G539" s="45"/>
      <c r="H539" s="45"/>
      <c r="I539" s="62">
        <f>SUM(H540:H540)</f>
        <v>0</v>
      </c>
      <c r="J539" s="63" t="str">
        <f>+J540</f>
        <v>und</v>
      </c>
    </row>
    <row r="540" spans="2:10" s="1" customFormat="1" ht="13.2" x14ac:dyDescent="0.25">
      <c r="B540" s="75"/>
      <c r="C540" s="44" t="s">
        <v>720</v>
      </c>
      <c r="D540" s="45"/>
      <c r="E540" s="45"/>
      <c r="F540" s="45"/>
      <c r="G540" s="45"/>
      <c r="H540" s="45">
        <f>+D540</f>
        <v>0</v>
      </c>
      <c r="I540" s="45"/>
      <c r="J540" s="46" t="s">
        <v>35</v>
      </c>
    </row>
    <row r="541" spans="2:10" s="1" customFormat="1" ht="13.2" x14ac:dyDescent="0.25">
      <c r="B541" s="48" t="s">
        <v>563</v>
      </c>
      <c r="C541" s="48" t="s">
        <v>467</v>
      </c>
      <c r="D541" s="103"/>
      <c r="E541" s="45"/>
      <c r="F541" s="45"/>
      <c r="G541" s="45"/>
      <c r="H541" s="45"/>
      <c r="I541" s="62">
        <f>SUM(H542:H542)</f>
        <v>0</v>
      </c>
      <c r="J541" s="63" t="str">
        <f>+J542</f>
        <v>und</v>
      </c>
    </row>
    <row r="542" spans="2:10" s="1" customFormat="1" ht="13.2" x14ac:dyDescent="0.25">
      <c r="B542" s="75"/>
      <c r="C542" s="44" t="s">
        <v>719</v>
      </c>
      <c r="D542" s="45"/>
      <c r="E542" s="45"/>
      <c r="F542" s="45"/>
      <c r="G542" s="45"/>
      <c r="H542" s="45">
        <f>+D542</f>
        <v>0</v>
      </c>
      <c r="I542" s="45"/>
      <c r="J542" s="46" t="s">
        <v>35</v>
      </c>
    </row>
    <row r="543" spans="2:10" s="1" customFormat="1" ht="13.2" x14ac:dyDescent="0.25">
      <c r="B543" s="75"/>
      <c r="C543" s="102"/>
      <c r="D543" s="103"/>
      <c r="E543" s="45"/>
      <c r="F543" s="45"/>
      <c r="G543" s="45"/>
      <c r="H543" s="45"/>
      <c r="I543" s="45"/>
      <c r="J543" s="46"/>
    </row>
    <row r="544" spans="2:10" s="1" customFormat="1" ht="13.2" x14ac:dyDescent="0.25">
      <c r="B544" s="75"/>
      <c r="C544" s="102"/>
      <c r="D544" s="103"/>
      <c r="E544" s="45"/>
      <c r="F544" s="45"/>
      <c r="G544" s="45"/>
      <c r="H544" s="45"/>
      <c r="I544" s="45"/>
      <c r="J544" s="46"/>
    </row>
    <row r="545" spans="2:10" s="1" customFormat="1" ht="13.2" x14ac:dyDescent="0.25">
      <c r="B545" s="75"/>
      <c r="C545" s="102"/>
      <c r="D545" s="103"/>
      <c r="E545" s="45"/>
      <c r="F545" s="45"/>
      <c r="G545" s="45"/>
      <c r="H545" s="45"/>
      <c r="I545" s="45"/>
      <c r="J545" s="46"/>
    </row>
    <row r="546" spans="2:10" s="1" customFormat="1" ht="13.2" x14ac:dyDescent="0.25">
      <c r="B546" s="75"/>
      <c r="C546" s="102"/>
      <c r="D546" s="103"/>
      <c r="E546" s="45"/>
      <c r="F546" s="45"/>
      <c r="G546" s="45"/>
      <c r="H546" s="45"/>
      <c r="I546" s="45"/>
      <c r="J546" s="46"/>
    </row>
    <row r="547" spans="2:10" s="1" customFormat="1" ht="13.2" x14ac:dyDescent="0.25">
      <c r="B547" s="75"/>
      <c r="C547" s="102"/>
      <c r="D547" s="103"/>
      <c r="E547" s="45"/>
      <c r="F547" s="45"/>
      <c r="G547" s="45"/>
      <c r="H547" s="45"/>
      <c r="I547" s="45"/>
      <c r="J547" s="46"/>
    </row>
    <row r="548" spans="2:10" s="1" customFormat="1" ht="13.2" x14ac:dyDescent="0.25">
      <c r="B548" s="75"/>
      <c r="C548" s="102"/>
      <c r="D548" s="103"/>
      <c r="E548" s="45"/>
      <c r="F548" s="45"/>
      <c r="G548" s="45"/>
      <c r="H548" s="45"/>
      <c r="I548" s="45"/>
      <c r="J548" s="46"/>
    </row>
    <row r="549" spans="2:10" s="1" customFormat="1" ht="13.2" x14ac:dyDescent="0.25">
      <c r="B549" s="75"/>
      <c r="C549" s="102"/>
      <c r="D549" s="103"/>
      <c r="E549" s="45"/>
      <c r="F549" s="45"/>
      <c r="G549" s="45"/>
      <c r="H549" s="45"/>
      <c r="I549" s="45"/>
      <c r="J549" s="46"/>
    </row>
    <row r="550" spans="2:10" s="1" customFormat="1" ht="13.2" x14ac:dyDescent="0.25">
      <c r="B550" s="75"/>
      <c r="C550" s="102"/>
      <c r="D550" s="103"/>
      <c r="E550" s="45"/>
      <c r="F550" s="45"/>
      <c r="G550" s="45"/>
      <c r="H550" s="45"/>
      <c r="I550" s="45"/>
      <c r="J550" s="46"/>
    </row>
    <row r="551" spans="2:10" s="1" customFormat="1" ht="13.2" x14ac:dyDescent="0.25">
      <c r="B551" s="75"/>
      <c r="C551" s="102"/>
      <c r="D551" s="103"/>
      <c r="E551" s="45"/>
      <c r="F551" s="45"/>
      <c r="G551" s="45"/>
      <c r="H551" s="45"/>
      <c r="I551" s="45"/>
      <c r="J551" s="46"/>
    </row>
    <row r="552" spans="2:10" s="1" customFormat="1" ht="13.2" x14ac:dyDescent="0.25">
      <c r="B552" s="75"/>
      <c r="C552" s="102"/>
      <c r="D552" s="103"/>
      <c r="E552" s="45"/>
      <c r="F552" s="45"/>
      <c r="G552" s="45"/>
      <c r="H552" s="45"/>
      <c r="I552" s="45"/>
      <c r="J552" s="46"/>
    </row>
    <row r="553" spans="2:10" s="1" customFormat="1" ht="13.2" x14ac:dyDescent="0.25">
      <c r="B553" s="75"/>
      <c r="C553" s="102"/>
      <c r="D553" s="103"/>
      <c r="E553" s="45"/>
      <c r="F553" s="45"/>
      <c r="G553" s="45"/>
      <c r="H553" s="45"/>
      <c r="I553" s="45"/>
      <c r="J553" s="46"/>
    </row>
    <row r="554" spans="2:10" s="1" customFormat="1" ht="13.2" x14ac:dyDescent="0.25">
      <c r="B554" s="75"/>
      <c r="C554" s="102"/>
      <c r="D554" s="103"/>
      <c r="E554" s="45"/>
      <c r="F554" s="45"/>
      <c r="G554" s="45"/>
      <c r="H554" s="45"/>
      <c r="I554" s="45"/>
      <c r="J554" s="46"/>
    </row>
    <row r="555" spans="2:10" s="1" customFormat="1" ht="13.2" x14ac:dyDescent="0.25">
      <c r="B555" s="75"/>
      <c r="C555" s="102"/>
      <c r="D555" s="103"/>
      <c r="E555" s="45"/>
      <c r="F555" s="45"/>
      <c r="G555" s="45"/>
      <c r="H555" s="45"/>
      <c r="I555" s="45"/>
      <c r="J555" s="46"/>
    </row>
    <row r="556" spans="2:10" s="1" customFormat="1" ht="13.2" x14ac:dyDescent="0.25">
      <c r="B556" s="75"/>
      <c r="C556" s="102"/>
      <c r="D556" s="103"/>
      <c r="E556" s="45"/>
      <c r="F556" s="45"/>
      <c r="G556" s="45"/>
      <c r="H556" s="45"/>
      <c r="I556" s="45"/>
      <c r="J556" s="46"/>
    </row>
    <row r="557" spans="2:10" s="1" customFormat="1" ht="13.2" x14ac:dyDescent="0.25">
      <c r="B557" s="75"/>
      <c r="C557" s="102"/>
      <c r="D557" s="103"/>
      <c r="E557" s="45"/>
      <c r="F557" s="45"/>
      <c r="G557" s="45"/>
      <c r="H557" s="45"/>
      <c r="I557" s="45"/>
      <c r="J557" s="46"/>
    </row>
    <row r="558" spans="2:10" s="1" customFormat="1" ht="13.2" x14ac:dyDescent="0.25">
      <c r="B558" s="75"/>
      <c r="C558" s="102"/>
      <c r="D558" s="103"/>
      <c r="E558" s="45"/>
      <c r="F558" s="45"/>
      <c r="G558" s="45"/>
      <c r="H558" s="45"/>
      <c r="I558" s="45"/>
      <c r="J558" s="46"/>
    </row>
    <row r="559" spans="2:10" s="1" customFormat="1" ht="13.2" x14ac:dyDescent="0.25">
      <c r="B559" s="75"/>
      <c r="C559" s="102"/>
      <c r="D559" s="103"/>
      <c r="E559" s="45"/>
      <c r="F559" s="45"/>
      <c r="G559" s="45"/>
      <c r="H559" s="45"/>
      <c r="I559" s="45"/>
      <c r="J559" s="46"/>
    </row>
    <row r="560" spans="2:10" s="1" customFormat="1" ht="13.2" x14ac:dyDescent="0.25">
      <c r="B560" s="75"/>
      <c r="C560" s="102"/>
      <c r="D560" s="103"/>
      <c r="E560" s="45"/>
      <c r="F560" s="45"/>
      <c r="G560" s="45"/>
      <c r="H560" s="45"/>
      <c r="I560" s="45"/>
      <c r="J560" s="46"/>
    </row>
    <row r="561" spans="2:10" s="1" customFormat="1" ht="13.2" x14ac:dyDescent="0.25">
      <c r="B561" s="75"/>
      <c r="C561" s="102"/>
      <c r="D561" s="103"/>
      <c r="E561" s="45"/>
      <c r="F561" s="45"/>
      <c r="G561" s="45"/>
      <c r="H561" s="45"/>
      <c r="I561" s="45"/>
      <c r="J561" s="46"/>
    </row>
    <row r="562" spans="2:10" s="1" customFormat="1" ht="13.2" x14ac:dyDescent="0.25">
      <c r="B562" s="75"/>
      <c r="C562" s="102"/>
      <c r="D562" s="103"/>
      <c r="E562" s="45"/>
      <c r="F562" s="45"/>
      <c r="G562" s="45"/>
      <c r="H562" s="45"/>
      <c r="I562" s="45"/>
      <c r="J562" s="46"/>
    </row>
    <row r="563" spans="2:10" s="1" customFormat="1" ht="13.2" x14ac:dyDescent="0.25">
      <c r="B563" s="75"/>
      <c r="C563" s="102"/>
      <c r="D563" s="103"/>
      <c r="E563" s="45"/>
      <c r="F563" s="45"/>
      <c r="G563" s="45"/>
      <c r="H563" s="45"/>
      <c r="I563" s="45"/>
      <c r="J563" s="46"/>
    </row>
    <row r="564" spans="2:10" s="1" customFormat="1" ht="13.2" x14ac:dyDescent="0.25">
      <c r="B564" s="75"/>
      <c r="C564" s="102"/>
      <c r="D564" s="103"/>
      <c r="E564" s="45"/>
      <c r="F564" s="45"/>
      <c r="G564" s="45"/>
      <c r="H564" s="45"/>
      <c r="I564" s="45"/>
      <c r="J564" s="46"/>
    </row>
    <row r="565" spans="2:10" s="1" customFormat="1" ht="13.2" x14ac:dyDescent="0.25">
      <c r="B565" s="75"/>
      <c r="C565" s="102"/>
      <c r="D565" s="103"/>
      <c r="E565" s="45"/>
      <c r="F565" s="45"/>
      <c r="G565" s="45"/>
      <c r="H565" s="45"/>
      <c r="I565" s="45"/>
      <c r="J565" s="46"/>
    </row>
    <row r="566" spans="2:10" s="1" customFormat="1" ht="13.2" x14ac:dyDescent="0.25">
      <c r="B566" s="75"/>
      <c r="C566" s="102"/>
      <c r="D566" s="103"/>
      <c r="E566" s="45"/>
      <c r="F566" s="45"/>
      <c r="G566" s="45"/>
      <c r="H566" s="45"/>
      <c r="I566" s="45"/>
      <c r="J566" s="46"/>
    </row>
    <row r="567" spans="2:10" s="1" customFormat="1" ht="13.2" x14ac:dyDescent="0.25">
      <c r="B567" s="75"/>
      <c r="C567" s="102"/>
      <c r="D567" s="103"/>
      <c r="E567" s="45"/>
      <c r="F567" s="45"/>
      <c r="G567" s="45"/>
      <c r="H567" s="45"/>
      <c r="I567" s="45"/>
      <c r="J567" s="46"/>
    </row>
    <row r="568" spans="2:10" s="1" customFormat="1" ht="13.2" x14ac:dyDescent="0.25">
      <c r="B568" s="75"/>
      <c r="C568" s="102"/>
      <c r="D568" s="103"/>
      <c r="E568" s="45"/>
      <c r="F568" s="45"/>
      <c r="G568" s="45"/>
      <c r="H568" s="45"/>
      <c r="I568" s="45"/>
      <c r="J568" s="46"/>
    </row>
    <row r="569" spans="2:10" s="1" customFormat="1" ht="13.2" x14ac:dyDescent="0.25">
      <c r="B569" s="75"/>
      <c r="C569" s="102"/>
      <c r="D569" s="103"/>
      <c r="E569" s="45"/>
      <c r="F569" s="45"/>
      <c r="G569" s="45"/>
      <c r="H569" s="45"/>
      <c r="I569" s="45"/>
      <c r="J569" s="46"/>
    </row>
    <row r="570" spans="2:10" s="1" customFormat="1" ht="13.2" x14ac:dyDescent="0.25">
      <c r="B570" s="75"/>
      <c r="C570" s="102"/>
      <c r="D570" s="103"/>
      <c r="E570" s="45"/>
      <c r="F570" s="45"/>
      <c r="G570" s="45"/>
      <c r="H570" s="45"/>
      <c r="I570" s="45"/>
      <c r="J570" s="46"/>
    </row>
    <row r="571" spans="2:10" s="1" customFormat="1" ht="13.2" x14ac:dyDescent="0.25">
      <c r="B571" s="75"/>
      <c r="C571" s="102"/>
      <c r="D571" s="103"/>
      <c r="E571" s="45"/>
      <c r="F571" s="45"/>
      <c r="G571" s="45"/>
      <c r="H571" s="45"/>
      <c r="I571" s="45"/>
      <c r="J571" s="46"/>
    </row>
    <row r="572" spans="2:10" s="1" customFormat="1" ht="13.2" x14ac:dyDescent="0.25">
      <c r="B572" s="75"/>
      <c r="C572" s="102"/>
      <c r="D572" s="103"/>
      <c r="E572" s="45"/>
      <c r="F572" s="45"/>
      <c r="G572" s="45"/>
      <c r="H572" s="45"/>
      <c r="I572" s="45"/>
      <c r="J572" s="46"/>
    </row>
    <row r="573" spans="2:10" s="1" customFormat="1" ht="13.2" x14ac:dyDescent="0.25">
      <c r="B573" s="75"/>
      <c r="C573" s="102"/>
      <c r="D573" s="103"/>
      <c r="E573" s="45"/>
      <c r="F573" s="45"/>
      <c r="G573" s="45"/>
      <c r="H573" s="45"/>
      <c r="I573" s="45"/>
      <c r="J573" s="46"/>
    </row>
    <row r="574" spans="2:10" s="1" customFormat="1" ht="13.2" x14ac:dyDescent="0.25">
      <c r="B574" s="75"/>
      <c r="C574" s="102"/>
      <c r="D574" s="103"/>
      <c r="E574" s="45"/>
      <c r="F574" s="45"/>
      <c r="G574" s="45"/>
      <c r="H574" s="45"/>
      <c r="I574" s="45"/>
      <c r="J574" s="46"/>
    </row>
    <row r="575" spans="2:10" s="1" customFormat="1" ht="13.2" x14ac:dyDescent="0.25">
      <c r="B575" s="75"/>
      <c r="C575" s="102"/>
      <c r="D575" s="103"/>
      <c r="E575" s="45"/>
      <c r="F575" s="45"/>
      <c r="G575" s="45"/>
      <c r="H575" s="45"/>
      <c r="I575" s="45"/>
      <c r="J575" s="46"/>
    </row>
    <row r="576" spans="2:10" s="1" customFormat="1" ht="13.2" x14ac:dyDescent="0.25">
      <c r="B576" s="75"/>
      <c r="C576" s="102"/>
      <c r="D576" s="103"/>
      <c r="E576" s="45"/>
      <c r="F576" s="45"/>
      <c r="G576" s="45"/>
      <c r="H576" s="45"/>
      <c r="I576" s="45"/>
      <c r="J576" s="46"/>
    </row>
    <row r="577" spans="2:10" s="1" customFormat="1" ht="13.2" x14ac:dyDescent="0.25">
      <c r="B577" s="75"/>
      <c r="C577" s="102"/>
      <c r="D577" s="103"/>
      <c r="E577" s="45"/>
      <c r="F577" s="45"/>
      <c r="G577" s="45"/>
      <c r="H577" s="45"/>
      <c r="I577" s="45"/>
      <c r="J577" s="46"/>
    </row>
    <row r="578" spans="2:10" s="1" customFormat="1" ht="13.2" x14ac:dyDescent="0.25">
      <c r="B578" s="75"/>
      <c r="C578" s="102"/>
      <c r="D578" s="103"/>
      <c r="E578" s="45"/>
      <c r="F578" s="45"/>
      <c r="G578" s="45"/>
      <c r="H578" s="45"/>
      <c r="I578" s="45"/>
      <c r="J578" s="46"/>
    </row>
    <row r="579" spans="2:10" s="1" customFormat="1" ht="13.2" x14ac:dyDescent="0.25">
      <c r="B579" s="75"/>
      <c r="C579" s="102"/>
      <c r="D579" s="103"/>
      <c r="E579" s="45"/>
      <c r="F579" s="45"/>
      <c r="G579" s="45"/>
      <c r="H579" s="45"/>
      <c r="I579" s="45"/>
      <c r="J579" s="46"/>
    </row>
    <row r="580" spans="2:10" s="1" customFormat="1" ht="13.2" x14ac:dyDescent="0.25">
      <c r="B580" s="75"/>
      <c r="C580" s="102"/>
      <c r="D580" s="103"/>
      <c r="E580" s="45"/>
      <c r="F580" s="45"/>
      <c r="G580" s="45"/>
      <c r="H580" s="45"/>
      <c r="I580" s="45"/>
      <c r="J580" s="46"/>
    </row>
    <row r="581" spans="2:10" s="1" customFormat="1" ht="13.2" x14ac:dyDescent="0.25">
      <c r="B581" s="75"/>
      <c r="C581" s="102"/>
      <c r="D581" s="103"/>
      <c r="E581" s="45"/>
      <c r="F581" s="45"/>
      <c r="G581" s="45"/>
      <c r="H581" s="45"/>
      <c r="I581" s="45"/>
      <c r="J581" s="46"/>
    </row>
    <row r="582" spans="2:10" s="1" customFormat="1" ht="13.2" x14ac:dyDescent="0.25">
      <c r="B582" s="75"/>
      <c r="C582" s="102"/>
      <c r="D582" s="103"/>
      <c r="E582" s="45"/>
      <c r="F582" s="45"/>
      <c r="G582" s="45"/>
      <c r="H582" s="45"/>
      <c r="I582" s="45"/>
      <c r="J582" s="46"/>
    </row>
    <row r="583" spans="2:10" s="1" customFormat="1" ht="13.2" x14ac:dyDescent="0.25">
      <c r="B583" s="75"/>
      <c r="C583" s="102"/>
      <c r="D583" s="103"/>
      <c r="E583" s="45"/>
      <c r="F583" s="45"/>
      <c r="G583" s="45"/>
      <c r="H583" s="45"/>
      <c r="I583" s="45"/>
      <c r="J583" s="46"/>
    </row>
    <row r="584" spans="2:10" s="1" customFormat="1" ht="13.2" x14ac:dyDescent="0.25">
      <c r="B584" s="75"/>
      <c r="C584" s="102"/>
      <c r="D584" s="103"/>
      <c r="E584" s="45"/>
      <c r="F584" s="45"/>
      <c r="G584" s="45"/>
      <c r="H584" s="45"/>
      <c r="I584" s="45"/>
      <c r="J584" s="46"/>
    </row>
    <row r="585" spans="2:10" s="1" customFormat="1" ht="13.2" x14ac:dyDescent="0.25">
      <c r="B585" s="75"/>
      <c r="C585" s="102"/>
      <c r="D585" s="103"/>
      <c r="E585" s="45"/>
      <c r="F585" s="45"/>
      <c r="G585" s="45"/>
      <c r="H585" s="45"/>
      <c r="I585" s="45"/>
      <c r="J585" s="46"/>
    </row>
    <row r="586" spans="2:10" s="1" customFormat="1" ht="13.2" x14ac:dyDescent="0.25">
      <c r="B586" s="75"/>
      <c r="C586" s="102"/>
      <c r="D586" s="103"/>
      <c r="E586" s="45"/>
      <c r="F586" s="45"/>
      <c r="G586" s="45"/>
      <c r="H586" s="45"/>
      <c r="I586" s="45"/>
      <c r="J586" s="46"/>
    </row>
    <row r="587" spans="2:10" s="1" customFormat="1" ht="13.2" x14ac:dyDescent="0.25">
      <c r="B587" s="75"/>
      <c r="C587" s="102"/>
      <c r="D587" s="103"/>
      <c r="E587" s="45"/>
      <c r="F587" s="45"/>
      <c r="G587" s="45"/>
      <c r="H587" s="45"/>
      <c r="I587" s="45"/>
      <c r="J587" s="46"/>
    </row>
    <row r="588" spans="2:10" s="1" customFormat="1" ht="13.2" x14ac:dyDescent="0.25">
      <c r="B588" s="75"/>
      <c r="C588" s="102"/>
      <c r="D588" s="103"/>
      <c r="E588" s="45"/>
      <c r="F588" s="45"/>
      <c r="G588" s="45"/>
      <c r="H588" s="45"/>
      <c r="I588" s="45"/>
      <c r="J588" s="46"/>
    </row>
    <row r="589" spans="2:10" s="1" customFormat="1" ht="13.2" x14ac:dyDescent="0.25">
      <c r="B589" s="75"/>
      <c r="C589" s="102"/>
      <c r="D589" s="103"/>
      <c r="E589" s="45"/>
      <c r="F589" s="45"/>
      <c r="G589" s="45"/>
      <c r="H589" s="45"/>
      <c r="I589" s="45"/>
      <c r="J589" s="46"/>
    </row>
    <row r="590" spans="2:10" s="1" customFormat="1" ht="13.2" x14ac:dyDescent="0.25">
      <c r="B590" s="75"/>
      <c r="C590" s="102"/>
      <c r="D590" s="103"/>
      <c r="E590" s="45"/>
      <c r="F590" s="45"/>
      <c r="G590" s="45"/>
      <c r="H590" s="45"/>
      <c r="I590" s="45"/>
      <c r="J590" s="46"/>
    </row>
    <row r="591" spans="2:10" s="1" customFormat="1" ht="13.2" x14ac:dyDescent="0.25">
      <c r="B591" s="75"/>
      <c r="C591" s="102"/>
      <c r="D591" s="103"/>
      <c r="E591" s="45"/>
      <c r="F591" s="45"/>
      <c r="G591" s="45"/>
      <c r="H591" s="45"/>
      <c r="I591" s="45"/>
      <c r="J591" s="46"/>
    </row>
    <row r="592" spans="2:10" s="1" customFormat="1" ht="13.2" x14ac:dyDescent="0.25">
      <c r="B592" s="75"/>
      <c r="C592" s="102"/>
      <c r="D592" s="103"/>
      <c r="E592" s="45"/>
      <c r="F592" s="45"/>
      <c r="G592" s="45"/>
      <c r="H592" s="45"/>
      <c r="I592" s="45"/>
      <c r="J592" s="46"/>
    </row>
    <row r="593" spans="2:10" s="1" customFormat="1" ht="13.2" x14ac:dyDescent="0.25">
      <c r="B593" s="75"/>
      <c r="C593" s="102"/>
      <c r="D593" s="103"/>
      <c r="E593" s="45"/>
      <c r="F593" s="45"/>
      <c r="G593" s="45"/>
      <c r="H593" s="45"/>
      <c r="I593" s="45"/>
      <c r="J593" s="46"/>
    </row>
    <row r="594" spans="2:10" s="1" customFormat="1" ht="13.2" x14ac:dyDescent="0.25">
      <c r="B594" s="75"/>
      <c r="C594" s="102"/>
      <c r="D594" s="103"/>
      <c r="E594" s="45"/>
      <c r="F594" s="45"/>
      <c r="G594" s="45"/>
      <c r="H594" s="45"/>
      <c r="I594" s="45"/>
      <c r="J594" s="46"/>
    </row>
    <row r="595" spans="2:10" s="1" customFormat="1" ht="13.2" x14ac:dyDescent="0.25">
      <c r="B595" s="75"/>
      <c r="C595" s="102"/>
      <c r="D595" s="103"/>
      <c r="E595" s="45"/>
      <c r="F595" s="45"/>
      <c r="G595" s="45"/>
      <c r="H595" s="45"/>
      <c r="I595" s="45"/>
      <c r="J595" s="46"/>
    </row>
    <row r="596" spans="2:10" s="1" customFormat="1" ht="13.2" x14ac:dyDescent="0.25">
      <c r="B596" s="75"/>
      <c r="C596" s="102"/>
      <c r="D596" s="103"/>
      <c r="E596" s="45"/>
      <c r="F596" s="45"/>
      <c r="G596" s="45"/>
      <c r="H596" s="45"/>
      <c r="I596" s="45"/>
      <c r="J596" s="46"/>
    </row>
    <row r="597" spans="2:10" s="1" customFormat="1" ht="13.2" x14ac:dyDescent="0.25">
      <c r="B597" s="75"/>
      <c r="C597" s="102"/>
      <c r="D597" s="103"/>
      <c r="E597" s="45"/>
      <c r="F597" s="45"/>
      <c r="G597" s="45"/>
      <c r="H597" s="45"/>
      <c r="I597" s="45"/>
      <c r="J597" s="46"/>
    </row>
    <row r="598" spans="2:10" s="1" customFormat="1" ht="13.2" x14ac:dyDescent="0.25">
      <c r="B598" s="75"/>
      <c r="C598" s="102"/>
      <c r="D598" s="103"/>
      <c r="E598" s="45"/>
      <c r="F598" s="45"/>
      <c r="G598" s="45"/>
      <c r="H598" s="45"/>
      <c r="I598" s="45"/>
      <c r="J598" s="46"/>
    </row>
    <row r="599" spans="2:10" s="1" customFormat="1" ht="13.2" x14ac:dyDescent="0.25">
      <c r="B599" s="75"/>
      <c r="C599" s="102"/>
      <c r="D599" s="103"/>
      <c r="E599" s="45"/>
      <c r="F599" s="45"/>
      <c r="G599" s="45"/>
      <c r="H599" s="45"/>
      <c r="I599" s="45"/>
      <c r="J599" s="46"/>
    </row>
    <row r="600" spans="2:10" s="1" customFormat="1" ht="13.2" x14ac:dyDescent="0.25">
      <c r="B600" s="75"/>
      <c r="C600" s="102"/>
      <c r="D600" s="103"/>
      <c r="E600" s="45"/>
      <c r="F600" s="45"/>
      <c r="G600" s="45"/>
      <c r="H600" s="45"/>
      <c r="I600" s="45"/>
      <c r="J600" s="46"/>
    </row>
    <row r="601" spans="2:10" s="1" customFormat="1" ht="13.2" x14ac:dyDescent="0.25">
      <c r="B601" s="75"/>
      <c r="C601" s="102"/>
      <c r="D601" s="103"/>
      <c r="E601" s="45"/>
      <c r="F601" s="45"/>
      <c r="G601" s="45"/>
      <c r="H601" s="45"/>
      <c r="I601" s="45"/>
      <c r="J601" s="46"/>
    </row>
    <row r="602" spans="2:10" s="1" customFormat="1" ht="13.2" x14ac:dyDescent="0.25">
      <c r="B602" s="75"/>
      <c r="C602" s="102"/>
      <c r="D602" s="103"/>
      <c r="E602" s="45"/>
      <c r="F602" s="45"/>
      <c r="G602" s="45"/>
      <c r="H602" s="45"/>
      <c r="I602" s="45"/>
      <c r="J602" s="46"/>
    </row>
    <row r="603" spans="2:10" s="1" customFormat="1" ht="13.2" x14ac:dyDescent="0.25">
      <c r="B603" s="75"/>
      <c r="C603" s="102"/>
      <c r="D603" s="103"/>
      <c r="E603" s="45"/>
      <c r="F603" s="45"/>
      <c r="G603" s="45"/>
      <c r="H603" s="45"/>
      <c r="I603" s="45"/>
      <c r="J603" s="46"/>
    </row>
    <row r="604" spans="2:10" s="1" customFormat="1" ht="13.2" x14ac:dyDescent="0.25">
      <c r="B604" s="75"/>
      <c r="C604" s="102"/>
      <c r="D604" s="103"/>
      <c r="E604" s="45"/>
      <c r="F604" s="45"/>
      <c r="G604" s="45"/>
      <c r="H604" s="45"/>
      <c r="I604" s="45"/>
      <c r="J604" s="46"/>
    </row>
    <row r="605" spans="2:10" s="1" customFormat="1" ht="13.2" x14ac:dyDescent="0.25">
      <c r="B605" s="75"/>
      <c r="C605" s="102"/>
      <c r="D605" s="103"/>
      <c r="E605" s="45"/>
      <c r="F605" s="45"/>
      <c r="G605" s="45"/>
      <c r="H605" s="45"/>
      <c r="I605" s="45"/>
      <c r="J605" s="46"/>
    </row>
    <row r="606" spans="2:10" s="1" customFormat="1" ht="13.2" x14ac:dyDescent="0.25">
      <c r="B606" s="75"/>
      <c r="C606" s="102"/>
      <c r="D606" s="103"/>
      <c r="E606" s="45"/>
      <c r="F606" s="45"/>
      <c r="G606" s="45"/>
      <c r="H606" s="45"/>
      <c r="I606" s="45"/>
      <c r="J606" s="46"/>
    </row>
    <row r="607" spans="2:10" s="1" customFormat="1" ht="13.2" x14ac:dyDescent="0.25">
      <c r="B607" s="75"/>
      <c r="C607" s="102"/>
      <c r="D607" s="103"/>
      <c r="E607" s="45"/>
      <c r="F607" s="45"/>
      <c r="G607" s="45"/>
      <c r="H607" s="45"/>
      <c r="I607" s="45"/>
      <c r="J607" s="46"/>
    </row>
    <row r="608" spans="2:10" s="1" customFormat="1" ht="13.2" x14ac:dyDescent="0.25">
      <c r="B608" s="75"/>
      <c r="C608" s="102"/>
      <c r="D608" s="103"/>
      <c r="E608" s="45"/>
      <c r="F608" s="45"/>
      <c r="G608" s="45"/>
      <c r="H608" s="45"/>
      <c r="I608" s="45"/>
      <c r="J608" s="46"/>
    </row>
    <row r="609" spans="2:10" s="1" customFormat="1" ht="13.2" x14ac:dyDescent="0.25">
      <c r="B609" s="75"/>
      <c r="C609" s="102"/>
      <c r="D609" s="103"/>
      <c r="E609" s="45"/>
      <c r="F609" s="45"/>
      <c r="G609" s="45"/>
      <c r="H609" s="45"/>
      <c r="I609" s="45"/>
      <c r="J609" s="46"/>
    </row>
    <row r="610" spans="2:10" s="1" customFormat="1" ht="13.2" x14ac:dyDescent="0.25">
      <c r="B610" s="75"/>
      <c r="C610" s="102"/>
      <c r="D610" s="103"/>
      <c r="E610" s="45"/>
      <c r="F610" s="45"/>
      <c r="G610" s="45"/>
      <c r="H610" s="45"/>
      <c r="I610" s="45"/>
      <c r="J610" s="46"/>
    </row>
    <row r="611" spans="2:10" s="1" customFormat="1" ht="13.2" x14ac:dyDescent="0.25">
      <c r="B611" s="75"/>
      <c r="C611" s="102"/>
      <c r="D611" s="103"/>
      <c r="E611" s="45"/>
      <c r="F611" s="45"/>
      <c r="G611" s="45"/>
      <c r="H611" s="45"/>
      <c r="I611" s="45"/>
      <c r="J611" s="46"/>
    </row>
    <row r="612" spans="2:10" s="1" customFormat="1" ht="13.2" x14ac:dyDescent="0.25">
      <c r="B612" s="75"/>
      <c r="C612" s="102"/>
      <c r="D612" s="103"/>
      <c r="E612" s="45"/>
      <c r="F612" s="45"/>
      <c r="G612" s="45"/>
      <c r="H612" s="45"/>
      <c r="I612" s="45"/>
      <c r="J612" s="46"/>
    </row>
    <row r="613" spans="2:10" s="1" customFormat="1" ht="13.2" x14ac:dyDescent="0.25">
      <c r="B613" s="75"/>
      <c r="C613" s="102"/>
      <c r="D613" s="103"/>
      <c r="E613" s="45"/>
      <c r="F613" s="45"/>
      <c r="G613" s="45"/>
      <c r="H613" s="45"/>
      <c r="I613" s="45"/>
      <c r="J613" s="46"/>
    </row>
    <row r="614" spans="2:10" s="1" customFormat="1" ht="13.2" x14ac:dyDescent="0.25">
      <c r="B614" s="75"/>
      <c r="C614" s="102"/>
      <c r="D614" s="103"/>
      <c r="E614" s="45"/>
      <c r="F614" s="45"/>
      <c r="G614" s="45"/>
      <c r="H614" s="45"/>
      <c r="I614" s="45"/>
      <c r="J614" s="46"/>
    </row>
    <row r="615" spans="2:10" s="1" customFormat="1" ht="13.2" x14ac:dyDescent="0.25">
      <c r="B615" s="75"/>
      <c r="C615" s="102"/>
      <c r="D615" s="103"/>
      <c r="E615" s="45"/>
      <c r="F615" s="45"/>
      <c r="G615" s="45"/>
      <c r="H615" s="45"/>
      <c r="I615" s="45"/>
      <c r="J615" s="46"/>
    </row>
    <row r="616" spans="2:10" s="1" customFormat="1" ht="13.2" x14ac:dyDescent="0.25">
      <c r="B616" s="75"/>
      <c r="C616" s="102"/>
      <c r="D616" s="103"/>
      <c r="E616" s="45"/>
      <c r="F616" s="45"/>
      <c r="G616" s="45"/>
      <c r="H616" s="45"/>
      <c r="I616" s="45"/>
      <c r="J616" s="46"/>
    </row>
    <row r="617" spans="2:10" s="1" customFormat="1" ht="13.2" x14ac:dyDescent="0.25">
      <c r="B617" s="75"/>
      <c r="C617" s="102"/>
      <c r="D617" s="103"/>
      <c r="E617" s="45"/>
      <c r="F617" s="45"/>
      <c r="G617" s="45"/>
      <c r="H617" s="45"/>
      <c r="I617" s="45"/>
      <c r="J617" s="46"/>
    </row>
    <row r="618" spans="2:10" s="1" customFormat="1" ht="13.2" x14ac:dyDescent="0.25">
      <c r="B618" s="75"/>
      <c r="C618" s="102"/>
      <c r="D618" s="103"/>
      <c r="E618" s="45"/>
      <c r="F618" s="45"/>
      <c r="G618" s="45"/>
      <c r="H618" s="45"/>
      <c r="I618" s="45"/>
      <c r="J618" s="46"/>
    </row>
    <row r="619" spans="2:10" s="1" customFormat="1" ht="13.2" x14ac:dyDescent="0.25">
      <c r="B619" s="75"/>
      <c r="C619" s="102"/>
      <c r="D619" s="103"/>
      <c r="E619" s="45"/>
      <c r="F619" s="45"/>
      <c r="G619" s="45"/>
      <c r="H619" s="45"/>
      <c r="I619" s="45"/>
      <c r="J619" s="46"/>
    </row>
    <row r="620" spans="2:10" s="1" customFormat="1" ht="13.2" x14ac:dyDescent="0.25">
      <c r="B620" s="75"/>
      <c r="C620" s="102"/>
      <c r="D620" s="103"/>
      <c r="E620" s="45"/>
      <c r="F620" s="45"/>
      <c r="G620" s="45"/>
      <c r="H620" s="45"/>
      <c r="I620" s="45"/>
      <c r="J620" s="46"/>
    </row>
    <row r="621" spans="2:10" s="1" customFormat="1" ht="13.2" x14ac:dyDescent="0.25">
      <c r="B621" s="75"/>
      <c r="C621" s="102"/>
      <c r="D621" s="103"/>
      <c r="E621" s="45"/>
      <c r="F621" s="45"/>
      <c r="G621" s="45"/>
      <c r="H621" s="45"/>
      <c r="I621" s="45"/>
      <c r="J621" s="46"/>
    </row>
    <row r="622" spans="2:10" s="1" customFormat="1" ht="13.2" x14ac:dyDescent="0.25">
      <c r="B622" s="75"/>
      <c r="C622" s="102"/>
      <c r="D622" s="103"/>
      <c r="E622" s="45"/>
      <c r="F622" s="45"/>
      <c r="G622" s="45"/>
      <c r="H622" s="45"/>
      <c r="I622" s="45"/>
      <c r="J622" s="46"/>
    </row>
    <row r="623" spans="2:10" s="1" customFormat="1" ht="13.2" x14ac:dyDescent="0.25">
      <c r="B623" s="75"/>
      <c r="C623" s="102"/>
      <c r="D623" s="103"/>
      <c r="E623" s="45"/>
      <c r="F623" s="45"/>
      <c r="G623" s="45"/>
      <c r="H623" s="45"/>
      <c r="I623" s="45"/>
      <c r="J623" s="46"/>
    </row>
    <row r="624" spans="2:10" s="1" customFormat="1" ht="13.2" x14ac:dyDescent="0.25">
      <c r="B624" s="75"/>
      <c r="C624" s="102"/>
      <c r="D624" s="103"/>
      <c r="E624" s="45"/>
      <c r="F624" s="45"/>
      <c r="G624" s="45"/>
      <c r="H624" s="45"/>
      <c r="I624" s="45"/>
      <c r="J624" s="46"/>
    </row>
    <row r="625" spans="2:10" s="1" customFormat="1" ht="13.2" x14ac:dyDescent="0.25">
      <c r="B625" s="75"/>
      <c r="C625" s="102"/>
      <c r="D625" s="103"/>
      <c r="E625" s="45"/>
      <c r="F625" s="45"/>
      <c r="G625" s="45"/>
      <c r="H625" s="45"/>
      <c r="I625" s="45"/>
      <c r="J625" s="46"/>
    </row>
    <row r="626" spans="2:10" s="1" customFormat="1" ht="13.2" x14ac:dyDescent="0.25">
      <c r="C626" s="157" t="s">
        <v>153</v>
      </c>
      <c r="D626" s="157"/>
      <c r="E626" s="157"/>
      <c r="F626" s="157"/>
      <c r="G626" s="157"/>
      <c r="H626" s="157"/>
    </row>
    <row r="627" spans="2:10" s="1" customFormat="1" ht="13.2" x14ac:dyDescent="0.25">
      <c r="C627" s="157" t="s">
        <v>154</v>
      </c>
      <c r="D627" s="157"/>
      <c r="E627" s="157"/>
      <c r="F627" s="157"/>
      <c r="G627" s="157"/>
      <c r="H627" s="157"/>
    </row>
    <row r="628" spans="2:10" s="1" customFormat="1" ht="13.2" x14ac:dyDescent="0.25">
      <c r="C628" s="157" t="s">
        <v>155</v>
      </c>
      <c r="D628" s="157"/>
      <c r="E628" s="157"/>
      <c r="F628" s="157"/>
      <c r="G628" s="157"/>
      <c r="H628" s="157"/>
    </row>
    <row r="629" spans="2:10" s="1" customFormat="1" ht="13.2" x14ac:dyDescent="0.25">
      <c r="C629" s="158" t="s">
        <v>156</v>
      </c>
      <c r="D629" s="158"/>
      <c r="E629" s="158"/>
      <c r="F629" s="158"/>
      <c r="G629" s="158"/>
      <c r="H629" s="158"/>
    </row>
    <row r="630" spans="2:10" s="1" customFormat="1" ht="13.2" x14ac:dyDescent="0.25">
      <c r="C630" s="142"/>
      <c r="D630" s="142"/>
      <c r="E630" s="142"/>
      <c r="F630" s="142"/>
      <c r="G630" s="142"/>
      <c r="H630" s="142"/>
    </row>
    <row r="631" spans="2:10" s="1" customFormat="1" ht="15.6" x14ac:dyDescent="0.25">
      <c r="B631" s="159" t="s">
        <v>248</v>
      </c>
      <c r="C631" s="160"/>
      <c r="D631" s="160"/>
      <c r="E631" s="160"/>
      <c r="F631" s="160"/>
      <c r="G631" s="160"/>
      <c r="H631" s="160"/>
      <c r="I631" s="160"/>
      <c r="J631" s="161"/>
    </row>
    <row r="632" spans="2:10" s="1" customFormat="1" ht="21" x14ac:dyDescent="0.25">
      <c r="B632" s="169" t="s">
        <v>675</v>
      </c>
      <c r="C632" s="170"/>
      <c r="D632" s="170"/>
      <c r="E632" s="170"/>
      <c r="F632" s="170"/>
      <c r="G632" s="170"/>
      <c r="H632" s="170"/>
      <c r="I632" s="170"/>
      <c r="J632" s="171"/>
    </row>
    <row r="633" spans="2:10" s="1" customFormat="1" ht="13.8" thickBot="1" x14ac:dyDescent="0.3">
      <c r="B633" s="143"/>
      <c r="C633" s="143"/>
      <c r="D633" s="143"/>
      <c r="E633" s="143"/>
      <c r="F633" s="143"/>
      <c r="G633" s="143"/>
      <c r="H633" s="143"/>
      <c r="I633" s="143"/>
      <c r="J633" s="143"/>
    </row>
    <row r="634" spans="2:10" s="1" customFormat="1" ht="26.25" customHeight="1" x14ac:dyDescent="0.25">
      <c r="B634" s="152" t="s">
        <v>140</v>
      </c>
      <c r="C634" s="153"/>
      <c r="D634" s="153"/>
      <c r="E634" s="153"/>
      <c r="F634" s="153"/>
      <c r="G634" s="153"/>
      <c r="H634" s="153"/>
      <c r="I634" s="153"/>
      <c r="J634" s="154"/>
    </row>
    <row r="635" spans="2:10" s="1" customFormat="1" ht="13.2" x14ac:dyDescent="0.25">
      <c r="B635" s="4" t="s">
        <v>148</v>
      </c>
      <c r="C635" s="5" t="s">
        <v>149</v>
      </c>
      <c r="D635" s="5"/>
      <c r="E635" s="6"/>
      <c r="F635" s="7"/>
      <c r="G635" s="8" t="s">
        <v>22</v>
      </c>
      <c r="H635" s="155">
        <v>42879</v>
      </c>
      <c r="I635" s="155"/>
      <c r="J635" s="9"/>
    </row>
    <row r="636" spans="2:10" s="1" customFormat="1" ht="13.2" x14ac:dyDescent="0.25">
      <c r="B636" s="4" t="s">
        <v>146</v>
      </c>
      <c r="C636" s="5" t="s">
        <v>142</v>
      </c>
      <c r="D636" s="10"/>
      <c r="E636" s="10"/>
      <c r="F636" s="5"/>
      <c r="G636" s="11" t="s">
        <v>145</v>
      </c>
      <c r="H636" s="6" t="s">
        <v>142</v>
      </c>
      <c r="I636" s="12"/>
      <c r="J636" s="13"/>
    </row>
    <row r="637" spans="2:10" s="1" customFormat="1" ht="13.2" x14ac:dyDescent="0.25">
      <c r="B637" s="4" t="s">
        <v>147</v>
      </c>
      <c r="C637" s="5" t="s">
        <v>142</v>
      </c>
      <c r="D637" s="10"/>
      <c r="E637" s="10"/>
      <c r="F637" s="5"/>
      <c r="G637" s="11" t="s">
        <v>143</v>
      </c>
      <c r="H637" s="6" t="s">
        <v>144</v>
      </c>
      <c r="I637" s="12"/>
      <c r="J637" s="13"/>
    </row>
    <row r="638" spans="2:10" s="1" customFormat="1" ht="13.8" thickBot="1" x14ac:dyDescent="0.3">
      <c r="B638" s="14" t="s">
        <v>159</v>
      </c>
      <c r="C638" s="15" t="s">
        <v>160</v>
      </c>
      <c r="D638" s="16"/>
      <c r="E638" s="16"/>
      <c r="F638" s="15"/>
      <c r="G638" s="17" t="s">
        <v>157</v>
      </c>
      <c r="H638" s="18" t="s">
        <v>158</v>
      </c>
      <c r="I638" s="19"/>
      <c r="J638" s="20"/>
    </row>
    <row r="639" spans="2:10" s="1" customFormat="1" ht="13.2" x14ac:dyDescent="0.25">
      <c r="B639" s="143"/>
      <c r="C639" s="143"/>
      <c r="D639" s="143"/>
      <c r="E639" s="143"/>
      <c r="F639" s="143"/>
      <c r="G639" s="143"/>
      <c r="H639" s="143"/>
      <c r="I639" s="143"/>
      <c r="J639" s="143"/>
    </row>
    <row r="640" spans="2:10" s="1" customFormat="1" ht="13.2" x14ac:dyDescent="0.25">
      <c r="B640" s="23" t="s">
        <v>7</v>
      </c>
      <c r="C640" s="24" t="s">
        <v>0</v>
      </c>
      <c r="D640" s="24" t="s">
        <v>23</v>
      </c>
      <c r="E640" s="24" t="s">
        <v>24</v>
      </c>
      <c r="F640" s="24" t="s">
        <v>2</v>
      </c>
      <c r="G640" s="24" t="s">
        <v>3</v>
      </c>
      <c r="H640" s="24" t="s">
        <v>25</v>
      </c>
      <c r="I640" s="24" t="s">
        <v>8</v>
      </c>
      <c r="J640" s="24" t="s">
        <v>9</v>
      </c>
    </row>
    <row r="641" spans="2:10" s="1" customFormat="1" ht="13.2" x14ac:dyDescent="0.25">
      <c r="B641" s="96">
        <v>4.03</v>
      </c>
      <c r="C641" s="97" t="s">
        <v>425</v>
      </c>
      <c r="D641" s="103"/>
      <c r="E641" s="45"/>
      <c r="F641" s="45"/>
      <c r="G641" s="45"/>
      <c r="H641" s="45"/>
      <c r="I641" s="45"/>
      <c r="J641" s="46"/>
    </row>
    <row r="642" spans="2:10" s="1" customFormat="1" ht="13.2" x14ac:dyDescent="0.25">
      <c r="B642" s="100" t="s">
        <v>113</v>
      </c>
      <c r="C642" s="101" t="s">
        <v>428</v>
      </c>
      <c r="D642" s="103"/>
      <c r="E642" s="45"/>
      <c r="F642" s="45"/>
      <c r="G642" s="45"/>
      <c r="H642" s="45"/>
      <c r="I642" s="45"/>
      <c r="J642" s="46"/>
    </row>
    <row r="643" spans="2:10" s="1" customFormat="1" ht="13.2" x14ac:dyDescent="0.25">
      <c r="B643" s="48" t="s">
        <v>114</v>
      </c>
      <c r="C643" s="48" t="s">
        <v>623</v>
      </c>
      <c r="D643" s="103"/>
      <c r="E643" s="45"/>
      <c r="F643" s="45"/>
      <c r="G643" s="45"/>
      <c r="H643" s="45"/>
      <c r="I643" s="62">
        <f>SUM(H644:H644)</f>
        <v>0</v>
      </c>
      <c r="J643" s="63" t="str">
        <f>+J644</f>
        <v>ml</v>
      </c>
    </row>
    <row r="644" spans="2:10" s="1" customFormat="1" ht="13.2" x14ac:dyDescent="0.25">
      <c r="B644" s="48"/>
      <c r="C644" s="44" t="s">
        <v>722</v>
      </c>
      <c r="D644" s="45"/>
      <c r="E644" s="45"/>
      <c r="F644" s="45"/>
      <c r="G644" s="45"/>
      <c r="H644" s="45">
        <f>IF(AND(F644=0,G644=0),D644*E644,IF(AND(E644=0,G644=0),D644*F644,IF(AND(E644=0,F644=0),D644*G644,IF(AND(E644=0),D644*F644*G644,IF(AND(F644=0),D644*E644*G644,IF(AND(G644=0),D644*E644*F644,D644*E644*F644*G644))))))</f>
        <v>0</v>
      </c>
      <c r="I644" s="45"/>
      <c r="J644" s="46" t="str">
        <f>IF(AND(E644=0,F644&lt;&gt;0,G644&lt;&gt;0),"m2",IF(AND(F644=0,E644&lt;&gt;0,G644&lt;&gt;0),"m2",IF(AND(G644=0,E644&lt;&gt;0,F644&lt;&gt;0),"m2",IF(AND(F644=0,G644=0),"ml",IF(AND(E644=0,G644=0),"ml",IF(AND(E644=0,F644=0),"ml",IF(AND(E644&lt;&gt;0,F644&lt;&gt;0,G644&lt;&gt;0),"m3",0)))))))</f>
        <v>ml</v>
      </c>
    </row>
    <row r="645" spans="2:10" s="1" customFormat="1" ht="13.2" x14ac:dyDescent="0.25">
      <c r="B645" s="48" t="s">
        <v>435</v>
      </c>
      <c r="C645" s="48" t="s">
        <v>438</v>
      </c>
      <c r="D645" s="103"/>
      <c r="E645" s="45"/>
      <c r="F645" s="45"/>
      <c r="G645" s="45"/>
      <c r="H645" s="45"/>
      <c r="I645" s="62">
        <f>SUM(H646:H646)</f>
        <v>80.400000000000006</v>
      </c>
      <c r="J645" s="63" t="str">
        <f>+J646</f>
        <v>ml</v>
      </c>
    </row>
    <row r="646" spans="2:10" s="1" customFormat="1" ht="13.2" x14ac:dyDescent="0.25">
      <c r="B646" s="100"/>
      <c r="C646" s="44" t="s">
        <v>713</v>
      </c>
      <c r="D646" s="45">
        <v>2</v>
      </c>
      <c r="E646" s="45">
        <v>40.200000000000003</v>
      </c>
      <c r="F646" s="45"/>
      <c r="G646" s="45"/>
      <c r="H646" s="45">
        <f>IF(AND(F646=0,G646=0),D646*E646,IF(AND(E646=0,G646=0),D646*F646,IF(AND(E646=0,F646=0),D646*G646,IF(AND(E646=0),D646*F646*G646,IF(AND(F646=0),D646*E646*G646,IF(AND(G646=0),D646*E646*F646,D646*E646*F646*G646))))))</f>
        <v>80.400000000000006</v>
      </c>
      <c r="I646" s="45"/>
      <c r="J646" s="46" t="str">
        <f>IF(AND(E646=0,F646&lt;&gt;0,G646&lt;&gt;0),"m2",IF(AND(F646=0,E646&lt;&gt;0,G646&lt;&gt;0),"m2",IF(AND(G646=0,E646&lt;&gt;0,F646&lt;&gt;0),"m2",IF(AND(F646=0,G646=0),"ml",IF(AND(E646=0,G646=0),"ml",IF(AND(E646=0,F646=0),"ml",IF(AND(E646&lt;&gt;0,F646&lt;&gt;0,G646&lt;&gt;0),"m3",0)))))))</f>
        <v>ml</v>
      </c>
    </row>
    <row r="647" spans="2:10" s="1" customFormat="1" ht="13.2" x14ac:dyDescent="0.25">
      <c r="B647" s="100"/>
      <c r="C647" s="44" t="s">
        <v>714</v>
      </c>
      <c r="D647" s="45">
        <v>2</v>
      </c>
      <c r="E647" s="45">
        <v>4</v>
      </c>
      <c r="F647" s="45"/>
      <c r="G647" s="45"/>
      <c r="H647" s="45">
        <f>IF(AND(F647=0,G647=0),D647*E647,IF(AND(E647=0,G647=0),D647*F647,IF(AND(E647=0,F647=0),D647*G647,IF(AND(E647=0),D647*F647*G647,IF(AND(F647=0),D647*E647*G647,IF(AND(G647=0),D647*E647*F647,D647*E647*F647*G647))))))</f>
        <v>8</v>
      </c>
      <c r="I647" s="45"/>
      <c r="J647" s="46" t="str">
        <f>IF(AND(E647=0,F647&lt;&gt;0,G647&lt;&gt;0),"m2",IF(AND(F647=0,E647&lt;&gt;0,G647&lt;&gt;0),"m2",IF(AND(G647=0,E647&lt;&gt;0,F647&lt;&gt;0),"m2",IF(AND(F647=0,G647=0),"ml",IF(AND(E647=0,G647=0),"ml",IF(AND(E647=0,F647=0),"ml",IF(AND(E647&lt;&gt;0,F647&lt;&gt;0,G647&lt;&gt;0),"m3",0)))))))</f>
        <v>ml</v>
      </c>
    </row>
    <row r="648" spans="2:10" s="1" customFormat="1" ht="13.2" x14ac:dyDescent="0.25">
      <c r="B648" s="48" t="s">
        <v>436</v>
      </c>
      <c r="C648" s="48" t="s">
        <v>439</v>
      </c>
      <c r="D648" s="103"/>
      <c r="E648" s="45"/>
      <c r="F648" s="45"/>
      <c r="G648" s="45"/>
      <c r="H648" s="45"/>
      <c r="I648" s="62">
        <f>SUM(H649:H649)</f>
        <v>0</v>
      </c>
      <c r="J648" s="63" t="str">
        <f>+J649</f>
        <v>ml</v>
      </c>
    </row>
    <row r="649" spans="2:10" s="1" customFormat="1" ht="13.2" x14ac:dyDescent="0.25">
      <c r="B649" s="100"/>
      <c r="C649" s="44" t="s">
        <v>434</v>
      </c>
      <c r="D649" s="45"/>
      <c r="E649" s="45"/>
      <c r="F649" s="45"/>
      <c r="G649" s="45"/>
      <c r="H649" s="45">
        <f>IF(AND(F649=0,G649=0),D649*E649,IF(AND(E649=0,G649=0),D649*F649,IF(AND(E649=0,F649=0),D649*G649,IF(AND(E649=0),D649*F649*G649,IF(AND(F649=0),D649*E649*G649,IF(AND(G649=0),D649*E649*F649,D649*E649*F649*G649))))))</f>
        <v>0</v>
      </c>
      <c r="I649" s="45"/>
      <c r="J649" s="46" t="str">
        <f>IF(AND(E649=0,F649&lt;&gt;0,G649&lt;&gt;0),"m2",IF(AND(F649=0,E649&lt;&gt;0,G649&lt;&gt;0),"m2",IF(AND(G649=0,E649&lt;&gt;0,F649&lt;&gt;0),"m2",IF(AND(F649=0,G649=0),"ml",IF(AND(E649=0,G649=0),"ml",IF(AND(E649=0,F649=0),"ml",IF(AND(E649&lt;&gt;0,F649&lt;&gt;0,G649&lt;&gt;0),"m3",0)))))))</f>
        <v>ml</v>
      </c>
    </row>
    <row r="650" spans="2:10" s="1" customFormat="1" ht="13.2" x14ac:dyDescent="0.25">
      <c r="B650" s="48" t="s">
        <v>437</v>
      </c>
      <c r="C650" s="48" t="s">
        <v>470</v>
      </c>
      <c r="D650" s="103"/>
      <c r="E650" s="45"/>
      <c r="F650" s="45"/>
      <c r="G650" s="45"/>
      <c r="H650" s="45"/>
      <c r="I650" s="62">
        <f>SUM(H652:H657)</f>
        <v>0</v>
      </c>
      <c r="J650" s="63" t="str">
        <f>+J652</f>
        <v>ml</v>
      </c>
    </row>
    <row r="651" spans="2:10" s="1" customFormat="1" ht="13.2" x14ac:dyDescent="0.25">
      <c r="B651" s="48"/>
      <c r="C651" s="132" t="s">
        <v>255</v>
      </c>
      <c r="D651" s="103"/>
      <c r="E651" s="45"/>
      <c r="F651" s="45"/>
      <c r="G651" s="45"/>
      <c r="H651" s="45"/>
      <c r="I651" s="62"/>
      <c r="J651" s="63"/>
    </row>
    <row r="652" spans="2:10" s="1" customFormat="1" ht="13.2" x14ac:dyDescent="0.25">
      <c r="B652" s="48"/>
      <c r="C652" s="44" t="s">
        <v>556</v>
      </c>
      <c r="D652" s="45"/>
      <c r="E652" s="45"/>
      <c r="F652" s="45"/>
      <c r="G652" s="45"/>
      <c r="H652" s="45">
        <f t="shared" ref="H652:H657" si="11">IF(AND(F652=0,G652=0),D652*E652,IF(AND(E652=0,G652=0),D652*F652,IF(AND(E652=0,F652=0),D652*G652,IF(AND(E652=0),D652*F652*G652,IF(AND(F652=0),D652*E652*G652,IF(AND(G652=0),D652*E652*F652,D652*E652*F652*G652))))))</f>
        <v>0</v>
      </c>
      <c r="I652" s="45"/>
      <c r="J652" s="46" t="str">
        <f t="shared" ref="J652:J657" si="12">IF(AND(E652=0,F652&lt;&gt;0,G652&lt;&gt;0),"m2",IF(AND(F652=0,E652&lt;&gt;0,G652&lt;&gt;0),"m2",IF(AND(G652=0,E652&lt;&gt;0,F652&lt;&gt;0),"m2",IF(AND(F652=0,G652=0),"ml",IF(AND(E652=0,G652=0),"ml",IF(AND(E652=0,F652=0),"ml",IF(AND(E652&lt;&gt;0,F652&lt;&gt;0,G652&lt;&gt;0),"m3",0)))))))</f>
        <v>ml</v>
      </c>
    </row>
    <row r="653" spans="2:10" s="1" customFormat="1" ht="13.2" x14ac:dyDescent="0.25">
      <c r="B653" s="48"/>
      <c r="C653" s="44" t="s">
        <v>704</v>
      </c>
      <c r="D653" s="45"/>
      <c r="E653" s="45"/>
      <c r="F653" s="45"/>
      <c r="G653" s="45"/>
      <c r="H653" s="45">
        <f t="shared" si="11"/>
        <v>0</v>
      </c>
      <c r="I653" s="45"/>
      <c r="J653" s="46" t="str">
        <f t="shared" si="12"/>
        <v>ml</v>
      </c>
    </row>
    <row r="654" spans="2:10" s="1" customFormat="1" ht="13.2" x14ac:dyDescent="0.25">
      <c r="B654" s="48"/>
      <c r="C654" s="132" t="s">
        <v>256</v>
      </c>
      <c r="D654" s="45"/>
      <c r="E654" s="45"/>
      <c r="F654" s="45"/>
      <c r="G654" s="45"/>
      <c r="H654" s="45">
        <f t="shared" si="11"/>
        <v>0</v>
      </c>
      <c r="I654" s="45"/>
      <c r="J654" s="46" t="str">
        <f t="shared" si="12"/>
        <v>ml</v>
      </c>
    </row>
    <row r="655" spans="2:10" s="1" customFormat="1" ht="13.2" x14ac:dyDescent="0.25">
      <c r="B655" s="48"/>
      <c r="C655" s="44" t="s">
        <v>556</v>
      </c>
      <c r="D655" s="45"/>
      <c r="E655" s="45"/>
      <c r="F655" s="45"/>
      <c r="G655" s="45"/>
      <c r="H655" s="45">
        <f t="shared" si="11"/>
        <v>0</v>
      </c>
      <c r="I655" s="45"/>
      <c r="J655" s="46" t="str">
        <f t="shared" si="12"/>
        <v>ml</v>
      </c>
    </row>
    <row r="656" spans="2:10" s="1" customFormat="1" ht="13.2" x14ac:dyDescent="0.25">
      <c r="B656" s="48"/>
      <c r="C656" s="132" t="s">
        <v>257</v>
      </c>
      <c r="D656" s="45"/>
      <c r="E656" s="45"/>
      <c r="F656" s="45"/>
      <c r="G656" s="45"/>
      <c r="H656" s="45">
        <f t="shared" si="11"/>
        <v>0</v>
      </c>
      <c r="I656" s="45"/>
      <c r="J656" s="46" t="str">
        <f t="shared" si="12"/>
        <v>ml</v>
      </c>
    </row>
    <row r="657" spans="2:10" s="1" customFormat="1" ht="13.2" x14ac:dyDescent="0.25">
      <c r="B657" s="48"/>
      <c r="C657" s="44" t="s">
        <v>556</v>
      </c>
      <c r="D657" s="45"/>
      <c r="E657" s="45"/>
      <c r="F657" s="45"/>
      <c r="G657" s="45"/>
      <c r="H657" s="45">
        <f t="shared" si="11"/>
        <v>0</v>
      </c>
      <c r="I657" s="45"/>
      <c r="J657" s="46" t="str">
        <f t="shared" si="12"/>
        <v>ml</v>
      </c>
    </row>
    <row r="658" spans="2:10" s="1" customFormat="1" ht="13.2" x14ac:dyDescent="0.25">
      <c r="B658" s="48" t="s">
        <v>471</v>
      </c>
      <c r="C658" s="48" t="s">
        <v>554</v>
      </c>
      <c r="D658" s="103"/>
      <c r="E658" s="45"/>
      <c r="F658" s="45"/>
      <c r="G658" s="45"/>
      <c r="H658" s="45"/>
      <c r="I658" s="62">
        <f>SUM(H659:H665)</f>
        <v>0</v>
      </c>
      <c r="J658" s="63" t="str">
        <f>+J659</f>
        <v>ml</v>
      </c>
    </row>
    <row r="659" spans="2:10" s="1" customFormat="1" ht="13.2" x14ac:dyDescent="0.25">
      <c r="B659" s="100"/>
      <c r="C659" s="132" t="s">
        <v>255</v>
      </c>
      <c r="D659" s="45"/>
      <c r="E659" s="45"/>
      <c r="F659" s="45"/>
      <c r="G659" s="45"/>
      <c r="H659" s="45">
        <f t="shared" ref="H659:H665" si="13">IF(AND(F659=0,G659=0),D659*E659,IF(AND(E659=0,G659=0),D659*F659,IF(AND(E659=0,F659=0),D659*G659,IF(AND(E659=0),D659*F659*G659,IF(AND(F659=0),D659*E659*G659,IF(AND(G659=0),D659*E659*F659,D659*E659*F659*G659))))))</f>
        <v>0</v>
      </c>
      <c r="I659" s="45"/>
      <c r="J659" s="46" t="str">
        <f t="shared" ref="J659:J665" si="14">IF(AND(E659=0,F659&lt;&gt;0,G659&lt;&gt;0),"m2",IF(AND(F659=0,E659&lt;&gt;0,G659&lt;&gt;0),"m2",IF(AND(G659=0,E659&lt;&gt;0,F659&lt;&gt;0),"m2",IF(AND(F659=0,G659=0),"ml",IF(AND(E659=0,G659=0),"ml",IF(AND(E659=0,F659=0),"ml",IF(AND(E659&lt;&gt;0,F659&lt;&gt;0,G659&lt;&gt;0),"m3",0)))))))</f>
        <v>ml</v>
      </c>
    </row>
    <row r="660" spans="2:10" s="1" customFormat="1" ht="13.2" x14ac:dyDescent="0.25">
      <c r="B660" s="100"/>
      <c r="C660" s="44" t="s">
        <v>556</v>
      </c>
      <c r="D660" s="45"/>
      <c r="E660" s="45"/>
      <c r="F660" s="45"/>
      <c r="G660" s="45"/>
      <c r="H660" s="45">
        <f t="shared" si="13"/>
        <v>0</v>
      </c>
      <c r="I660" s="45"/>
      <c r="J660" s="46" t="str">
        <f t="shared" si="14"/>
        <v>ml</v>
      </c>
    </row>
    <row r="661" spans="2:10" s="1" customFormat="1" ht="13.2" x14ac:dyDescent="0.25">
      <c r="B661" s="100"/>
      <c r="C661" s="44" t="s">
        <v>704</v>
      </c>
      <c r="D661" s="45"/>
      <c r="E661" s="45"/>
      <c r="F661" s="45"/>
      <c r="G661" s="45"/>
      <c r="H661" s="45">
        <f t="shared" si="13"/>
        <v>0</v>
      </c>
      <c r="I661" s="45"/>
      <c r="J661" s="46" t="str">
        <f t="shared" si="14"/>
        <v>ml</v>
      </c>
    </row>
    <row r="662" spans="2:10" s="1" customFormat="1" ht="13.2" x14ac:dyDescent="0.25">
      <c r="B662" s="100"/>
      <c r="C662" s="132" t="s">
        <v>256</v>
      </c>
      <c r="D662" s="45"/>
      <c r="E662" s="45"/>
      <c r="F662" s="45"/>
      <c r="G662" s="45"/>
      <c r="H662" s="45">
        <f t="shared" si="13"/>
        <v>0</v>
      </c>
      <c r="I662" s="45"/>
      <c r="J662" s="46" t="str">
        <f t="shared" si="14"/>
        <v>ml</v>
      </c>
    </row>
    <row r="663" spans="2:10" s="1" customFormat="1" ht="13.2" x14ac:dyDescent="0.25">
      <c r="B663" s="100"/>
      <c r="C663" s="44" t="s">
        <v>556</v>
      </c>
      <c r="D663" s="45"/>
      <c r="E663" s="45"/>
      <c r="F663" s="45"/>
      <c r="G663" s="45"/>
      <c r="H663" s="45">
        <f t="shared" si="13"/>
        <v>0</v>
      </c>
      <c r="I663" s="45"/>
      <c r="J663" s="46" t="str">
        <f t="shared" si="14"/>
        <v>ml</v>
      </c>
    </row>
    <row r="664" spans="2:10" s="1" customFormat="1" ht="13.2" x14ac:dyDescent="0.25">
      <c r="B664" s="100"/>
      <c r="C664" s="132" t="s">
        <v>257</v>
      </c>
      <c r="D664" s="45"/>
      <c r="E664" s="45"/>
      <c r="F664" s="45"/>
      <c r="G664" s="45"/>
      <c r="H664" s="45">
        <f t="shared" si="13"/>
        <v>0</v>
      </c>
      <c r="I664" s="45"/>
      <c r="J664" s="46" t="str">
        <f t="shared" si="14"/>
        <v>ml</v>
      </c>
    </row>
    <row r="665" spans="2:10" s="1" customFormat="1" ht="13.2" x14ac:dyDescent="0.25">
      <c r="B665" s="100"/>
      <c r="C665" s="44" t="s">
        <v>556</v>
      </c>
      <c r="D665" s="45"/>
      <c r="E665" s="45"/>
      <c r="F665" s="45"/>
      <c r="G665" s="45"/>
      <c r="H665" s="45">
        <f t="shared" si="13"/>
        <v>0</v>
      </c>
      <c r="I665" s="45"/>
      <c r="J665" s="46" t="str">
        <f t="shared" si="14"/>
        <v>ml</v>
      </c>
    </row>
    <row r="666" spans="2:10" s="1" customFormat="1" ht="13.2" x14ac:dyDescent="0.25">
      <c r="B666" s="48" t="s">
        <v>473</v>
      </c>
      <c r="C666" s="48" t="s">
        <v>472</v>
      </c>
      <c r="D666" s="103"/>
      <c r="E666" s="45"/>
      <c r="F666" s="45"/>
      <c r="G666" s="45"/>
      <c r="H666" s="45"/>
      <c r="I666" s="62">
        <f>SUM(H667:H673)</f>
        <v>51</v>
      </c>
      <c r="J666" s="63" t="str">
        <f>+J667</f>
        <v>ml</v>
      </c>
    </row>
    <row r="667" spans="2:10" s="1" customFormat="1" ht="13.2" x14ac:dyDescent="0.25">
      <c r="B667" s="48"/>
      <c r="C667" s="132" t="s">
        <v>255</v>
      </c>
      <c r="D667" s="45"/>
      <c r="E667" s="45"/>
      <c r="F667" s="45"/>
      <c r="G667" s="45"/>
      <c r="H667" s="45">
        <f t="shared" ref="H667:H673" si="15">IF(AND(F667=0,G667=0),D667*E667,IF(AND(E667=0,G667=0),D667*F667,IF(AND(E667=0,F667=0),D667*G667,IF(AND(E667=0),D667*F667*G667,IF(AND(F667=0),D667*E667*G667,IF(AND(G667=0),D667*E667*F667,D667*E667*F667*G667))))))</f>
        <v>0</v>
      </c>
      <c r="I667" s="45"/>
      <c r="J667" s="46" t="str">
        <f t="shared" ref="J667:J673" si="16">IF(AND(E667=0,F667&lt;&gt;0,G667&lt;&gt;0),"m2",IF(AND(F667=0,E667&lt;&gt;0,G667&lt;&gt;0),"m2",IF(AND(G667=0,E667&lt;&gt;0,F667&lt;&gt;0),"m2",IF(AND(F667=0,G667=0),"ml",IF(AND(E667=0,G667=0),"ml",IF(AND(E667=0,F667=0),"ml",IF(AND(E667&lt;&gt;0,F667&lt;&gt;0,G667&lt;&gt;0),"m3",0)))))))</f>
        <v>ml</v>
      </c>
    </row>
    <row r="668" spans="2:10" s="1" customFormat="1" ht="13.2" x14ac:dyDescent="0.25">
      <c r="B668" s="48"/>
      <c r="C668" s="44" t="s">
        <v>556</v>
      </c>
      <c r="D668" s="45">
        <v>4</v>
      </c>
      <c r="E668" s="45">
        <v>3.25</v>
      </c>
      <c r="F668" s="45"/>
      <c r="G668" s="45"/>
      <c r="H668" s="45">
        <f t="shared" si="15"/>
        <v>13</v>
      </c>
      <c r="I668" s="45"/>
      <c r="J668" s="46" t="str">
        <f t="shared" si="16"/>
        <v>ml</v>
      </c>
    </row>
    <row r="669" spans="2:10" s="1" customFormat="1" ht="13.2" x14ac:dyDescent="0.25">
      <c r="B669" s="48"/>
      <c r="C669" s="44" t="s">
        <v>704</v>
      </c>
      <c r="D669" s="45">
        <v>4</v>
      </c>
      <c r="E669" s="45">
        <v>3</v>
      </c>
      <c r="F669" s="45"/>
      <c r="G669" s="45"/>
      <c r="H669" s="45">
        <f t="shared" si="15"/>
        <v>12</v>
      </c>
      <c r="I669" s="45"/>
      <c r="J669" s="46" t="str">
        <f t="shared" si="16"/>
        <v>ml</v>
      </c>
    </row>
    <row r="670" spans="2:10" s="1" customFormat="1" ht="13.2" x14ac:dyDescent="0.25">
      <c r="B670" s="48"/>
      <c r="C670" s="132" t="s">
        <v>256</v>
      </c>
      <c r="D670" s="45"/>
      <c r="E670" s="45"/>
      <c r="F670" s="45"/>
      <c r="G670" s="45"/>
      <c r="H670" s="45">
        <f t="shared" si="15"/>
        <v>0</v>
      </c>
      <c r="I670" s="45"/>
      <c r="J670" s="46" t="str">
        <f t="shared" si="16"/>
        <v>ml</v>
      </c>
    </row>
    <row r="671" spans="2:10" s="1" customFormat="1" ht="13.2" x14ac:dyDescent="0.25">
      <c r="B671" s="48"/>
      <c r="C671" s="44" t="s">
        <v>556</v>
      </c>
      <c r="D671" s="45">
        <v>4</v>
      </c>
      <c r="E671" s="45">
        <v>3.25</v>
      </c>
      <c r="F671" s="45"/>
      <c r="G671" s="45"/>
      <c r="H671" s="45">
        <f t="shared" si="15"/>
        <v>13</v>
      </c>
      <c r="I671" s="45"/>
      <c r="J671" s="46" t="str">
        <f t="shared" si="16"/>
        <v>ml</v>
      </c>
    </row>
    <row r="672" spans="2:10" s="1" customFormat="1" ht="13.2" x14ac:dyDescent="0.25">
      <c r="B672" s="48"/>
      <c r="C672" s="132" t="s">
        <v>257</v>
      </c>
      <c r="D672" s="45"/>
      <c r="E672" s="45"/>
      <c r="F672" s="45"/>
      <c r="G672" s="45"/>
      <c r="H672" s="45">
        <f t="shared" si="15"/>
        <v>0</v>
      </c>
      <c r="I672" s="45"/>
      <c r="J672" s="46" t="str">
        <f t="shared" si="16"/>
        <v>ml</v>
      </c>
    </row>
    <row r="673" spans="2:10" s="1" customFormat="1" ht="13.2" x14ac:dyDescent="0.25">
      <c r="B673" s="48"/>
      <c r="C673" s="44" t="s">
        <v>556</v>
      </c>
      <c r="D673" s="45">
        <v>4</v>
      </c>
      <c r="E673" s="45">
        <v>3.25</v>
      </c>
      <c r="F673" s="45"/>
      <c r="G673" s="45"/>
      <c r="H673" s="45">
        <f t="shared" si="15"/>
        <v>13</v>
      </c>
      <c r="I673" s="45"/>
      <c r="J673" s="46" t="str">
        <f t="shared" si="16"/>
        <v>ml</v>
      </c>
    </row>
    <row r="674" spans="2:10" s="1" customFormat="1" ht="13.2" x14ac:dyDescent="0.25">
      <c r="B674" s="48" t="s">
        <v>549</v>
      </c>
      <c r="C674" s="48" t="s">
        <v>474</v>
      </c>
      <c r="D674" s="103"/>
      <c r="E674" s="45"/>
      <c r="F674" s="45"/>
      <c r="G674" s="45"/>
      <c r="H674" s="45"/>
      <c r="I674" s="62">
        <f>SUM(H675:H675)</f>
        <v>4</v>
      </c>
      <c r="J674" s="63" t="str">
        <f>+J675</f>
        <v>und</v>
      </c>
    </row>
    <row r="675" spans="2:10" s="1" customFormat="1" ht="13.2" x14ac:dyDescent="0.25">
      <c r="B675" s="100"/>
      <c r="C675" s="44" t="s">
        <v>705</v>
      </c>
      <c r="D675" s="45">
        <v>4</v>
      </c>
      <c r="E675" s="45"/>
      <c r="F675" s="45"/>
      <c r="G675" s="45"/>
      <c r="H675" s="45">
        <f>+D675</f>
        <v>4</v>
      </c>
      <c r="I675" s="45"/>
      <c r="J675" s="46" t="s">
        <v>35</v>
      </c>
    </row>
    <row r="676" spans="2:10" s="1" customFormat="1" ht="13.2" x14ac:dyDescent="0.25">
      <c r="B676" s="48" t="s">
        <v>553</v>
      </c>
      <c r="C676" s="48" t="s">
        <v>555</v>
      </c>
      <c r="D676" s="103"/>
      <c r="E676" s="45"/>
      <c r="F676" s="45"/>
      <c r="G676" s="45"/>
      <c r="H676" s="45"/>
      <c r="I676" s="62">
        <f>SUM(H677:H677)</f>
        <v>4</v>
      </c>
      <c r="J676" s="63" t="str">
        <f>+J677</f>
        <v>und</v>
      </c>
    </row>
    <row r="677" spans="2:10" s="1" customFormat="1" ht="13.2" x14ac:dyDescent="0.25">
      <c r="B677" s="100"/>
      <c r="C677" s="44" t="s">
        <v>556</v>
      </c>
      <c r="D677" s="45">
        <v>4</v>
      </c>
      <c r="E677" s="45"/>
      <c r="F677" s="45"/>
      <c r="G677" s="45"/>
      <c r="H677" s="45">
        <f>+D677</f>
        <v>4</v>
      </c>
      <c r="I677" s="45"/>
      <c r="J677" s="46" t="s">
        <v>35</v>
      </c>
    </row>
    <row r="678" spans="2:10" s="1" customFormat="1" ht="13.2" x14ac:dyDescent="0.25">
      <c r="B678" s="100" t="s">
        <v>115</v>
      </c>
      <c r="C678" s="101" t="s">
        <v>427</v>
      </c>
      <c r="D678" s="103"/>
      <c r="E678" s="45"/>
      <c r="F678" s="45"/>
      <c r="G678" s="45"/>
      <c r="H678" s="45"/>
      <c r="I678" s="45"/>
      <c r="J678" s="46"/>
    </row>
    <row r="679" spans="2:10" s="1" customFormat="1" ht="13.2" x14ac:dyDescent="0.25">
      <c r="B679" s="48" t="s">
        <v>116</v>
      </c>
      <c r="C679" s="48" t="s">
        <v>550</v>
      </c>
      <c r="D679" s="103"/>
      <c r="E679" s="45"/>
      <c r="F679" s="45"/>
      <c r="G679" s="45"/>
      <c r="H679" s="45"/>
      <c r="I679" s="62">
        <f>SUM(H680:H680)</f>
        <v>0</v>
      </c>
      <c r="J679" s="63" t="str">
        <f>+J680</f>
        <v>ml</v>
      </c>
    </row>
    <row r="680" spans="2:10" s="1" customFormat="1" ht="13.2" x14ac:dyDescent="0.25">
      <c r="B680" s="100"/>
      <c r="C680" s="44" t="s">
        <v>551</v>
      </c>
      <c r="D680" s="45"/>
      <c r="E680" s="45"/>
      <c r="F680" s="45"/>
      <c r="G680" s="45"/>
      <c r="H680" s="45">
        <f>IF(AND(F680=0,G680=0),D680*E680,IF(AND(E680=0,G680=0),D680*F680,IF(AND(E680=0,F680=0),D680*G680,IF(AND(E680=0),D680*F680*G680,IF(AND(F680=0),D680*E680*G680,IF(AND(G680=0),D680*E680*F680,D680*E680*F680*G680))))))</f>
        <v>0</v>
      </c>
      <c r="I680" s="45"/>
      <c r="J680" s="46" t="str">
        <f>IF(AND(E680=0,F680&lt;&gt;0,G680&lt;&gt;0),"m2",IF(AND(F680=0,E680&lt;&gt;0,G680&lt;&gt;0),"m2",IF(AND(G680=0,E680&lt;&gt;0,F680&lt;&gt;0),"m2",IF(AND(F680=0,G680=0),"ml",IF(AND(E680=0,G680=0),"ml",IF(AND(E680=0,F680=0),"ml",IF(AND(E680&lt;&gt;0,F680&lt;&gt;0,G680&lt;&gt;0),"m3",0)))))))</f>
        <v>ml</v>
      </c>
    </row>
    <row r="681" spans="2:10" s="1" customFormat="1" ht="13.2" x14ac:dyDescent="0.25">
      <c r="B681" s="48" t="s">
        <v>443</v>
      </c>
      <c r="C681" s="48" t="s">
        <v>440</v>
      </c>
      <c r="D681" s="103"/>
      <c r="E681" s="45"/>
      <c r="F681" s="45"/>
      <c r="G681" s="45"/>
      <c r="H681" s="45"/>
      <c r="I681" s="62">
        <f>SUM(H682:H683)</f>
        <v>0</v>
      </c>
      <c r="J681" s="63" t="str">
        <f>+J682</f>
        <v>ml</v>
      </c>
    </row>
    <row r="682" spans="2:10" s="1" customFormat="1" ht="13.2" x14ac:dyDescent="0.25">
      <c r="B682" s="100"/>
      <c r="C682" s="44" t="s">
        <v>706</v>
      </c>
      <c r="D682" s="45"/>
      <c r="E682" s="45"/>
      <c r="F682" s="45"/>
      <c r="G682" s="45"/>
      <c r="H682" s="45">
        <f>IF(AND(F682=0,G682=0),D682*E682,IF(AND(E682=0,G682=0),D682*F682,IF(AND(E682=0,F682=0),D682*G682,IF(AND(E682=0),D682*F682*G682,IF(AND(F682=0),D682*E682*G682,IF(AND(G682=0),D682*E682*F682,D682*E682*F682*G682))))))</f>
        <v>0</v>
      </c>
      <c r="I682" s="45"/>
      <c r="J682" s="46" t="str">
        <f>IF(AND(E682=0,F682&lt;&gt;0,G682&lt;&gt;0),"m2",IF(AND(F682=0,E682&lt;&gt;0,G682&lt;&gt;0),"m2",IF(AND(G682=0,E682&lt;&gt;0,F682&lt;&gt;0),"m2",IF(AND(F682=0,G682=0),"ml",IF(AND(E682=0,G682=0),"ml",IF(AND(E682=0,F682=0),"ml",IF(AND(E682&lt;&gt;0,F682&lt;&gt;0,G682&lt;&gt;0),"m3",0)))))))</f>
        <v>ml</v>
      </c>
    </row>
    <row r="683" spans="2:10" s="1" customFormat="1" ht="13.2" x14ac:dyDescent="0.25">
      <c r="B683" s="100"/>
      <c r="C683" s="44" t="s">
        <v>706</v>
      </c>
      <c r="D683" s="45"/>
      <c r="E683" s="45"/>
      <c r="F683" s="45"/>
      <c r="G683" s="45"/>
      <c r="H683" s="45">
        <f>IF(AND(F683=0,G683=0),D683*E683,IF(AND(E683=0,G683=0),D683*F683,IF(AND(E683=0,F683=0),D683*G683,IF(AND(E683=0),D683*F683*G683,IF(AND(F683=0),D683*E683*G683,IF(AND(G683=0),D683*E683*F683,D683*E683*F683*G683))))))</f>
        <v>0</v>
      </c>
      <c r="I683" s="45"/>
      <c r="J683" s="46" t="str">
        <f>IF(AND(E683=0,F683&lt;&gt;0,G683&lt;&gt;0),"m2",IF(AND(F683=0,E683&lt;&gt;0,G683&lt;&gt;0),"m2",IF(AND(G683=0,E683&lt;&gt;0,F683&lt;&gt;0),"m2",IF(AND(F683=0,G683=0),"ml",IF(AND(E683=0,G683=0),"ml",IF(AND(E683=0,F683=0),"ml",IF(AND(E683&lt;&gt;0,F683&lt;&gt;0,G683&lt;&gt;0),"m3",0)))))))</f>
        <v>ml</v>
      </c>
    </row>
    <row r="684" spans="2:10" s="1" customFormat="1" ht="13.2" x14ac:dyDescent="0.25">
      <c r="B684" s="48" t="s">
        <v>444</v>
      </c>
      <c r="C684" s="48" t="s">
        <v>442</v>
      </c>
      <c r="D684" s="103"/>
      <c r="E684" s="45"/>
      <c r="F684" s="45"/>
      <c r="G684" s="45"/>
      <c r="H684" s="45"/>
      <c r="I684" s="62">
        <f>SUM(H685:H685)</f>
        <v>0</v>
      </c>
      <c r="J684" s="63" t="str">
        <f>+J685</f>
        <v>ml</v>
      </c>
    </row>
    <row r="685" spans="2:10" s="1" customFormat="1" ht="13.2" x14ac:dyDescent="0.25">
      <c r="B685" s="100"/>
      <c r="C685" s="44" t="s">
        <v>441</v>
      </c>
      <c r="D685" s="45"/>
      <c r="E685" s="45"/>
      <c r="F685" s="45"/>
      <c r="G685" s="45"/>
      <c r="H685" s="45">
        <f>IF(AND(F685=0,G685=0),D685*E685,IF(AND(E685=0,G685=0),D685*F685,IF(AND(E685=0,F685=0),D685*G685,IF(AND(E685=0),D685*F685*G685,IF(AND(F685=0),D685*E685*G685,IF(AND(G685=0),D685*E685*F685,D685*E685*F685*G685))))))</f>
        <v>0</v>
      </c>
      <c r="I685" s="45"/>
      <c r="J685" s="46" t="str">
        <f>IF(AND(E685=0,F685&lt;&gt;0,G685&lt;&gt;0),"m2",IF(AND(F685=0,E685&lt;&gt;0,G685&lt;&gt;0),"m2",IF(AND(G685=0,E685&lt;&gt;0,F685&lt;&gt;0),"m2",IF(AND(F685=0,G685=0),"ml",IF(AND(E685=0,G685=0),"ml",IF(AND(E685=0,F685=0),"ml",IF(AND(E685&lt;&gt;0,F685&lt;&gt;0,G685&lt;&gt;0),"m3",0)))))))</f>
        <v>ml</v>
      </c>
    </row>
    <row r="686" spans="2:10" s="1" customFormat="1" ht="13.2" x14ac:dyDescent="0.25">
      <c r="B686" s="48" t="s">
        <v>446</v>
      </c>
      <c r="C686" s="48" t="s">
        <v>445</v>
      </c>
      <c r="D686" s="103"/>
      <c r="E686" s="45"/>
      <c r="F686" s="45"/>
      <c r="G686" s="45"/>
      <c r="H686" s="45"/>
      <c r="I686" s="62">
        <f>SUM(H687:H687)</f>
        <v>7.55</v>
      </c>
      <c r="J686" s="63" t="str">
        <f>+J687</f>
        <v>ml</v>
      </c>
    </row>
    <row r="687" spans="2:10" s="1" customFormat="1" ht="13.2" x14ac:dyDescent="0.25">
      <c r="B687" s="100"/>
      <c r="C687" s="44" t="s">
        <v>731</v>
      </c>
      <c r="D687" s="45">
        <v>1</v>
      </c>
      <c r="E687" s="45">
        <v>7.55</v>
      </c>
      <c r="F687" s="45"/>
      <c r="G687" s="45"/>
      <c r="H687" s="45">
        <f>IF(AND(F687=0,G687=0),D687*E687,IF(AND(E687=0,G687=0),D687*F687,IF(AND(E687=0,F687=0),D687*G687,IF(AND(E687=0),D687*F687*G687,IF(AND(F687=0),D687*E687*G687,IF(AND(G687=0),D687*E687*F687,D687*E687*F687*G687))))))</f>
        <v>7.55</v>
      </c>
      <c r="I687" s="45"/>
      <c r="J687" s="46" t="str">
        <f>IF(AND(E687=0,F687&lt;&gt;0,G687&lt;&gt;0),"m2",IF(AND(F687=0,E687&lt;&gt;0,G687&lt;&gt;0),"m2",IF(AND(G687=0,E687&lt;&gt;0,F687&lt;&gt;0),"m2",IF(AND(F687=0,G687=0),"ml",IF(AND(E687=0,G687=0),"ml",IF(AND(E687=0,F687=0),"ml",IF(AND(E687&lt;&gt;0,F687&lt;&gt;0,G687&lt;&gt;0),"m3",0)))))))</f>
        <v>ml</v>
      </c>
    </row>
    <row r="688" spans="2:10" s="1" customFormat="1" ht="13.2" x14ac:dyDescent="0.25">
      <c r="B688" s="48" t="s">
        <v>447</v>
      </c>
      <c r="C688" s="48" t="s">
        <v>448</v>
      </c>
      <c r="D688" s="103"/>
      <c r="E688" s="45"/>
      <c r="F688" s="45"/>
      <c r="G688" s="45"/>
      <c r="H688" s="45"/>
      <c r="I688" s="62">
        <f>SUM(H689:H689)</f>
        <v>0</v>
      </c>
      <c r="J688" s="63" t="str">
        <f>+J689</f>
        <v>ml</v>
      </c>
    </row>
    <row r="689" spans="2:10" s="1" customFormat="1" ht="13.2" x14ac:dyDescent="0.25">
      <c r="B689" s="100"/>
      <c r="C689" s="44" t="s">
        <v>441</v>
      </c>
      <c r="D689" s="45"/>
      <c r="E689" s="45"/>
      <c r="F689" s="45"/>
      <c r="G689" s="45"/>
      <c r="H689" s="45">
        <f>IF(AND(F689=0,G689=0),D689*E689,IF(AND(E689=0,G689=0),D689*F689,IF(AND(E689=0,F689=0),D689*G689,IF(AND(E689=0),D689*F689*G689,IF(AND(F689=0),D689*E689*G689,IF(AND(G689=0),D689*E689*F689,D689*E689*F689*G689))))))</f>
        <v>0</v>
      </c>
      <c r="I689" s="45"/>
      <c r="J689" s="46" t="str">
        <f>IF(AND(E689=0,F689&lt;&gt;0,G689&lt;&gt;0),"m2",IF(AND(F689=0,E689&lt;&gt;0,G689&lt;&gt;0),"m2",IF(AND(G689=0,E689&lt;&gt;0,F689&lt;&gt;0),"m2",IF(AND(F689=0,G689=0),"ml",IF(AND(E689=0,G689=0),"ml",IF(AND(E689=0,F689=0),"ml",IF(AND(E689&lt;&gt;0,F689&lt;&gt;0,G689&lt;&gt;0),"m3",0)))))))</f>
        <v>ml</v>
      </c>
    </row>
    <row r="690" spans="2:10" s="1" customFormat="1" ht="13.2" x14ac:dyDescent="0.25">
      <c r="B690" s="48" t="s">
        <v>451</v>
      </c>
      <c r="C690" s="48" t="s">
        <v>449</v>
      </c>
      <c r="D690" s="103"/>
      <c r="E690" s="45"/>
      <c r="F690" s="45"/>
      <c r="G690" s="45"/>
      <c r="H690" s="45"/>
      <c r="I690" s="62">
        <f>SUM(H691:H691)</f>
        <v>0</v>
      </c>
      <c r="J690" s="63" t="str">
        <f>+J691</f>
        <v>ml</v>
      </c>
    </row>
    <row r="691" spans="2:10" s="1" customFormat="1" ht="13.2" x14ac:dyDescent="0.25">
      <c r="B691" s="100"/>
      <c r="C691" s="44" t="s">
        <v>441</v>
      </c>
      <c r="D691" s="45"/>
      <c r="E691" s="45"/>
      <c r="F691" s="45"/>
      <c r="G691" s="45"/>
      <c r="H691" s="45">
        <f>IF(AND(F691=0,G691=0),D691*E691,IF(AND(E691=0,G691=0),D691*F691,IF(AND(E691=0,F691=0),D691*G691,IF(AND(E691=0),D691*F691*G691,IF(AND(F691=0),D691*E691*G691,IF(AND(G691=0),D691*E691*F691,D691*E691*F691*G691))))))</f>
        <v>0</v>
      </c>
      <c r="I691" s="45"/>
      <c r="J691" s="46" t="str">
        <f>IF(AND(E691=0,F691&lt;&gt;0,G691&lt;&gt;0),"m2",IF(AND(F691=0,E691&lt;&gt;0,G691&lt;&gt;0),"m2",IF(AND(G691=0,E691&lt;&gt;0,F691&lt;&gt;0),"m2",IF(AND(F691=0,G691=0),"ml",IF(AND(E691=0,G691=0),"ml",IF(AND(E691=0,F691=0),"ml",IF(AND(E691&lt;&gt;0,F691&lt;&gt;0,G691&lt;&gt;0),"m3",0)))))))</f>
        <v>ml</v>
      </c>
    </row>
    <row r="692" spans="2:10" s="1" customFormat="1" ht="13.2" x14ac:dyDescent="0.25">
      <c r="B692" s="48" t="s">
        <v>452</v>
      </c>
      <c r="C692" s="48" t="s">
        <v>450</v>
      </c>
      <c r="D692" s="103"/>
      <c r="E692" s="45"/>
      <c r="F692" s="45"/>
      <c r="G692" s="45"/>
      <c r="H692" s="45"/>
      <c r="I692" s="62">
        <f>SUM(H693:H693)</f>
        <v>7.55</v>
      </c>
      <c r="J692" s="63" t="str">
        <f>+J693</f>
        <v>ml</v>
      </c>
    </row>
    <row r="693" spans="2:10" s="1" customFormat="1" ht="13.2" x14ac:dyDescent="0.25">
      <c r="B693" s="100"/>
      <c r="C693" s="44" t="s">
        <v>731</v>
      </c>
      <c r="D693" s="45">
        <v>1</v>
      </c>
      <c r="E693" s="45">
        <v>7.55</v>
      </c>
      <c r="F693" s="45"/>
      <c r="G693" s="45"/>
      <c r="H693" s="45">
        <f>IF(AND(F693=0,G693=0),D693*E693,IF(AND(E693=0,G693=0),D693*F693,IF(AND(E693=0,F693=0),D693*G693,IF(AND(E693=0),D693*F693*G693,IF(AND(F693=0),D693*E693*G693,IF(AND(G693=0),D693*E693*F693,D693*E693*F693*G693))))))</f>
        <v>7.55</v>
      </c>
      <c r="I693" s="45"/>
      <c r="J693" s="46" t="str">
        <f>IF(AND(E693=0,F693&lt;&gt;0,G693&lt;&gt;0),"m2",IF(AND(F693=0,E693&lt;&gt;0,G693&lt;&gt;0),"m2",IF(AND(G693=0,E693&lt;&gt;0,F693&lt;&gt;0),"m2",IF(AND(F693=0,G693=0),"ml",IF(AND(E693=0,G693=0),"ml",IF(AND(E693=0,F693=0),"ml",IF(AND(E693&lt;&gt;0,F693&lt;&gt;0,G693&lt;&gt;0),"m3",0)))))))</f>
        <v>ml</v>
      </c>
    </row>
    <row r="694" spans="2:10" s="1" customFormat="1" ht="13.2" x14ac:dyDescent="0.25">
      <c r="B694" s="48" t="s">
        <v>459</v>
      </c>
      <c r="C694" s="48" t="s">
        <v>429</v>
      </c>
      <c r="D694" s="103"/>
      <c r="E694" s="45"/>
      <c r="F694" s="45"/>
      <c r="G694" s="45"/>
      <c r="H694" s="45"/>
      <c r="I694" s="62">
        <f>SUM(H695:H696)</f>
        <v>0</v>
      </c>
      <c r="J694" s="63" t="str">
        <f>+J696</f>
        <v>ml</v>
      </c>
    </row>
    <row r="695" spans="2:10" s="1" customFormat="1" ht="13.2" x14ac:dyDescent="0.25">
      <c r="B695" s="48"/>
      <c r="C695" s="44" t="s">
        <v>706</v>
      </c>
      <c r="D695" s="45"/>
      <c r="E695" s="45"/>
      <c r="F695" s="45"/>
      <c r="G695" s="45"/>
      <c r="H695" s="45">
        <f>IF(AND(F695=0,G695=0),D695*E695,IF(AND(E695=0,G695=0),D695*F695,IF(AND(E695=0,F695=0),D695*G695,IF(AND(E695=0),D695*F695*G695,IF(AND(F695=0),D695*E695*G695,IF(AND(G695=0),D695*E695*F695,D695*E695*F695*G695))))))</f>
        <v>0</v>
      </c>
      <c r="I695" s="45"/>
      <c r="J695" s="46" t="str">
        <f>IF(AND(E695=0,F695&lt;&gt;0,G695&lt;&gt;0),"m2",IF(AND(F695=0,E695&lt;&gt;0,G695&lt;&gt;0),"m2",IF(AND(G695=0,E695&lt;&gt;0,F695&lt;&gt;0),"m2",IF(AND(F695=0,G695=0),"ml",IF(AND(E695=0,G695=0),"ml",IF(AND(E695=0,F695=0),"ml",IF(AND(E695&lt;&gt;0,F695&lt;&gt;0,G695&lt;&gt;0),"m3",0)))))))</f>
        <v>ml</v>
      </c>
    </row>
    <row r="696" spans="2:10" s="1" customFormat="1" ht="13.2" x14ac:dyDescent="0.25">
      <c r="B696" s="100"/>
      <c r="C696" s="44" t="s">
        <v>706</v>
      </c>
      <c r="D696" s="45"/>
      <c r="E696" s="45"/>
      <c r="F696" s="45"/>
      <c r="G696" s="45"/>
      <c r="H696" s="45">
        <f>IF(AND(F696=0,G696=0),D696*E696,IF(AND(E696=0,G696=0),D696*F696,IF(AND(E696=0,F696=0),D696*G696,IF(AND(E696=0),D696*F696*G696,IF(AND(F696=0),D696*E696*G696,IF(AND(G696=0),D696*E696*F696,D696*E696*F696*G696))))))</f>
        <v>0</v>
      </c>
      <c r="I696" s="45"/>
      <c r="J696" s="46" t="str">
        <f>IF(AND(E696=0,F696&lt;&gt;0,G696&lt;&gt;0),"m2",IF(AND(F696=0,E696&lt;&gt;0,G696&lt;&gt;0),"m2",IF(AND(G696=0,E696&lt;&gt;0,F696&lt;&gt;0),"m2",IF(AND(F696=0,G696=0),"ml",IF(AND(E696=0,G696=0),"ml",IF(AND(E696=0,F696=0),"ml",IF(AND(E696&lt;&gt;0,F696&lt;&gt;0,G696&lt;&gt;0),"m3",0)))))))</f>
        <v>ml</v>
      </c>
    </row>
    <row r="697" spans="2:10" s="1" customFormat="1" ht="13.2" x14ac:dyDescent="0.25">
      <c r="B697" s="48" t="s">
        <v>460</v>
      </c>
      <c r="C697" s="48" t="s">
        <v>431</v>
      </c>
      <c r="D697" s="103"/>
      <c r="E697" s="45"/>
      <c r="F697" s="45"/>
      <c r="G697" s="45"/>
      <c r="H697" s="45"/>
      <c r="I697" s="62">
        <f>SUM(H698:H698)</f>
        <v>0</v>
      </c>
      <c r="J697" s="63" t="str">
        <f>+J698</f>
        <v>ml</v>
      </c>
    </row>
    <row r="698" spans="2:10" s="1" customFormat="1" ht="13.2" x14ac:dyDescent="0.25">
      <c r="B698" s="100"/>
      <c r="C698" s="44" t="s">
        <v>715</v>
      </c>
      <c r="D698" s="45"/>
      <c r="E698" s="45"/>
      <c r="F698" s="45"/>
      <c r="G698" s="45"/>
      <c r="H698" s="45">
        <f>IF(AND(F698=0,G698=0),D698*E698,IF(AND(E698=0,G698=0),D698*F698,IF(AND(E698=0,F698=0),D698*G698,IF(AND(E698=0),D698*F698*G698,IF(AND(F698=0),D698*E698*G698,IF(AND(G698=0),D698*E698*F698,D698*E698*F698*G698))))))</f>
        <v>0</v>
      </c>
      <c r="I698" s="45"/>
      <c r="J698" s="46" t="str">
        <f>IF(AND(E698=0,F698&lt;&gt;0,G698&lt;&gt;0),"m2",IF(AND(F698=0,E698&lt;&gt;0,G698&lt;&gt;0),"m2",IF(AND(G698=0,E698&lt;&gt;0,F698&lt;&gt;0),"m2",IF(AND(F698=0,G698=0),"ml",IF(AND(E698=0,G698=0),"ml",IF(AND(E698=0,F698=0),"ml",IF(AND(E698&lt;&gt;0,F698&lt;&gt;0,G698&lt;&gt;0),"m3",0)))))))</f>
        <v>ml</v>
      </c>
    </row>
    <row r="699" spans="2:10" s="1" customFormat="1" ht="13.2" x14ac:dyDescent="0.25">
      <c r="B699" s="48" t="s">
        <v>461</v>
      </c>
      <c r="C699" s="48" t="s">
        <v>453</v>
      </c>
      <c r="D699" s="103"/>
      <c r="E699" s="45"/>
      <c r="F699" s="45"/>
      <c r="G699" s="45"/>
      <c r="H699" s="45"/>
      <c r="I699" s="62">
        <f>SUM(H700:H700)</f>
        <v>28.8</v>
      </c>
      <c r="J699" s="63" t="str">
        <f>+J700</f>
        <v>ml</v>
      </c>
    </row>
    <row r="700" spans="2:10" s="1" customFormat="1" ht="13.2" x14ac:dyDescent="0.25">
      <c r="B700" s="100"/>
      <c r="C700" s="44" t="s">
        <v>723</v>
      </c>
      <c r="D700" s="45">
        <v>1</v>
      </c>
      <c r="E700" s="45">
        <v>28.8</v>
      </c>
      <c r="F700" s="45"/>
      <c r="G700" s="45"/>
      <c r="H700" s="45">
        <f>IF(AND(F700=0,G700=0),D700*E700,IF(AND(E700=0,G700=0),D700*F700,IF(AND(E700=0,F700=0),D700*G700,IF(AND(E700=0),D700*F700*G700,IF(AND(F700=0),D700*E700*G700,IF(AND(G700=0),D700*E700*F700,D700*E700*F700*G700))))))</f>
        <v>28.8</v>
      </c>
      <c r="I700" s="45"/>
      <c r="J700" s="46" t="str">
        <f>IF(AND(E700=0,F700&lt;&gt;0,G700&lt;&gt;0),"m2",IF(AND(F700=0,E700&lt;&gt;0,G700&lt;&gt;0),"m2",IF(AND(G700=0,E700&lt;&gt;0,F700&lt;&gt;0),"m2",IF(AND(F700=0,G700=0),"ml",IF(AND(E700=0,G700=0),"ml",IF(AND(E700=0,F700=0),"ml",IF(AND(E700&lt;&gt;0,F700&lt;&gt;0,G700&lt;&gt;0),"m3",0)))))))</f>
        <v>ml</v>
      </c>
    </row>
    <row r="701" spans="2:10" s="1" customFormat="1" ht="13.2" x14ac:dyDescent="0.25">
      <c r="B701" s="48" t="s">
        <v>462</v>
      </c>
      <c r="C701" s="48" t="s">
        <v>454</v>
      </c>
      <c r="D701" s="103"/>
      <c r="E701" s="45"/>
      <c r="F701" s="45"/>
      <c r="G701" s="45"/>
      <c r="H701" s="45"/>
      <c r="I701" s="62">
        <f>SUM(H702:H702)</f>
        <v>14.5</v>
      </c>
      <c r="J701" s="63" t="str">
        <f>+J702</f>
        <v>ml</v>
      </c>
    </row>
    <row r="702" spans="2:10" s="1" customFormat="1" ht="13.2" x14ac:dyDescent="0.25">
      <c r="B702" s="100"/>
      <c r="C702" s="44" t="s">
        <v>724</v>
      </c>
      <c r="D702" s="45">
        <v>1</v>
      </c>
      <c r="E702" s="45">
        <v>14.5</v>
      </c>
      <c r="F702" s="45"/>
      <c r="G702" s="45"/>
      <c r="H702" s="45">
        <f>IF(AND(F702=0,G702=0),D702*E702,IF(AND(E702=0,G702=0),D702*F702,IF(AND(E702=0,F702=0),D702*G702,IF(AND(E702=0),D702*F702*G702,IF(AND(F702=0),D702*E702*G702,IF(AND(G702=0),D702*E702*F702,D702*E702*F702*G702))))))</f>
        <v>14.5</v>
      </c>
      <c r="I702" s="45"/>
      <c r="J702" s="46" t="str">
        <f>IF(AND(E702=0,F702&lt;&gt;0,G702&lt;&gt;0),"m2",IF(AND(F702=0,E702&lt;&gt;0,G702&lt;&gt;0),"m2",IF(AND(G702=0,E702&lt;&gt;0,F702&lt;&gt;0),"m2",IF(AND(F702=0,G702=0),"ml",IF(AND(E702=0,G702=0),"ml",IF(AND(E702=0,F702=0),"ml",IF(AND(E702&lt;&gt;0,F702&lt;&gt;0,G702&lt;&gt;0),"m3",0)))))))</f>
        <v>ml</v>
      </c>
    </row>
    <row r="703" spans="2:10" s="1" customFormat="1" ht="13.2" x14ac:dyDescent="0.25">
      <c r="B703" s="48" t="s">
        <v>463</v>
      </c>
      <c r="C703" s="48" t="s">
        <v>455</v>
      </c>
      <c r="D703" s="103"/>
      <c r="E703" s="45"/>
      <c r="F703" s="45"/>
      <c r="G703" s="45"/>
      <c r="H703" s="45"/>
      <c r="I703" s="62">
        <f>SUM(H704:H713)</f>
        <v>126.99000000000001</v>
      </c>
      <c r="J703" s="63" t="str">
        <f>+J704</f>
        <v>ml</v>
      </c>
    </row>
    <row r="704" spans="2:10" s="1" customFormat="1" ht="13.2" x14ac:dyDescent="0.25">
      <c r="B704" s="100"/>
      <c r="C704" s="44" t="s">
        <v>732</v>
      </c>
      <c r="D704" s="45">
        <v>1</v>
      </c>
      <c r="E704" s="45">
        <v>17.75</v>
      </c>
      <c r="F704" s="45"/>
      <c r="G704" s="45"/>
      <c r="H704" s="45">
        <f>IF(AND(F704=0,G704=0),D704*E704,IF(AND(E704=0,G704=0),D704*F704,IF(AND(E704=0,F704=0),D704*G704,IF(AND(E704=0),D704*F704*G704,IF(AND(F704=0),D704*E704*G704,IF(AND(G704=0),D704*E704*F704,D704*E704*F704*G704))))))</f>
        <v>17.75</v>
      </c>
      <c r="I704" s="45"/>
      <c r="J704" s="46" t="str">
        <f>IF(AND(E704=0,F704&lt;&gt;0,G704&lt;&gt;0),"m2",IF(AND(F704=0,E704&lt;&gt;0,G704&lt;&gt;0),"m2",IF(AND(G704=0,E704&lt;&gt;0,F704&lt;&gt;0),"m2",IF(AND(F704=0,G704=0),"ml",IF(AND(E704=0,G704=0),"ml",IF(AND(E704=0,F704=0),"ml",IF(AND(E704&lt;&gt;0,F704&lt;&gt;0,G704&lt;&gt;0),"m3",0)))))))</f>
        <v>ml</v>
      </c>
    </row>
    <row r="705" spans="2:10" s="1" customFormat="1" ht="13.2" x14ac:dyDescent="0.25">
      <c r="B705" s="100"/>
      <c r="C705" s="44" t="s">
        <v>738</v>
      </c>
      <c r="D705" s="45">
        <v>1</v>
      </c>
      <c r="E705" s="45">
        <v>16.75</v>
      </c>
      <c r="F705" s="45"/>
      <c r="G705" s="45"/>
      <c r="H705" s="45">
        <f t="shared" ref="H705:H713" si="17">IF(AND(F705=0,G705=0),D705*E705,IF(AND(E705=0,G705=0),D705*F705,IF(AND(E705=0,F705=0),D705*G705,IF(AND(E705=0),D705*F705*G705,IF(AND(F705=0),D705*E705*G705,IF(AND(G705=0),D705*E705*F705,D705*E705*F705*G705))))))</f>
        <v>16.75</v>
      </c>
      <c r="I705" s="45"/>
      <c r="J705" s="46" t="str">
        <f t="shared" ref="J705:J713" si="18">IF(AND(E705=0,F705&lt;&gt;0,G705&lt;&gt;0),"m2",IF(AND(F705=0,E705&lt;&gt;0,G705&lt;&gt;0),"m2",IF(AND(G705=0,E705&lt;&gt;0,F705&lt;&gt;0),"m2",IF(AND(F705=0,G705=0),"ml",IF(AND(E705=0,G705=0),"ml",IF(AND(E705=0,F705=0),"ml",IF(AND(E705&lt;&gt;0,F705&lt;&gt;0,G705&lt;&gt;0),"m3",0)))))))</f>
        <v>ml</v>
      </c>
    </row>
    <row r="706" spans="2:10" s="1" customFormat="1" ht="13.2" x14ac:dyDescent="0.25">
      <c r="B706" s="100"/>
      <c r="C706" s="44" t="s">
        <v>739</v>
      </c>
      <c r="D706" s="45">
        <v>1</v>
      </c>
      <c r="E706" s="45">
        <v>23.9</v>
      </c>
      <c r="F706" s="45"/>
      <c r="G706" s="45"/>
      <c r="H706" s="45">
        <f t="shared" si="17"/>
        <v>23.9</v>
      </c>
      <c r="I706" s="45"/>
      <c r="J706" s="46" t="str">
        <f t="shared" si="18"/>
        <v>ml</v>
      </c>
    </row>
    <row r="707" spans="2:10" s="1" customFormat="1" ht="13.2" x14ac:dyDescent="0.25">
      <c r="B707" s="100"/>
      <c r="C707" s="44" t="s">
        <v>740</v>
      </c>
      <c r="D707" s="45">
        <v>1</v>
      </c>
      <c r="E707" s="45">
        <v>13.65</v>
      </c>
      <c r="F707" s="45"/>
      <c r="G707" s="45"/>
      <c r="H707" s="45">
        <f t="shared" si="17"/>
        <v>13.65</v>
      </c>
      <c r="I707" s="45"/>
      <c r="J707" s="46" t="str">
        <f t="shared" si="18"/>
        <v>ml</v>
      </c>
    </row>
    <row r="708" spans="2:10" s="1" customFormat="1" ht="13.2" x14ac:dyDescent="0.25">
      <c r="B708" s="100"/>
      <c r="C708" s="44" t="s">
        <v>741</v>
      </c>
      <c r="D708" s="45">
        <v>1</v>
      </c>
      <c r="E708" s="45">
        <v>20.03</v>
      </c>
      <c r="F708" s="45"/>
      <c r="G708" s="45"/>
      <c r="H708" s="45">
        <f t="shared" si="17"/>
        <v>20.03</v>
      </c>
      <c r="I708" s="45"/>
      <c r="J708" s="46" t="str">
        <f t="shared" si="18"/>
        <v>ml</v>
      </c>
    </row>
    <row r="709" spans="2:10" s="1" customFormat="1" ht="13.2" x14ac:dyDescent="0.25">
      <c r="B709" s="100"/>
      <c r="C709" s="44" t="s">
        <v>742</v>
      </c>
      <c r="D709" s="45">
        <v>1</v>
      </c>
      <c r="E709" s="45">
        <v>16</v>
      </c>
      <c r="F709" s="45"/>
      <c r="G709" s="45"/>
      <c r="H709" s="45">
        <f t="shared" si="17"/>
        <v>16</v>
      </c>
      <c r="I709" s="45"/>
      <c r="J709" s="46" t="str">
        <f t="shared" si="18"/>
        <v>ml</v>
      </c>
    </row>
    <row r="710" spans="2:10" s="1" customFormat="1" ht="13.2" x14ac:dyDescent="0.25">
      <c r="B710" s="100"/>
      <c r="C710" s="44" t="s">
        <v>743</v>
      </c>
      <c r="D710" s="45">
        <v>1</v>
      </c>
      <c r="E710" s="45">
        <v>9.65</v>
      </c>
      <c r="F710" s="45"/>
      <c r="G710" s="45"/>
      <c r="H710" s="45">
        <f t="shared" si="17"/>
        <v>9.65</v>
      </c>
      <c r="I710" s="45"/>
      <c r="J710" s="46" t="str">
        <f t="shared" si="18"/>
        <v>ml</v>
      </c>
    </row>
    <row r="711" spans="2:10" s="1" customFormat="1" ht="13.2" x14ac:dyDescent="0.25">
      <c r="B711" s="100"/>
      <c r="C711" s="44" t="s">
        <v>744</v>
      </c>
      <c r="D711" s="45">
        <v>1</v>
      </c>
      <c r="E711" s="45">
        <v>8.1999999999999993</v>
      </c>
      <c r="F711" s="45"/>
      <c r="G711" s="45"/>
      <c r="H711" s="45">
        <f t="shared" si="17"/>
        <v>8.1999999999999993</v>
      </c>
      <c r="I711" s="45"/>
      <c r="J711" s="46" t="str">
        <f t="shared" si="18"/>
        <v>ml</v>
      </c>
    </row>
    <row r="712" spans="2:10" s="1" customFormat="1" ht="13.2" x14ac:dyDescent="0.25">
      <c r="B712" s="100"/>
      <c r="C712" s="44" t="s">
        <v>745</v>
      </c>
      <c r="D712" s="45">
        <v>1</v>
      </c>
      <c r="E712" s="45">
        <v>0.63</v>
      </c>
      <c r="F712" s="45"/>
      <c r="G712" s="45"/>
      <c r="H712" s="45">
        <f t="shared" si="17"/>
        <v>0.63</v>
      </c>
      <c r="I712" s="45"/>
      <c r="J712" s="46" t="str">
        <f t="shared" si="18"/>
        <v>ml</v>
      </c>
    </row>
    <row r="713" spans="2:10" s="1" customFormat="1" ht="13.2" x14ac:dyDescent="0.25">
      <c r="B713" s="100"/>
      <c r="C713" s="44" t="s">
        <v>746</v>
      </c>
      <c r="D713" s="45">
        <v>1</v>
      </c>
      <c r="E713" s="45">
        <v>0.43</v>
      </c>
      <c r="F713" s="45"/>
      <c r="G713" s="45"/>
      <c r="H713" s="45">
        <f t="shared" si="17"/>
        <v>0.43</v>
      </c>
      <c r="I713" s="45"/>
      <c r="J713" s="46" t="str">
        <f t="shared" si="18"/>
        <v>ml</v>
      </c>
    </row>
    <row r="714" spans="2:10" s="1" customFormat="1" ht="13.2" x14ac:dyDescent="0.25">
      <c r="B714" s="48" t="s">
        <v>464</v>
      </c>
      <c r="C714" s="48" t="s">
        <v>456</v>
      </c>
      <c r="D714" s="103"/>
      <c r="E714" s="45"/>
      <c r="F714" s="45"/>
      <c r="G714" s="45"/>
      <c r="H714" s="45"/>
      <c r="I714" s="62">
        <f>SUM(H715:H717)</f>
        <v>3</v>
      </c>
      <c r="J714" s="63" t="str">
        <f>+J715</f>
        <v>und</v>
      </c>
    </row>
    <row r="715" spans="2:10" s="1" customFormat="1" ht="13.2" x14ac:dyDescent="0.25">
      <c r="B715" s="48"/>
      <c r="C715" s="44" t="s">
        <v>727</v>
      </c>
      <c r="D715" s="45">
        <v>1</v>
      </c>
      <c r="E715" s="45"/>
      <c r="F715" s="45"/>
      <c r="G715" s="45"/>
      <c r="H715" s="45">
        <f t="shared" ref="H715:H717" si="19">+D715</f>
        <v>1</v>
      </c>
      <c r="I715" s="45"/>
      <c r="J715" s="46" t="s">
        <v>35</v>
      </c>
    </row>
    <row r="716" spans="2:10" s="1" customFormat="1" ht="13.2" x14ac:dyDescent="0.25">
      <c r="B716" s="48"/>
      <c r="C716" s="44" t="s">
        <v>728</v>
      </c>
      <c r="D716" s="45">
        <v>1</v>
      </c>
      <c r="E716" s="45"/>
      <c r="F716" s="45"/>
      <c r="G716" s="45"/>
      <c r="H716" s="45">
        <f t="shared" si="19"/>
        <v>1</v>
      </c>
      <c r="I716" s="45"/>
      <c r="J716" s="46" t="s">
        <v>35</v>
      </c>
    </row>
    <row r="717" spans="2:10" s="1" customFormat="1" ht="13.2" x14ac:dyDescent="0.25">
      <c r="B717" s="48"/>
      <c r="C717" s="44" t="s">
        <v>729</v>
      </c>
      <c r="D717" s="45">
        <v>1</v>
      </c>
      <c r="E717" s="45"/>
      <c r="F717" s="45"/>
      <c r="G717" s="45"/>
      <c r="H717" s="45">
        <f t="shared" si="19"/>
        <v>1</v>
      </c>
      <c r="I717" s="45"/>
      <c r="J717" s="46" t="s">
        <v>35</v>
      </c>
    </row>
    <row r="718" spans="2:10" s="1" customFormat="1" ht="13.2" x14ac:dyDescent="0.25">
      <c r="B718" s="48" t="s">
        <v>465</v>
      </c>
      <c r="C718" s="48" t="s">
        <v>457</v>
      </c>
      <c r="D718" s="103"/>
      <c r="E718" s="45"/>
      <c r="F718" s="45"/>
      <c r="G718" s="45"/>
      <c r="H718" s="45"/>
      <c r="I718" s="62">
        <f>SUM(H719:H728)</f>
        <v>10</v>
      </c>
      <c r="J718" s="63" t="str">
        <f>+J719</f>
        <v>und</v>
      </c>
    </row>
    <row r="719" spans="2:10" s="1" customFormat="1" ht="13.2" x14ac:dyDescent="0.25">
      <c r="B719" s="100"/>
      <c r="C719" s="44" t="s">
        <v>747</v>
      </c>
      <c r="D719" s="45">
        <v>1</v>
      </c>
      <c r="E719" s="45"/>
      <c r="F719" s="45"/>
      <c r="G719" s="45"/>
      <c r="H719" s="45">
        <f t="shared" ref="H719:H728" si="20">+D719</f>
        <v>1</v>
      </c>
      <c r="I719" s="45"/>
      <c r="J719" s="46" t="s">
        <v>35</v>
      </c>
    </row>
    <row r="720" spans="2:10" s="1" customFormat="1" ht="13.2" x14ac:dyDescent="0.25">
      <c r="B720" s="100"/>
      <c r="C720" s="44" t="s">
        <v>748</v>
      </c>
      <c r="D720" s="45">
        <v>1</v>
      </c>
      <c r="E720" s="45"/>
      <c r="F720" s="45"/>
      <c r="G720" s="45"/>
      <c r="H720" s="45">
        <f t="shared" si="20"/>
        <v>1</v>
      </c>
      <c r="I720" s="45"/>
      <c r="J720" s="46" t="s">
        <v>35</v>
      </c>
    </row>
    <row r="721" spans="2:10" s="1" customFormat="1" ht="13.2" x14ac:dyDescent="0.25">
      <c r="B721" s="100"/>
      <c r="C721" s="44" t="s">
        <v>749</v>
      </c>
      <c r="D721" s="45">
        <v>1</v>
      </c>
      <c r="E721" s="45"/>
      <c r="F721" s="45"/>
      <c r="G721" s="45"/>
      <c r="H721" s="45">
        <f t="shared" si="20"/>
        <v>1</v>
      </c>
      <c r="I721" s="45"/>
      <c r="J721" s="46" t="s">
        <v>35</v>
      </c>
    </row>
    <row r="722" spans="2:10" s="1" customFormat="1" ht="13.2" x14ac:dyDescent="0.25">
      <c r="B722" s="100"/>
      <c r="C722" s="44" t="s">
        <v>716</v>
      </c>
      <c r="D722" s="45">
        <v>1</v>
      </c>
      <c r="E722" s="45"/>
      <c r="F722" s="45"/>
      <c r="G722" s="45"/>
      <c r="H722" s="45">
        <f t="shared" si="20"/>
        <v>1</v>
      </c>
      <c r="I722" s="45"/>
      <c r="J722" s="46" t="s">
        <v>35</v>
      </c>
    </row>
    <row r="723" spans="2:10" s="1" customFormat="1" ht="13.2" x14ac:dyDescent="0.25">
      <c r="B723" s="100"/>
      <c r="C723" s="44" t="s">
        <v>717</v>
      </c>
      <c r="D723" s="45">
        <v>1</v>
      </c>
      <c r="E723" s="45"/>
      <c r="F723" s="45"/>
      <c r="G723" s="45"/>
      <c r="H723" s="45">
        <f t="shared" si="20"/>
        <v>1</v>
      </c>
      <c r="I723" s="45"/>
      <c r="J723" s="46" t="s">
        <v>35</v>
      </c>
    </row>
    <row r="724" spans="2:10" s="1" customFormat="1" ht="13.2" x14ac:dyDescent="0.25">
      <c r="B724" s="100"/>
      <c r="C724" s="44" t="s">
        <v>750</v>
      </c>
      <c r="D724" s="45">
        <v>1</v>
      </c>
      <c r="E724" s="45"/>
      <c r="F724" s="45"/>
      <c r="G724" s="45"/>
      <c r="H724" s="45">
        <f t="shared" si="20"/>
        <v>1</v>
      </c>
      <c r="I724" s="45"/>
      <c r="J724" s="46" t="s">
        <v>35</v>
      </c>
    </row>
    <row r="725" spans="2:10" s="1" customFormat="1" ht="13.2" x14ac:dyDescent="0.25">
      <c r="B725" s="100"/>
      <c r="C725" s="44" t="s">
        <v>751</v>
      </c>
      <c r="D725" s="45">
        <v>1</v>
      </c>
      <c r="E725" s="45"/>
      <c r="F725" s="45"/>
      <c r="G725" s="45"/>
      <c r="H725" s="45">
        <f t="shared" si="20"/>
        <v>1</v>
      </c>
      <c r="I725" s="45"/>
      <c r="J725" s="46" t="s">
        <v>35</v>
      </c>
    </row>
    <row r="726" spans="2:10" s="1" customFormat="1" ht="13.2" x14ac:dyDescent="0.25">
      <c r="B726" s="100"/>
      <c r="C726" s="44" t="s">
        <v>752</v>
      </c>
      <c r="D726" s="45">
        <v>1</v>
      </c>
      <c r="E726" s="45"/>
      <c r="F726" s="45"/>
      <c r="G726" s="45"/>
      <c r="H726" s="45">
        <f t="shared" si="20"/>
        <v>1</v>
      </c>
      <c r="I726" s="45"/>
      <c r="J726" s="46" t="s">
        <v>35</v>
      </c>
    </row>
    <row r="727" spans="2:10" s="1" customFormat="1" ht="13.2" x14ac:dyDescent="0.25">
      <c r="B727" s="100"/>
      <c r="C727" s="44" t="s">
        <v>753</v>
      </c>
      <c r="D727" s="45">
        <v>1</v>
      </c>
      <c r="E727" s="45"/>
      <c r="F727" s="45"/>
      <c r="G727" s="45"/>
      <c r="H727" s="45">
        <f t="shared" si="20"/>
        <v>1</v>
      </c>
      <c r="I727" s="45"/>
      <c r="J727" s="46" t="s">
        <v>35</v>
      </c>
    </row>
    <row r="728" spans="2:10" s="1" customFormat="1" ht="13.2" x14ac:dyDescent="0.25">
      <c r="B728" s="100"/>
      <c r="C728" s="44" t="s">
        <v>754</v>
      </c>
      <c r="D728" s="45">
        <v>1</v>
      </c>
      <c r="E728" s="45"/>
      <c r="F728" s="45"/>
      <c r="G728" s="45"/>
      <c r="H728" s="45">
        <f t="shared" si="20"/>
        <v>1</v>
      </c>
      <c r="I728" s="45"/>
      <c r="J728" s="46" t="s">
        <v>35</v>
      </c>
    </row>
    <row r="729" spans="2:10" s="1" customFormat="1" ht="13.2" x14ac:dyDescent="0.25">
      <c r="B729" s="48" t="s">
        <v>557</v>
      </c>
      <c r="C729" s="48" t="s">
        <v>458</v>
      </c>
      <c r="D729" s="103"/>
      <c r="E729" s="45"/>
      <c r="F729" s="45"/>
      <c r="G729" s="45"/>
      <c r="H729" s="45"/>
      <c r="I729" s="62">
        <f>SUM(H730:H730)</f>
        <v>1</v>
      </c>
      <c r="J729" s="63" t="str">
        <f>+J730</f>
        <v>und</v>
      </c>
    </row>
    <row r="730" spans="2:10" s="1" customFormat="1" ht="13.2" x14ac:dyDescent="0.25">
      <c r="B730" s="100"/>
      <c r="C730" s="44" t="s">
        <v>730</v>
      </c>
      <c r="D730" s="45">
        <v>1</v>
      </c>
      <c r="E730" s="45"/>
      <c r="F730" s="45"/>
      <c r="G730" s="45"/>
      <c r="H730" s="45">
        <f>+D730</f>
        <v>1</v>
      </c>
      <c r="I730" s="45"/>
      <c r="J730" s="46" t="s">
        <v>35</v>
      </c>
    </row>
    <row r="731" spans="2:10" s="1" customFormat="1" ht="13.2" x14ac:dyDescent="0.25">
      <c r="B731" s="100" t="s">
        <v>117</v>
      </c>
      <c r="C731" s="101" t="s">
        <v>426</v>
      </c>
      <c r="D731" s="103"/>
      <c r="E731" s="45"/>
      <c r="F731" s="45"/>
      <c r="G731" s="45"/>
      <c r="H731" s="45"/>
      <c r="I731" s="45"/>
      <c r="J731" s="46"/>
    </row>
    <row r="732" spans="2:10" s="1" customFormat="1" ht="13.2" x14ac:dyDescent="0.25">
      <c r="B732" s="48" t="s">
        <v>118</v>
      </c>
      <c r="C732" s="48" t="s">
        <v>468</v>
      </c>
      <c r="D732" s="103"/>
      <c r="E732" s="45"/>
      <c r="F732" s="45"/>
      <c r="G732" s="45"/>
      <c r="H732" s="45"/>
      <c r="I732" s="62">
        <f>SUM(H733:H734)</f>
        <v>6</v>
      </c>
      <c r="J732" s="63" t="str">
        <f>+J733</f>
        <v>und</v>
      </c>
    </row>
    <row r="733" spans="2:10" s="1" customFormat="1" ht="13.2" x14ac:dyDescent="0.25">
      <c r="B733" s="75"/>
      <c r="C733" s="44" t="s">
        <v>646</v>
      </c>
      <c r="D733" s="45">
        <v>2</v>
      </c>
      <c r="E733" s="45"/>
      <c r="F733" s="45"/>
      <c r="G733" s="45"/>
      <c r="H733" s="45">
        <f>+D733</f>
        <v>2</v>
      </c>
      <c r="I733" s="45"/>
      <c r="J733" s="46" t="s">
        <v>35</v>
      </c>
    </row>
    <row r="734" spans="2:10" s="1" customFormat="1" ht="13.2" x14ac:dyDescent="0.25">
      <c r="B734" s="75"/>
      <c r="C734" s="44" t="s">
        <v>434</v>
      </c>
      <c r="D734" s="45">
        <v>4</v>
      </c>
      <c r="E734" s="45"/>
      <c r="F734" s="45"/>
      <c r="G734" s="45"/>
      <c r="H734" s="45">
        <f>+D734</f>
        <v>4</v>
      </c>
      <c r="I734" s="45"/>
      <c r="J734" s="46" t="s">
        <v>35</v>
      </c>
    </row>
    <row r="735" spans="2:10" s="1" customFormat="1" ht="13.2" x14ac:dyDescent="0.25">
      <c r="B735" s="48" t="s">
        <v>119</v>
      </c>
      <c r="C735" s="48" t="s">
        <v>475</v>
      </c>
      <c r="D735" s="103"/>
      <c r="E735" s="45"/>
      <c r="F735" s="45"/>
      <c r="G735" s="45"/>
      <c r="H735" s="45"/>
      <c r="I735" s="62">
        <f>SUM(H736:H741)</f>
        <v>0</v>
      </c>
      <c r="J735" s="63" t="str">
        <f>+J736</f>
        <v>und</v>
      </c>
    </row>
    <row r="736" spans="2:10" s="1" customFormat="1" ht="13.2" x14ac:dyDescent="0.25">
      <c r="B736" s="75"/>
      <c r="C736" s="132" t="s">
        <v>255</v>
      </c>
      <c r="D736" s="45"/>
      <c r="E736" s="45"/>
      <c r="F736" s="45"/>
      <c r="G736" s="45"/>
      <c r="H736" s="45"/>
      <c r="I736" s="45"/>
      <c r="J736" s="46" t="s">
        <v>35</v>
      </c>
    </row>
    <row r="737" spans="2:10" s="1" customFormat="1" ht="13.2" x14ac:dyDescent="0.25">
      <c r="B737" s="75"/>
      <c r="C737" s="44" t="s">
        <v>556</v>
      </c>
      <c r="D737" s="45"/>
      <c r="E737" s="45"/>
      <c r="F737" s="45"/>
      <c r="G737" s="45"/>
      <c r="H737" s="45">
        <f>IF(AND(F737=0,G737=0),D737*E737,IF(AND(E737=0,G737=0),D737*F737,IF(AND(E737=0,F737=0),D737*G737,IF(AND(E737=0),D737*F737*G737,IF(AND(F737=0),D737*E737*G737,IF(AND(G737=0),D737*E737*F737,D737*E737*F737*G737))))))</f>
        <v>0</v>
      </c>
      <c r="I737" s="45"/>
      <c r="J737" s="46" t="s">
        <v>35</v>
      </c>
    </row>
    <row r="738" spans="2:10" s="1" customFormat="1" ht="13.2" x14ac:dyDescent="0.25">
      <c r="B738" s="75"/>
      <c r="C738" s="132" t="s">
        <v>256</v>
      </c>
      <c r="D738" s="45"/>
      <c r="E738" s="45"/>
      <c r="F738" s="45"/>
      <c r="G738" s="45"/>
      <c r="H738" s="45"/>
      <c r="I738" s="45"/>
      <c r="J738" s="46" t="s">
        <v>35</v>
      </c>
    </row>
    <row r="739" spans="2:10" s="1" customFormat="1" ht="13.2" x14ac:dyDescent="0.25">
      <c r="B739" s="75"/>
      <c r="C739" s="44" t="s">
        <v>556</v>
      </c>
      <c r="D739" s="45"/>
      <c r="E739" s="45"/>
      <c r="F739" s="45"/>
      <c r="G739" s="45"/>
      <c r="H739" s="45">
        <f>IF(AND(F739=0,G739=0),D739*E739,IF(AND(E739=0,G739=0),D739*F739,IF(AND(E739=0,F739=0),D739*G739,IF(AND(E739=0),D739*F739*G739,IF(AND(F739=0),D739*E739*G739,IF(AND(G739=0),D739*E739*F739,D739*E739*F739*G739))))))</f>
        <v>0</v>
      </c>
      <c r="I739" s="45"/>
      <c r="J739" s="46" t="s">
        <v>35</v>
      </c>
    </row>
    <row r="740" spans="2:10" s="1" customFormat="1" ht="13.2" x14ac:dyDescent="0.25">
      <c r="B740" s="75"/>
      <c r="C740" s="132" t="s">
        <v>257</v>
      </c>
      <c r="D740" s="45"/>
      <c r="E740" s="45"/>
      <c r="F740" s="45"/>
      <c r="G740" s="45"/>
      <c r="H740" s="45"/>
      <c r="I740" s="45"/>
      <c r="J740" s="46" t="s">
        <v>35</v>
      </c>
    </row>
    <row r="741" spans="2:10" s="1" customFormat="1" ht="13.2" x14ac:dyDescent="0.25">
      <c r="B741" s="75"/>
      <c r="C741" s="44" t="s">
        <v>556</v>
      </c>
      <c r="D741" s="45"/>
      <c r="E741" s="45"/>
      <c r="F741" s="45"/>
      <c r="G741" s="45"/>
      <c r="H741" s="45">
        <f>IF(AND(F741=0,G741=0),D741*E741,IF(AND(E741=0,G741=0),D741*F741,IF(AND(E741=0,F741=0),D741*G741,IF(AND(E741=0),D741*F741*G741,IF(AND(F741=0),D741*E741*G741,IF(AND(G741=0),D741*E741*F741,D741*E741*F741*G741))))))</f>
        <v>0</v>
      </c>
      <c r="I741" s="45"/>
      <c r="J741" s="46" t="s">
        <v>35</v>
      </c>
    </row>
    <row r="742" spans="2:10" s="1" customFormat="1" ht="13.2" x14ac:dyDescent="0.25">
      <c r="B742" s="48" t="s">
        <v>120</v>
      </c>
      <c r="C742" s="48" t="s">
        <v>469</v>
      </c>
      <c r="D742" s="103"/>
      <c r="E742" s="45"/>
      <c r="F742" s="45"/>
      <c r="G742" s="45"/>
      <c r="H742" s="45"/>
      <c r="I742" s="62">
        <f>SUM(H743:H745)</f>
        <v>16</v>
      </c>
      <c r="J742" s="63" t="str">
        <f>+J743</f>
        <v>und</v>
      </c>
    </row>
    <row r="743" spans="2:10" s="1" customFormat="1" ht="13.2" x14ac:dyDescent="0.25">
      <c r="B743" s="48"/>
      <c r="C743" s="44" t="s">
        <v>255</v>
      </c>
      <c r="D743" s="45">
        <v>4</v>
      </c>
      <c r="E743" s="45">
        <v>4</v>
      </c>
      <c r="F743" s="45"/>
      <c r="G743" s="45"/>
      <c r="H743" s="45">
        <f t="shared" ref="H743" si="21">IF(AND(F743=0,G743=0),D743*E743,IF(AND(E743=0,G743=0),D743*F743,IF(AND(E743=0,F743=0),D743*G743,IF(AND(E743=0),D743*F743*G743,IF(AND(F743=0),D743*E743*G743,IF(AND(G743=0),D743*E743*F743,D743*E743*F743*G743))))))</f>
        <v>16</v>
      </c>
      <c r="I743" s="45"/>
      <c r="J743" s="46" t="s">
        <v>35</v>
      </c>
    </row>
    <row r="744" spans="2:10" s="1" customFormat="1" ht="13.2" x14ac:dyDescent="0.25">
      <c r="B744" s="48"/>
      <c r="C744" s="44" t="s">
        <v>256</v>
      </c>
      <c r="D744" s="45"/>
      <c r="E744" s="45"/>
      <c r="F744" s="45"/>
      <c r="G744" s="45"/>
      <c r="H744" s="45">
        <f t="shared" ref="H744:H745" si="22">+D744</f>
        <v>0</v>
      </c>
      <c r="I744" s="45"/>
      <c r="J744" s="46" t="s">
        <v>35</v>
      </c>
    </row>
    <row r="745" spans="2:10" s="1" customFormat="1" ht="13.2" x14ac:dyDescent="0.25">
      <c r="B745" s="48"/>
      <c r="C745" s="44" t="s">
        <v>257</v>
      </c>
      <c r="D745" s="45"/>
      <c r="E745" s="45"/>
      <c r="F745" s="45"/>
      <c r="G745" s="45"/>
      <c r="H745" s="45">
        <f t="shared" si="22"/>
        <v>0</v>
      </c>
      <c r="I745" s="45"/>
      <c r="J745" s="46" t="s">
        <v>35</v>
      </c>
    </row>
    <row r="746" spans="2:10" s="1" customFormat="1" ht="13.2" x14ac:dyDescent="0.25">
      <c r="B746" s="48" t="s">
        <v>476</v>
      </c>
      <c r="C746" s="48" t="s">
        <v>561</v>
      </c>
      <c r="D746" s="103"/>
      <c r="E746" s="45"/>
      <c r="F746" s="45"/>
      <c r="G746" s="45"/>
      <c r="H746" s="45"/>
      <c r="I746" s="62">
        <f>SUM(H747:H747)</f>
        <v>0</v>
      </c>
      <c r="J746" s="63" t="str">
        <f>+J747</f>
        <v>und</v>
      </c>
    </row>
    <row r="747" spans="2:10" s="1" customFormat="1" ht="13.2" x14ac:dyDescent="0.25">
      <c r="B747" s="48"/>
      <c r="C747" s="44" t="s">
        <v>710</v>
      </c>
      <c r="D747" s="45"/>
      <c r="E747" s="45"/>
      <c r="F747" s="45"/>
      <c r="G747" s="45"/>
      <c r="H747" s="45">
        <f>IF(AND(F747=0,G747=0),D747*E747,IF(AND(E747=0,G747=0),D747*F747,IF(AND(E747=0,F747=0),D747*G747,IF(AND(E747=0),D747*F747*G747,IF(AND(F747=0),D747*E747*G747,IF(AND(G747=0),D747*E747*F747,D747*E747*F747*G747))))))</f>
        <v>0</v>
      </c>
      <c r="I747" s="45"/>
      <c r="J747" s="46" t="s">
        <v>35</v>
      </c>
    </row>
    <row r="748" spans="2:10" s="1" customFormat="1" ht="13.2" x14ac:dyDescent="0.25">
      <c r="B748" s="48" t="s">
        <v>477</v>
      </c>
      <c r="C748" s="48" t="s">
        <v>564</v>
      </c>
      <c r="D748" s="103"/>
      <c r="E748" s="45"/>
      <c r="F748" s="45"/>
      <c r="G748" s="45"/>
      <c r="H748" s="45"/>
      <c r="I748" s="62">
        <f>SUM(H749:H749)</f>
        <v>0</v>
      </c>
      <c r="J748" s="63" t="str">
        <f>+J749</f>
        <v>und</v>
      </c>
    </row>
    <row r="749" spans="2:10" s="1" customFormat="1" ht="13.2" x14ac:dyDescent="0.25">
      <c r="B749" s="48"/>
      <c r="C749" s="44" t="s">
        <v>710</v>
      </c>
      <c r="D749" s="45"/>
      <c r="E749" s="45"/>
      <c r="F749" s="45"/>
      <c r="G749" s="45"/>
      <c r="H749" s="45">
        <f t="shared" ref="H749" si="23">+D749</f>
        <v>0</v>
      </c>
      <c r="I749" s="45"/>
      <c r="J749" s="46" t="s">
        <v>35</v>
      </c>
    </row>
    <row r="750" spans="2:10" s="1" customFormat="1" ht="13.2" x14ac:dyDescent="0.25">
      <c r="B750" s="48" t="s">
        <v>562</v>
      </c>
      <c r="C750" s="48" t="s">
        <v>466</v>
      </c>
      <c r="D750" s="103"/>
      <c r="E750" s="45"/>
      <c r="F750" s="45"/>
      <c r="G750" s="45"/>
      <c r="H750" s="45"/>
      <c r="I750" s="62">
        <f>SUM(H751:H751)</f>
        <v>0</v>
      </c>
      <c r="J750" s="63" t="str">
        <f>+J751</f>
        <v>und</v>
      </c>
    </row>
    <row r="751" spans="2:10" s="1" customFormat="1" ht="13.2" x14ac:dyDescent="0.25">
      <c r="B751" s="75"/>
      <c r="C751" s="44" t="s">
        <v>720</v>
      </c>
      <c r="D751" s="45"/>
      <c r="E751" s="45"/>
      <c r="F751" s="45"/>
      <c r="G751" s="45"/>
      <c r="H751" s="45">
        <f>+D751</f>
        <v>0</v>
      </c>
      <c r="I751" s="45"/>
      <c r="J751" s="46" t="s">
        <v>35</v>
      </c>
    </row>
    <row r="752" spans="2:10" s="1" customFormat="1" ht="13.2" x14ac:dyDescent="0.25">
      <c r="B752" s="48" t="s">
        <v>563</v>
      </c>
      <c r="C752" s="48" t="s">
        <v>467</v>
      </c>
      <c r="D752" s="103"/>
      <c r="E752" s="45"/>
      <c r="F752" s="45"/>
      <c r="G752" s="45"/>
      <c r="H752" s="45"/>
      <c r="I752" s="62">
        <f>SUM(H753:H753)</f>
        <v>0</v>
      </c>
      <c r="J752" s="63" t="str">
        <f>+J753</f>
        <v>und</v>
      </c>
    </row>
    <row r="753" spans="2:10" s="1" customFormat="1" ht="13.2" x14ac:dyDescent="0.25">
      <c r="B753" s="75"/>
      <c r="C753" s="44" t="s">
        <v>719</v>
      </c>
      <c r="D753" s="45"/>
      <c r="E753" s="45"/>
      <c r="F753" s="45"/>
      <c r="G753" s="45"/>
      <c r="H753" s="45">
        <f>+D753</f>
        <v>0</v>
      </c>
      <c r="I753" s="45"/>
      <c r="J753" s="46" t="s">
        <v>35</v>
      </c>
    </row>
    <row r="754" spans="2:10" s="1" customFormat="1" ht="13.2" x14ac:dyDescent="0.25">
      <c r="B754" s="75"/>
      <c r="C754" s="102"/>
      <c r="D754" s="103"/>
      <c r="E754" s="45"/>
      <c r="F754" s="45"/>
      <c r="G754" s="45"/>
      <c r="H754" s="45"/>
      <c r="I754" s="45"/>
      <c r="J754" s="46"/>
    </row>
    <row r="755" spans="2:10" s="1" customFormat="1" ht="13.2" x14ac:dyDescent="0.25">
      <c r="B755" s="75"/>
      <c r="C755" s="102"/>
      <c r="D755" s="103"/>
      <c r="E755" s="45"/>
      <c r="F755" s="45"/>
      <c r="G755" s="45"/>
      <c r="H755" s="45"/>
      <c r="I755" s="45"/>
      <c r="J755" s="46"/>
    </row>
    <row r="756" spans="2:10" s="1" customFormat="1" ht="13.2" x14ac:dyDescent="0.25">
      <c r="B756" s="75"/>
      <c r="C756" s="102"/>
      <c r="D756" s="103"/>
      <c r="E756" s="45"/>
      <c r="F756" s="45"/>
      <c r="G756" s="45"/>
      <c r="H756" s="45"/>
      <c r="I756" s="45"/>
      <c r="J756" s="46"/>
    </row>
    <row r="757" spans="2:10" s="1" customFormat="1" ht="13.2" x14ac:dyDescent="0.25">
      <c r="B757" s="75"/>
      <c r="C757" s="102"/>
      <c r="D757" s="103"/>
      <c r="E757" s="45"/>
      <c r="F757" s="45"/>
      <c r="G757" s="45"/>
      <c r="H757" s="45"/>
      <c r="I757" s="45"/>
      <c r="J757" s="46"/>
    </row>
    <row r="758" spans="2:10" s="1" customFormat="1" ht="13.2" x14ac:dyDescent="0.25">
      <c r="B758" s="75"/>
      <c r="C758" s="102"/>
      <c r="D758" s="103"/>
      <c r="E758" s="45"/>
      <c r="F758" s="45"/>
      <c r="G758" s="45"/>
      <c r="H758" s="45"/>
      <c r="I758" s="45"/>
      <c r="J758" s="46"/>
    </row>
    <row r="759" spans="2:10" s="1" customFormat="1" ht="13.2" x14ac:dyDescent="0.25">
      <c r="B759" s="75"/>
      <c r="C759" s="102"/>
      <c r="D759" s="103"/>
      <c r="E759" s="45"/>
      <c r="F759" s="45"/>
      <c r="G759" s="45"/>
      <c r="H759" s="45"/>
      <c r="I759" s="45"/>
      <c r="J759" s="46"/>
    </row>
    <row r="760" spans="2:10" s="1" customFormat="1" ht="13.2" x14ac:dyDescent="0.25">
      <c r="B760" s="75"/>
      <c r="C760" s="102"/>
      <c r="D760" s="103"/>
      <c r="E760" s="45"/>
      <c r="F760" s="45"/>
      <c r="G760" s="45"/>
      <c r="H760" s="45"/>
      <c r="I760" s="45"/>
      <c r="J760" s="46"/>
    </row>
    <row r="761" spans="2:10" s="1" customFormat="1" ht="13.2" x14ac:dyDescent="0.25">
      <c r="B761" s="75"/>
      <c r="C761" s="102"/>
      <c r="D761" s="103"/>
      <c r="E761" s="45"/>
      <c r="F761" s="45"/>
      <c r="G761" s="45"/>
      <c r="H761" s="45"/>
      <c r="I761" s="45"/>
      <c r="J761" s="46"/>
    </row>
    <row r="762" spans="2:10" s="1" customFormat="1" ht="13.2" x14ac:dyDescent="0.25">
      <c r="B762" s="75"/>
      <c r="C762" s="102"/>
      <c r="D762" s="103"/>
      <c r="E762" s="45"/>
      <c r="F762" s="45"/>
      <c r="G762" s="45"/>
      <c r="H762" s="45"/>
      <c r="I762" s="45"/>
      <c r="J762" s="46"/>
    </row>
    <row r="763" spans="2:10" s="1" customFormat="1" ht="13.2" x14ac:dyDescent="0.25">
      <c r="B763" s="75"/>
      <c r="C763" s="102"/>
      <c r="D763" s="103"/>
      <c r="E763" s="45"/>
      <c r="F763" s="45"/>
      <c r="G763" s="45"/>
      <c r="H763" s="45"/>
      <c r="I763" s="45"/>
      <c r="J763" s="46"/>
    </row>
    <row r="764" spans="2:10" s="1" customFormat="1" ht="13.2" x14ac:dyDescent="0.25">
      <c r="B764" s="75"/>
      <c r="C764" s="102"/>
      <c r="D764" s="103"/>
      <c r="E764" s="45"/>
      <c r="F764" s="45"/>
      <c r="G764" s="45"/>
      <c r="H764" s="45"/>
      <c r="I764" s="45"/>
      <c r="J764" s="46"/>
    </row>
    <row r="765" spans="2:10" s="1" customFormat="1" ht="13.2" x14ac:dyDescent="0.25">
      <c r="B765" s="75"/>
      <c r="C765" s="102"/>
      <c r="D765" s="103"/>
      <c r="E765" s="45"/>
      <c r="F765" s="45"/>
      <c r="G765" s="45"/>
      <c r="H765" s="45"/>
      <c r="I765" s="45"/>
      <c r="J765" s="46"/>
    </row>
    <row r="766" spans="2:10" s="1" customFormat="1" ht="13.2" x14ac:dyDescent="0.25">
      <c r="B766" s="75"/>
      <c r="C766" s="102"/>
      <c r="D766" s="103"/>
      <c r="E766" s="45"/>
      <c r="F766" s="45"/>
      <c r="G766" s="45"/>
      <c r="H766" s="45"/>
      <c r="I766" s="45"/>
      <c r="J766" s="46"/>
    </row>
    <row r="767" spans="2:10" s="1" customFormat="1" ht="13.2" x14ac:dyDescent="0.25">
      <c r="B767" s="75"/>
      <c r="C767" s="102"/>
      <c r="D767" s="103"/>
      <c r="E767" s="45"/>
      <c r="F767" s="45"/>
      <c r="G767" s="45"/>
      <c r="H767" s="45"/>
      <c r="I767" s="45"/>
      <c r="J767" s="46"/>
    </row>
    <row r="768" spans="2:10" s="1" customFormat="1" ht="13.2" x14ac:dyDescent="0.25">
      <c r="B768" s="75"/>
      <c r="C768" s="102"/>
      <c r="D768" s="103"/>
      <c r="E768" s="45"/>
      <c r="F768" s="45"/>
      <c r="G768" s="45"/>
      <c r="H768" s="45"/>
      <c r="I768" s="45"/>
      <c r="J768" s="46"/>
    </row>
    <row r="769" spans="2:10" s="1" customFormat="1" ht="13.2" x14ac:dyDescent="0.25">
      <c r="B769" s="75"/>
      <c r="C769" s="102"/>
      <c r="D769" s="103"/>
      <c r="E769" s="45"/>
      <c r="F769" s="45"/>
      <c r="G769" s="45"/>
      <c r="H769" s="45"/>
      <c r="I769" s="45"/>
      <c r="J769" s="46"/>
    </row>
    <row r="770" spans="2:10" s="1" customFormat="1" ht="13.2" x14ac:dyDescent="0.25">
      <c r="B770" s="75"/>
      <c r="C770" s="102"/>
      <c r="D770" s="103"/>
      <c r="E770" s="45"/>
      <c r="F770" s="45"/>
      <c r="G770" s="45"/>
      <c r="H770" s="45"/>
      <c r="I770" s="45"/>
      <c r="J770" s="46"/>
    </row>
    <row r="771" spans="2:10" s="1" customFormat="1" ht="13.2" x14ac:dyDescent="0.25">
      <c r="B771" s="75"/>
      <c r="C771" s="102"/>
      <c r="D771" s="103"/>
      <c r="E771" s="45"/>
      <c r="F771" s="45"/>
      <c r="G771" s="45"/>
      <c r="H771" s="45"/>
      <c r="I771" s="45"/>
      <c r="J771" s="46"/>
    </row>
    <row r="772" spans="2:10" s="1" customFormat="1" ht="13.2" x14ac:dyDescent="0.25">
      <c r="B772" s="75"/>
      <c r="C772" s="102"/>
      <c r="D772" s="103"/>
      <c r="E772" s="45"/>
      <c r="F772" s="45"/>
      <c r="G772" s="45"/>
      <c r="H772" s="45"/>
      <c r="I772" s="45"/>
      <c r="J772" s="46"/>
    </row>
    <row r="773" spans="2:10" s="1" customFormat="1" ht="13.2" x14ac:dyDescent="0.25">
      <c r="B773" s="75"/>
      <c r="C773" s="102"/>
      <c r="D773" s="103"/>
      <c r="E773" s="45"/>
      <c r="F773" s="45"/>
      <c r="G773" s="45"/>
      <c r="H773" s="45"/>
      <c r="I773" s="45"/>
      <c r="J773" s="46"/>
    </row>
    <row r="774" spans="2:10" s="1" customFormat="1" ht="13.2" x14ac:dyDescent="0.25">
      <c r="B774" s="75"/>
      <c r="C774" s="102"/>
      <c r="D774" s="103"/>
      <c r="E774" s="45"/>
      <c r="F774" s="45"/>
      <c r="G774" s="45"/>
      <c r="H774" s="45"/>
      <c r="I774" s="45"/>
      <c r="J774" s="46"/>
    </row>
    <row r="775" spans="2:10" s="1" customFormat="1" ht="13.2" x14ac:dyDescent="0.25">
      <c r="B775" s="75"/>
      <c r="C775" s="102"/>
      <c r="D775" s="103"/>
      <c r="E775" s="45"/>
      <c r="F775" s="45"/>
      <c r="G775" s="45"/>
      <c r="H775" s="45"/>
      <c r="I775" s="45"/>
      <c r="J775" s="46"/>
    </row>
    <row r="776" spans="2:10" s="1" customFormat="1" ht="13.2" x14ac:dyDescent="0.25">
      <c r="B776" s="75"/>
      <c r="C776" s="102"/>
      <c r="D776" s="103"/>
      <c r="E776" s="45"/>
      <c r="F776" s="45"/>
      <c r="G776" s="45"/>
      <c r="H776" s="45"/>
      <c r="I776" s="45"/>
      <c r="J776" s="46"/>
    </row>
    <row r="777" spans="2:10" s="1" customFormat="1" ht="13.2" x14ac:dyDescent="0.25">
      <c r="B777" s="75"/>
      <c r="C777" s="102"/>
      <c r="D777" s="103"/>
      <c r="E777" s="45"/>
      <c r="F777" s="45"/>
      <c r="G777" s="45"/>
      <c r="H777" s="45"/>
      <c r="I777" s="45"/>
      <c r="J777" s="46"/>
    </row>
    <row r="778" spans="2:10" s="1" customFormat="1" ht="13.2" x14ac:dyDescent="0.25">
      <c r="B778" s="75"/>
      <c r="C778" s="102"/>
      <c r="D778" s="103"/>
      <c r="E778" s="45"/>
      <c r="F778" s="45"/>
      <c r="G778" s="45"/>
      <c r="H778" s="45"/>
      <c r="I778" s="45"/>
      <c r="J778" s="46"/>
    </row>
    <row r="779" spans="2:10" s="1" customFormat="1" ht="13.2" x14ac:dyDescent="0.25">
      <c r="B779" s="75"/>
      <c r="C779" s="102"/>
      <c r="D779" s="103"/>
      <c r="E779" s="45"/>
      <c r="F779" s="45"/>
      <c r="G779" s="45"/>
      <c r="H779" s="45"/>
      <c r="I779" s="45"/>
      <c r="J779" s="46"/>
    </row>
    <row r="780" spans="2:10" s="1" customFormat="1" ht="13.2" x14ac:dyDescent="0.25">
      <c r="B780" s="75"/>
      <c r="C780" s="102"/>
      <c r="D780" s="103"/>
      <c r="E780" s="45"/>
      <c r="F780" s="45"/>
      <c r="G780" s="45"/>
      <c r="H780" s="45"/>
      <c r="I780" s="45"/>
      <c r="J780" s="46"/>
    </row>
    <row r="781" spans="2:10" s="1" customFormat="1" ht="13.2" x14ac:dyDescent="0.25">
      <c r="B781" s="75"/>
      <c r="C781" s="102"/>
      <c r="D781" s="103"/>
      <c r="E781" s="45"/>
      <c r="F781" s="45"/>
      <c r="G781" s="45"/>
      <c r="H781" s="45"/>
      <c r="I781" s="45"/>
      <c r="J781" s="46"/>
    </row>
    <row r="782" spans="2:10" s="1" customFormat="1" ht="13.2" x14ac:dyDescent="0.25">
      <c r="B782" s="75"/>
      <c r="C782" s="102"/>
      <c r="D782" s="103"/>
      <c r="E782" s="45"/>
      <c r="F782" s="45"/>
      <c r="G782" s="45"/>
      <c r="H782" s="45"/>
      <c r="I782" s="45"/>
      <c r="J782" s="46"/>
    </row>
    <row r="783" spans="2:10" s="1" customFormat="1" ht="13.2" x14ac:dyDescent="0.25">
      <c r="B783" s="75"/>
      <c r="C783" s="102"/>
      <c r="D783" s="103"/>
      <c r="E783" s="45"/>
      <c r="F783" s="45"/>
      <c r="G783" s="45"/>
      <c r="H783" s="45"/>
      <c r="I783" s="45"/>
      <c r="J783" s="46"/>
    </row>
    <row r="784" spans="2:10" s="1" customFormat="1" ht="13.2" x14ac:dyDescent="0.25">
      <c r="B784" s="75"/>
      <c r="C784" s="102"/>
      <c r="D784" s="103"/>
      <c r="E784" s="45"/>
      <c r="F784" s="45"/>
      <c r="G784" s="45"/>
      <c r="H784" s="45"/>
      <c r="I784" s="45"/>
      <c r="J784" s="46"/>
    </row>
    <row r="785" spans="2:10" s="1" customFormat="1" ht="13.2" x14ac:dyDescent="0.25">
      <c r="B785" s="75"/>
      <c r="C785" s="102"/>
      <c r="D785" s="103"/>
      <c r="E785" s="45"/>
      <c r="F785" s="45"/>
      <c r="G785" s="45"/>
      <c r="H785" s="45"/>
      <c r="I785" s="45"/>
      <c r="J785" s="46"/>
    </row>
    <row r="786" spans="2:10" s="1" customFormat="1" ht="13.2" x14ac:dyDescent="0.25">
      <c r="B786" s="75"/>
      <c r="C786" s="102"/>
      <c r="D786" s="103"/>
      <c r="E786" s="45"/>
      <c r="F786" s="45"/>
      <c r="G786" s="45"/>
      <c r="H786" s="45"/>
      <c r="I786" s="45"/>
      <c r="J786" s="46"/>
    </row>
    <row r="787" spans="2:10" s="1" customFormat="1" ht="13.2" x14ac:dyDescent="0.25">
      <c r="B787" s="75"/>
      <c r="C787" s="102"/>
      <c r="D787" s="103"/>
      <c r="E787" s="45"/>
      <c r="F787" s="45"/>
      <c r="G787" s="45"/>
      <c r="H787" s="45"/>
      <c r="I787" s="45"/>
      <c r="J787" s="46"/>
    </row>
    <row r="788" spans="2:10" s="1" customFormat="1" ht="13.2" x14ac:dyDescent="0.25">
      <c r="B788" s="75"/>
      <c r="C788" s="102"/>
      <c r="D788" s="103"/>
      <c r="E788" s="45"/>
      <c r="F788" s="45"/>
      <c r="G788" s="45"/>
      <c r="H788" s="45"/>
      <c r="I788" s="45"/>
      <c r="J788" s="46"/>
    </row>
    <row r="789" spans="2:10" s="1" customFormat="1" ht="13.2" x14ac:dyDescent="0.25">
      <c r="B789" s="75"/>
      <c r="C789" s="102"/>
      <c r="D789" s="103"/>
      <c r="E789" s="45"/>
      <c r="F789" s="45"/>
      <c r="G789" s="45"/>
      <c r="H789" s="45"/>
      <c r="I789" s="45"/>
      <c r="J789" s="46"/>
    </row>
    <row r="790" spans="2:10" s="1" customFormat="1" ht="13.2" x14ac:dyDescent="0.25">
      <c r="B790" s="75"/>
      <c r="C790" s="102"/>
      <c r="D790" s="103"/>
      <c r="E790" s="45"/>
      <c r="F790" s="45"/>
      <c r="G790" s="45"/>
      <c r="H790" s="45"/>
      <c r="I790" s="45"/>
      <c r="J790" s="46"/>
    </row>
    <row r="791" spans="2:10" s="1" customFormat="1" ht="13.2" x14ac:dyDescent="0.25">
      <c r="B791" s="75"/>
      <c r="C791" s="102"/>
      <c r="D791" s="103"/>
      <c r="E791" s="45"/>
      <c r="F791" s="45"/>
      <c r="G791" s="45"/>
      <c r="H791" s="45"/>
      <c r="I791" s="45"/>
      <c r="J791" s="46"/>
    </row>
    <row r="792" spans="2:10" s="1" customFormat="1" ht="13.2" x14ac:dyDescent="0.25">
      <c r="B792" s="75"/>
      <c r="C792" s="102"/>
      <c r="D792" s="103"/>
      <c r="E792" s="45"/>
      <c r="F792" s="45"/>
      <c r="G792" s="45"/>
      <c r="H792" s="45"/>
      <c r="I792" s="45"/>
      <c r="J792" s="46"/>
    </row>
    <row r="793" spans="2:10" s="1" customFormat="1" ht="13.2" x14ac:dyDescent="0.25">
      <c r="B793" s="75"/>
      <c r="C793" s="102"/>
      <c r="D793" s="103"/>
      <c r="E793" s="45"/>
      <c r="F793" s="45"/>
      <c r="G793" s="45"/>
      <c r="H793" s="45"/>
      <c r="I793" s="45"/>
      <c r="J793" s="46"/>
    </row>
    <row r="794" spans="2:10" s="1" customFormat="1" ht="13.2" x14ac:dyDescent="0.25">
      <c r="B794" s="75"/>
      <c r="C794" s="102"/>
      <c r="D794" s="103"/>
      <c r="E794" s="45"/>
      <c r="F794" s="45"/>
      <c r="G794" s="45"/>
      <c r="H794" s="45"/>
      <c r="I794" s="45"/>
      <c r="J794" s="46"/>
    </row>
    <row r="795" spans="2:10" s="1" customFormat="1" ht="13.2" x14ac:dyDescent="0.25">
      <c r="B795" s="75"/>
      <c r="C795" s="102"/>
      <c r="D795" s="103"/>
      <c r="E795" s="45"/>
      <c r="F795" s="45"/>
      <c r="G795" s="45"/>
      <c r="H795" s="45"/>
      <c r="I795" s="45"/>
      <c r="J795" s="46"/>
    </row>
    <row r="796" spans="2:10" s="1" customFormat="1" ht="13.2" x14ac:dyDescent="0.25">
      <c r="B796" s="75"/>
      <c r="C796" s="102"/>
      <c r="D796" s="103"/>
      <c r="E796" s="45"/>
      <c r="F796" s="45"/>
      <c r="G796" s="45"/>
      <c r="H796" s="45"/>
      <c r="I796" s="45"/>
      <c r="J796" s="46"/>
    </row>
    <row r="797" spans="2:10" s="1" customFormat="1" ht="13.2" x14ac:dyDescent="0.25">
      <c r="B797" s="75"/>
      <c r="C797" s="102"/>
      <c r="D797" s="103"/>
      <c r="E797" s="45"/>
      <c r="F797" s="45"/>
      <c r="G797" s="45"/>
      <c r="H797" s="45"/>
      <c r="I797" s="45"/>
      <c r="J797" s="46"/>
    </row>
    <row r="798" spans="2:10" s="1" customFormat="1" ht="13.2" x14ac:dyDescent="0.25">
      <c r="B798" s="75"/>
      <c r="C798" s="102"/>
      <c r="D798" s="103"/>
      <c r="E798" s="45"/>
      <c r="F798" s="45"/>
      <c r="G798" s="45"/>
      <c r="H798" s="45"/>
      <c r="I798" s="45"/>
      <c r="J798" s="46"/>
    </row>
    <row r="799" spans="2:10" s="1" customFormat="1" ht="13.2" x14ac:dyDescent="0.25">
      <c r="B799" s="75"/>
      <c r="C799" s="102"/>
      <c r="D799" s="103"/>
      <c r="E799" s="45"/>
      <c r="F799" s="45"/>
      <c r="G799" s="45"/>
      <c r="H799" s="45"/>
      <c r="I799" s="45"/>
      <c r="J799" s="46"/>
    </row>
    <row r="800" spans="2:10" s="1" customFormat="1" ht="13.2" x14ac:dyDescent="0.25">
      <c r="B800" s="75"/>
      <c r="C800" s="102"/>
      <c r="D800" s="103"/>
      <c r="E800" s="45"/>
      <c r="F800" s="45"/>
      <c r="G800" s="45"/>
      <c r="H800" s="45"/>
      <c r="I800" s="45"/>
      <c r="J800" s="46"/>
    </row>
    <row r="801" spans="2:10" s="1" customFormat="1" ht="13.2" x14ac:dyDescent="0.25">
      <c r="B801" s="75"/>
      <c r="C801" s="102"/>
      <c r="D801" s="103"/>
      <c r="E801" s="45"/>
      <c r="F801" s="45"/>
      <c r="G801" s="45"/>
      <c r="H801" s="45"/>
      <c r="I801" s="45"/>
      <c r="J801" s="46"/>
    </row>
    <row r="802" spans="2:10" s="1" customFormat="1" ht="13.2" x14ac:dyDescent="0.25">
      <c r="B802" s="75"/>
      <c r="C802" s="102"/>
      <c r="D802" s="103"/>
      <c r="E802" s="45"/>
      <c r="F802" s="45"/>
      <c r="G802" s="45"/>
      <c r="H802" s="45"/>
      <c r="I802" s="45"/>
      <c r="J802" s="46"/>
    </row>
    <row r="803" spans="2:10" s="1" customFormat="1" ht="13.2" x14ac:dyDescent="0.25">
      <c r="B803" s="75"/>
      <c r="C803" s="102"/>
      <c r="D803" s="103"/>
      <c r="E803" s="45"/>
      <c r="F803" s="45"/>
      <c r="G803" s="45"/>
      <c r="H803" s="45"/>
      <c r="I803" s="45"/>
      <c r="J803" s="46"/>
    </row>
    <row r="804" spans="2:10" s="1" customFormat="1" ht="13.2" x14ac:dyDescent="0.25">
      <c r="B804" s="75"/>
      <c r="C804" s="102"/>
      <c r="D804" s="103"/>
      <c r="E804" s="45"/>
      <c r="F804" s="45"/>
      <c r="G804" s="45"/>
      <c r="H804" s="45"/>
      <c r="I804" s="45"/>
      <c r="J804" s="46"/>
    </row>
    <row r="805" spans="2:10" s="1" customFormat="1" ht="13.2" x14ac:dyDescent="0.25">
      <c r="B805" s="75"/>
      <c r="C805" s="102"/>
      <c r="D805" s="103"/>
      <c r="E805" s="45"/>
      <c r="F805" s="45"/>
      <c r="G805" s="45"/>
      <c r="H805" s="45"/>
      <c r="I805" s="45"/>
      <c r="J805" s="46"/>
    </row>
    <row r="806" spans="2:10" s="1" customFormat="1" ht="13.2" x14ac:dyDescent="0.25">
      <c r="B806" s="75"/>
      <c r="C806" s="102"/>
      <c r="D806" s="103"/>
      <c r="E806" s="45"/>
      <c r="F806" s="45"/>
      <c r="G806" s="45"/>
      <c r="H806" s="45"/>
      <c r="I806" s="45"/>
      <c r="J806" s="46"/>
    </row>
    <row r="807" spans="2:10" s="1" customFormat="1" ht="13.2" x14ac:dyDescent="0.25">
      <c r="B807" s="75"/>
      <c r="C807" s="102"/>
      <c r="D807" s="103"/>
      <c r="E807" s="45"/>
      <c r="F807" s="45"/>
      <c r="G807" s="45"/>
      <c r="H807" s="45"/>
      <c r="I807" s="45"/>
      <c r="J807" s="46"/>
    </row>
    <row r="808" spans="2:10" s="1" customFormat="1" ht="13.2" x14ac:dyDescent="0.25">
      <c r="B808" s="75"/>
      <c r="C808" s="102"/>
      <c r="D808" s="103"/>
      <c r="E808" s="45"/>
      <c r="F808" s="45"/>
      <c r="G808" s="45"/>
      <c r="H808" s="45"/>
      <c r="I808" s="45"/>
      <c r="J808" s="46"/>
    </row>
    <row r="809" spans="2:10" s="1" customFormat="1" ht="13.2" x14ac:dyDescent="0.25">
      <c r="B809" s="75"/>
      <c r="C809" s="102"/>
      <c r="D809" s="103"/>
      <c r="E809" s="45"/>
      <c r="F809" s="45"/>
      <c r="G809" s="45"/>
      <c r="H809" s="45"/>
      <c r="I809" s="45"/>
      <c r="J809" s="46"/>
    </row>
    <row r="810" spans="2:10" s="1" customFormat="1" ht="13.2" x14ac:dyDescent="0.25">
      <c r="B810" s="75"/>
      <c r="C810" s="102"/>
      <c r="D810" s="103"/>
      <c r="E810" s="45"/>
      <c r="F810" s="45"/>
      <c r="G810" s="45"/>
      <c r="H810" s="45"/>
      <c r="I810" s="45"/>
      <c r="J810" s="46"/>
    </row>
    <row r="811" spans="2:10" s="1" customFormat="1" ht="13.2" x14ac:dyDescent="0.25">
      <c r="B811" s="75"/>
      <c r="C811" s="102"/>
      <c r="D811" s="103"/>
      <c r="E811" s="45"/>
      <c r="F811" s="45"/>
      <c r="G811" s="45"/>
      <c r="H811" s="45"/>
      <c r="I811" s="45"/>
      <c r="J811" s="46"/>
    </row>
    <row r="812" spans="2:10" s="1" customFormat="1" ht="13.2" x14ac:dyDescent="0.25">
      <c r="B812" s="75"/>
      <c r="C812" s="102"/>
      <c r="D812" s="103"/>
      <c r="E812" s="45"/>
      <c r="F812" s="45"/>
      <c r="G812" s="45"/>
      <c r="H812" s="45"/>
      <c r="I812" s="45"/>
      <c r="J812" s="46"/>
    </row>
    <row r="813" spans="2:10" s="1" customFormat="1" ht="13.2" x14ac:dyDescent="0.25">
      <c r="B813" s="75"/>
      <c r="C813" s="102"/>
      <c r="D813" s="103"/>
      <c r="E813" s="45"/>
      <c r="F813" s="45"/>
      <c r="G813" s="45"/>
      <c r="H813" s="45"/>
      <c r="I813" s="45"/>
      <c r="J813" s="46"/>
    </row>
    <row r="814" spans="2:10" s="1" customFormat="1" ht="13.2" x14ac:dyDescent="0.25">
      <c r="B814" s="75"/>
      <c r="C814" s="102"/>
      <c r="D814" s="103"/>
      <c r="E814" s="45"/>
      <c r="F814" s="45"/>
      <c r="G814" s="45"/>
      <c r="H814" s="45"/>
      <c r="I814" s="45"/>
      <c r="J814" s="46"/>
    </row>
    <row r="815" spans="2:10" s="1" customFormat="1" ht="13.2" x14ac:dyDescent="0.25">
      <c r="C815" s="157" t="s">
        <v>153</v>
      </c>
      <c r="D815" s="157"/>
      <c r="E815" s="157"/>
      <c r="F815" s="157"/>
      <c r="G815" s="157"/>
      <c r="H815" s="157"/>
    </row>
    <row r="816" spans="2:10" s="1" customFormat="1" ht="13.2" x14ac:dyDescent="0.25">
      <c r="C816" s="157" t="s">
        <v>154</v>
      </c>
      <c r="D816" s="157"/>
      <c r="E816" s="157"/>
      <c r="F816" s="157"/>
      <c r="G816" s="157"/>
      <c r="H816" s="157"/>
    </row>
    <row r="817" spans="2:10" s="1" customFormat="1" ht="13.2" x14ac:dyDescent="0.25">
      <c r="C817" s="157" t="s">
        <v>155</v>
      </c>
      <c r="D817" s="157"/>
      <c r="E817" s="157"/>
      <c r="F817" s="157"/>
      <c r="G817" s="157"/>
      <c r="H817" s="157"/>
    </row>
    <row r="818" spans="2:10" s="1" customFormat="1" ht="13.2" x14ac:dyDescent="0.25">
      <c r="C818" s="158" t="s">
        <v>156</v>
      </c>
      <c r="D818" s="158"/>
      <c r="E818" s="158"/>
      <c r="F818" s="158"/>
      <c r="G818" s="158"/>
      <c r="H818" s="158"/>
    </row>
    <row r="819" spans="2:10" s="1" customFormat="1" ht="13.2" x14ac:dyDescent="0.25">
      <c r="C819" s="142"/>
      <c r="D819" s="142"/>
      <c r="E819" s="142"/>
      <c r="F819" s="142"/>
      <c r="G819" s="142"/>
      <c r="H819" s="142"/>
    </row>
    <row r="820" spans="2:10" s="1" customFormat="1" ht="15.6" x14ac:dyDescent="0.25">
      <c r="B820" s="159" t="s">
        <v>248</v>
      </c>
      <c r="C820" s="160"/>
      <c r="D820" s="160"/>
      <c r="E820" s="160"/>
      <c r="F820" s="160"/>
      <c r="G820" s="160"/>
      <c r="H820" s="160"/>
      <c r="I820" s="160"/>
      <c r="J820" s="161"/>
    </row>
    <row r="821" spans="2:10" s="1" customFormat="1" ht="21" x14ac:dyDescent="0.25">
      <c r="B821" s="169" t="s">
        <v>686</v>
      </c>
      <c r="C821" s="170"/>
      <c r="D821" s="170"/>
      <c r="E821" s="170"/>
      <c r="F821" s="170"/>
      <c r="G821" s="170"/>
      <c r="H821" s="170"/>
      <c r="I821" s="170"/>
      <c r="J821" s="171"/>
    </row>
    <row r="822" spans="2:10" s="1" customFormat="1" ht="13.8" thickBot="1" x14ac:dyDescent="0.3">
      <c r="B822" s="143"/>
      <c r="C822" s="143"/>
      <c r="D822" s="143"/>
      <c r="E822" s="143"/>
      <c r="F822" s="143"/>
      <c r="G822" s="143"/>
      <c r="H822" s="143"/>
      <c r="I822" s="143"/>
      <c r="J822" s="143"/>
    </row>
    <row r="823" spans="2:10" s="1" customFormat="1" ht="32.25" customHeight="1" x14ac:dyDescent="0.25">
      <c r="B823" s="152" t="s">
        <v>140</v>
      </c>
      <c r="C823" s="153"/>
      <c r="D823" s="153"/>
      <c r="E823" s="153"/>
      <c r="F823" s="153"/>
      <c r="G823" s="153"/>
      <c r="H823" s="153"/>
      <c r="I823" s="153"/>
      <c r="J823" s="154"/>
    </row>
    <row r="824" spans="2:10" s="1" customFormat="1" ht="13.2" x14ac:dyDescent="0.25">
      <c r="B824" s="4" t="s">
        <v>148</v>
      </c>
      <c r="C824" s="5" t="s">
        <v>149</v>
      </c>
      <c r="D824" s="5"/>
      <c r="E824" s="6"/>
      <c r="F824" s="7"/>
      <c r="G824" s="8" t="s">
        <v>22</v>
      </c>
      <c r="H824" s="155">
        <v>42879</v>
      </c>
      <c r="I824" s="155"/>
      <c r="J824" s="9"/>
    </row>
    <row r="825" spans="2:10" s="1" customFormat="1" ht="13.2" x14ac:dyDescent="0.25">
      <c r="B825" s="4" t="s">
        <v>146</v>
      </c>
      <c r="C825" s="5" t="s">
        <v>142</v>
      </c>
      <c r="D825" s="10"/>
      <c r="E825" s="10"/>
      <c r="F825" s="5"/>
      <c r="G825" s="11" t="s">
        <v>145</v>
      </c>
      <c r="H825" s="6" t="s">
        <v>142</v>
      </c>
      <c r="I825" s="12"/>
      <c r="J825" s="13"/>
    </row>
    <row r="826" spans="2:10" s="1" customFormat="1" ht="13.2" x14ac:dyDescent="0.25">
      <c r="B826" s="4" t="s">
        <v>147</v>
      </c>
      <c r="C826" s="5" t="s">
        <v>142</v>
      </c>
      <c r="D826" s="10"/>
      <c r="E826" s="10"/>
      <c r="F826" s="5"/>
      <c r="G826" s="11" t="s">
        <v>143</v>
      </c>
      <c r="H826" s="6" t="s">
        <v>144</v>
      </c>
      <c r="I826" s="12"/>
      <c r="J826" s="13"/>
    </row>
    <row r="827" spans="2:10" s="1" customFormat="1" ht="13.8" thickBot="1" x14ac:dyDescent="0.3">
      <c r="B827" s="14" t="s">
        <v>159</v>
      </c>
      <c r="C827" s="15" t="s">
        <v>160</v>
      </c>
      <c r="D827" s="16"/>
      <c r="E827" s="16"/>
      <c r="F827" s="15"/>
      <c r="G827" s="17" t="s">
        <v>157</v>
      </c>
      <c r="H827" s="18" t="s">
        <v>158</v>
      </c>
      <c r="I827" s="19"/>
      <c r="J827" s="20"/>
    </row>
    <row r="828" spans="2:10" s="1" customFormat="1" ht="13.2" x14ac:dyDescent="0.25">
      <c r="B828" s="143"/>
      <c r="C828" s="143"/>
      <c r="D828" s="143"/>
      <c r="E828" s="143"/>
      <c r="F828" s="143"/>
      <c r="G828" s="143"/>
      <c r="H828" s="143"/>
      <c r="I828" s="143"/>
      <c r="J828" s="143"/>
    </row>
    <row r="829" spans="2:10" s="1" customFormat="1" ht="13.2" x14ac:dyDescent="0.25">
      <c r="B829" s="23" t="s">
        <v>7</v>
      </c>
      <c r="C829" s="24" t="s">
        <v>0</v>
      </c>
      <c r="D829" s="24" t="s">
        <v>23</v>
      </c>
      <c r="E829" s="24" t="s">
        <v>24</v>
      </c>
      <c r="F829" s="24" t="s">
        <v>2</v>
      </c>
      <c r="G829" s="24" t="s">
        <v>3</v>
      </c>
      <c r="H829" s="24" t="s">
        <v>25</v>
      </c>
      <c r="I829" s="24" t="s">
        <v>8</v>
      </c>
      <c r="J829" s="24" t="s">
        <v>9</v>
      </c>
    </row>
    <row r="830" spans="2:10" s="1" customFormat="1" ht="13.2" x14ac:dyDescent="0.25">
      <c r="B830" s="96">
        <v>4.03</v>
      </c>
      <c r="C830" s="97" t="s">
        <v>425</v>
      </c>
      <c r="D830" s="103"/>
      <c r="E830" s="45"/>
      <c r="F830" s="45"/>
      <c r="G830" s="45"/>
      <c r="H830" s="45"/>
      <c r="I830" s="45"/>
      <c r="J830" s="46"/>
    </row>
    <row r="831" spans="2:10" s="1" customFormat="1" ht="13.2" x14ac:dyDescent="0.25">
      <c r="B831" s="100" t="s">
        <v>113</v>
      </c>
      <c r="C831" s="101" t="s">
        <v>428</v>
      </c>
      <c r="D831" s="103"/>
      <c r="E831" s="45"/>
      <c r="F831" s="45"/>
      <c r="G831" s="45"/>
      <c r="H831" s="45"/>
      <c r="I831" s="45"/>
      <c r="J831" s="46"/>
    </row>
    <row r="832" spans="2:10" s="1" customFormat="1" ht="13.2" x14ac:dyDescent="0.25">
      <c r="B832" s="48" t="s">
        <v>114</v>
      </c>
      <c r="C832" s="48" t="s">
        <v>623</v>
      </c>
      <c r="D832" s="103"/>
      <c r="E832" s="45"/>
      <c r="F832" s="45"/>
      <c r="G832" s="45"/>
      <c r="H832" s="45"/>
      <c r="I832" s="62">
        <f>SUM(H833:H833)</f>
        <v>0</v>
      </c>
      <c r="J832" s="63" t="str">
        <f>+J833</f>
        <v>ml</v>
      </c>
    </row>
    <row r="833" spans="2:10" s="1" customFormat="1" ht="13.2" x14ac:dyDescent="0.25">
      <c r="B833" s="48"/>
      <c r="C833" s="44" t="s">
        <v>722</v>
      </c>
      <c r="D833" s="45"/>
      <c r="E833" s="45"/>
      <c r="F833" s="45"/>
      <c r="G833" s="45"/>
      <c r="H833" s="45">
        <f>IF(AND(F833=0,G833=0),D833*E833,IF(AND(E833=0,G833=0),D833*F833,IF(AND(E833=0,F833=0),D833*G833,IF(AND(E833=0),D833*F833*G833,IF(AND(F833=0),D833*E833*G833,IF(AND(G833=0),D833*E833*F833,D833*E833*F833*G833))))))</f>
        <v>0</v>
      </c>
      <c r="I833" s="45"/>
      <c r="J833" s="46" t="str">
        <f>IF(AND(E833=0,F833&lt;&gt;0,G833&lt;&gt;0),"m2",IF(AND(F833=0,E833&lt;&gt;0,G833&lt;&gt;0),"m2",IF(AND(G833=0,E833&lt;&gt;0,F833&lt;&gt;0),"m2",IF(AND(F833=0,G833=0),"ml",IF(AND(E833=0,G833=0),"ml",IF(AND(E833=0,F833=0),"ml",IF(AND(E833&lt;&gt;0,F833&lt;&gt;0,G833&lt;&gt;0),"m3",0)))))))</f>
        <v>ml</v>
      </c>
    </row>
    <row r="834" spans="2:10" s="1" customFormat="1" ht="13.2" x14ac:dyDescent="0.25">
      <c r="B834" s="48" t="s">
        <v>435</v>
      </c>
      <c r="C834" s="48" t="s">
        <v>438</v>
      </c>
      <c r="D834" s="103"/>
      <c r="E834" s="45"/>
      <c r="F834" s="45"/>
      <c r="G834" s="45"/>
      <c r="H834" s="45"/>
      <c r="I834" s="62">
        <f>SUM(H835:H835)</f>
        <v>0</v>
      </c>
      <c r="J834" s="63" t="str">
        <f>+J835</f>
        <v>ml</v>
      </c>
    </row>
    <row r="835" spans="2:10" s="1" customFormat="1" ht="13.2" x14ac:dyDescent="0.25">
      <c r="B835" s="100"/>
      <c r="C835" s="44" t="s">
        <v>713</v>
      </c>
      <c r="D835" s="45"/>
      <c r="E835" s="45"/>
      <c r="F835" s="45"/>
      <c r="G835" s="45"/>
      <c r="H835" s="45">
        <f>IF(AND(F835=0,G835=0),D835*E835,IF(AND(E835=0,G835=0),D835*F835,IF(AND(E835=0,F835=0),D835*G835,IF(AND(E835=0),D835*F835*G835,IF(AND(F835=0),D835*E835*G835,IF(AND(G835=0),D835*E835*F835,D835*E835*F835*G835))))))</f>
        <v>0</v>
      </c>
      <c r="I835" s="45"/>
      <c r="J835" s="46" t="str">
        <f>IF(AND(E835=0,F835&lt;&gt;0,G835&lt;&gt;0),"m2",IF(AND(F835=0,E835&lt;&gt;0,G835&lt;&gt;0),"m2",IF(AND(G835=0,E835&lt;&gt;0,F835&lt;&gt;0),"m2",IF(AND(F835=0,G835=0),"ml",IF(AND(E835=0,G835=0),"ml",IF(AND(E835=0,F835=0),"ml",IF(AND(E835&lt;&gt;0,F835&lt;&gt;0,G835&lt;&gt;0),"m3",0)))))))</f>
        <v>ml</v>
      </c>
    </row>
    <row r="836" spans="2:10" s="1" customFormat="1" ht="13.2" x14ac:dyDescent="0.25">
      <c r="B836" s="100"/>
      <c r="C836" s="44" t="s">
        <v>714</v>
      </c>
      <c r="D836" s="45"/>
      <c r="E836" s="45"/>
      <c r="F836" s="45"/>
      <c r="G836" s="45"/>
      <c r="H836" s="45">
        <f>IF(AND(F836=0,G836=0),D836*E836,IF(AND(E836=0,G836=0),D836*F836,IF(AND(E836=0,F836=0),D836*G836,IF(AND(E836=0),D836*F836*G836,IF(AND(F836=0),D836*E836*G836,IF(AND(G836=0),D836*E836*F836,D836*E836*F836*G836))))))</f>
        <v>0</v>
      </c>
      <c r="I836" s="45"/>
      <c r="J836" s="46" t="str">
        <f>IF(AND(E836=0,F836&lt;&gt;0,G836&lt;&gt;0),"m2",IF(AND(F836=0,E836&lt;&gt;0,G836&lt;&gt;0),"m2",IF(AND(G836=0,E836&lt;&gt;0,F836&lt;&gt;0),"m2",IF(AND(F836=0,G836=0),"ml",IF(AND(E836=0,G836=0),"ml",IF(AND(E836=0,F836=0),"ml",IF(AND(E836&lt;&gt;0,F836&lt;&gt;0,G836&lt;&gt;0),"m3",0)))))))</f>
        <v>ml</v>
      </c>
    </row>
    <row r="837" spans="2:10" s="1" customFormat="1" ht="13.2" x14ac:dyDescent="0.25">
      <c r="B837" s="48" t="s">
        <v>436</v>
      </c>
      <c r="C837" s="48" t="s">
        <v>439</v>
      </c>
      <c r="D837" s="103"/>
      <c r="E837" s="45"/>
      <c r="F837" s="45"/>
      <c r="G837" s="45"/>
      <c r="H837" s="45"/>
      <c r="I837" s="62">
        <f>SUM(H838:H839)</f>
        <v>137.25</v>
      </c>
      <c r="J837" s="63" t="str">
        <f>+J838</f>
        <v>ml</v>
      </c>
    </row>
    <row r="838" spans="2:10" s="1" customFormat="1" ht="13.2" x14ac:dyDescent="0.25">
      <c r="B838" s="100"/>
      <c r="C838" s="44" t="s">
        <v>713</v>
      </c>
      <c r="D838" s="45">
        <v>8</v>
      </c>
      <c r="E838" s="45">
        <v>12.95</v>
      </c>
      <c r="F838" s="45"/>
      <c r="G838" s="45"/>
      <c r="H838" s="45">
        <f>IF(AND(F838=0,G838=0),D838*E838,IF(AND(E838=0,G838=0),D838*F838,IF(AND(E838=0,F838=0),D838*G838,IF(AND(E838=0),D838*F838*G838,IF(AND(F838=0),D838*E838*G838,IF(AND(G838=0),D838*E838*F838,D838*E838*F838*G838))))))</f>
        <v>103.6</v>
      </c>
      <c r="I838" s="45"/>
      <c r="J838" s="46" t="str">
        <f>IF(AND(E838=0,F838&lt;&gt;0,G838&lt;&gt;0),"m2",IF(AND(F838=0,E838&lt;&gt;0,G838&lt;&gt;0),"m2",IF(AND(G838=0,E838&lt;&gt;0,F838&lt;&gt;0),"m2",IF(AND(F838=0,G838=0),"ml",IF(AND(E838=0,G838=0),"ml",IF(AND(E838=0,F838=0),"ml",IF(AND(E838&lt;&gt;0,F838&lt;&gt;0,G838&lt;&gt;0),"m3",0)))))))</f>
        <v>ml</v>
      </c>
    </row>
    <row r="839" spans="2:10" s="1" customFormat="1" ht="13.2" x14ac:dyDescent="0.25">
      <c r="B839" s="100"/>
      <c r="C839" s="44" t="s">
        <v>714</v>
      </c>
      <c r="D839" s="45">
        <v>1</v>
      </c>
      <c r="E839" s="45">
        <v>33.65</v>
      </c>
      <c r="F839" s="45"/>
      <c r="G839" s="45"/>
      <c r="H839" s="45">
        <f>IF(AND(F839=0,G839=0),D839*E839,IF(AND(E839=0,G839=0),D839*F839,IF(AND(E839=0,F839=0),D839*G839,IF(AND(E839=0),D839*F839*G839,IF(AND(F839=0),D839*E839*G839,IF(AND(G839=0),D839*E839*F839,D839*E839*F839*G839))))))</f>
        <v>33.65</v>
      </c>
      <c r="I839" s="45"/>
      <c r="J839" s="46" t="str">
        <f>IF(AND(E839=0,F839&lt;&gt;0,G839&lt;&gt;0),"m2",IF(AND(F839=0,E839&lt;&gt;0,G839&lt;&gt;0),"m2",IF(AND(G839=0,E839&lt;&gt;0,F839&lt;&gt;0),"m2",IF(AND(F839=0,G839=0),"ml",IF(AND(E839=0,G839=0),"ml",IF(AND(E839=0,F839=0),"ml",IF(AND(E839&lt;&gt;0,F839&lt;&gt;0,G839&lt;&gt;0),"m3",0)))))))</f>
        <v>ml</v>
      </c>
    </row>
    <row r="840" spans="2:10" s="1" customFormat="1" ht="13.2" x14ac:dyDescent="0.25">
      <c r="B840" s="48" t="s">
        <v>437</v>
      </c>
      <c r="C840" s="48" t="s">
        <v>470</v>
      </c>
      <c r="D840" s="103"/>
      <c r="E840" s="45"/>
      <c r="F840" s="45"/>
      <c r="G840" s="45"/>
      <c r="H840" s="45"/>
      <c r="I840" s="62">
        <f>SUM(H842:H847)</f>
        <v>0</v>
      </c>
      <c r="J840" s="63" t="str">
        <f>+J842</f>
        <v>ml</v>
      </c>
    </row>
    <row r="841" spans="2:10" s="1" customFormat="1" ht="13.2" x14ac:dyDescent="0.25">
      <c r="B841" s="48"/>
      <c r="C841" s="132" t="s">
        <v>255</v>
      </c>
      <c r="D841" s="103"/>
      <c r="E841" s="45"/>
      <c r="F841" s="45"/>
      <c r="G841" s="45"/>
      <c r="H841" s="45"/>
      <c r="I841" s="62"/>
      <c r="J841" s="63"/>
    </row>
    <row r="842" spans="2:10" s="1" customFormat="1" ht="13.2" x14ac:dyDescent="0.25">
      <c r="B842" s="48"/>
      <c r="C842" s="44" t="s">
        <v>556</v>
      </c>
      <c r="D842" s="45"/>
      <c r="E842" s="45"/>
      <c r="F842" s="45"/>
      <c r="G842" s="45"/>
      <c r="H842" s="45">
        <f t="shared" ref="H842:H847" si="24">IF(AND(F842=0,G842=0),D842*E842,IF(AND(E842=0,G842=0),D842*F842,IF(AND(E842=0,F842=0),D842*G842,IF(AND(E842=0),D842*F842*G842,IF(AND(F842=0),D842*E842*G842,IF(AND(G842=0),D842*E842*F842,D842*E842*F842*G842))))))</f>
        <v>0</v>
      </c>
      <c r="I842" s="45"/>
      <c r="J842" s="46" t="str">
        <f t="shared" ref="J842:J847" si="25">IF(AND(E842=0,F842&lt;&gt;0,G842&lt;&gt;0),"m2",IF(AND(F842=0,E842&lt;&gt;0,G842&lt;&gt;0),"m2",IF(AND(G842=0,E842&lt;&gt;0,F842&lt;&gt;0),"m2",IF(AND(F842=0,G842=0),"ml",IF(AND(E842=0,G842=0),"ml",IF(AND(E842=0,F842=0),"ml",IF(AND(E842&lt;&gt;0,F842&lt;&gt;0,G842&lt;&gt;0),"m3",0)))))))</f>
        <v>ml</v>
      </c>
    </row>
    <row r="843" spans="2:10" s="1" customFormat="1" ht="13.2" x14ac:dyDescent="0.25">
      <c r="B843" s="48"/>
      <c r="C843" s="44" t="s">
        <v>704</v>
      </c>
      <c r="D843" s="45"/>
      <c r="E843" s="45"/>
      <c r="F843" s="45"/>
      <c r="G843" s="45"/>
      <c r="H843" s="45">
        <f t="shared" si="24"/>
        <v>0</v>
      </c>
      <c r="I843" s="45"/>
      <c r="J843" s="46" t="str">
        <f t="shared" si="25"/>
        <v>ml</v>
      </c>
    </row>
    <row r="844" spans="2:10" s="1" customFormat="1" ht="13.2" x14ac:dyDescent="0.25">
      <c r="B844" s="48"/>
      <c r="C844" s="132" t="s">
        <v>256</v>
      </c>
      <c r="D844" s="45"/>
      <c r="E844" s="45"/>
      <c r="F844" s="45"/>
      <c r="G844" s="45"/>
      <c r="H844" s="45">
        <f t="shared" si="24"/>
        <v>0</v>
      </c>
      <c r="I844" s="45"/>
      <c r="J844" s="46" t="str">
        <f t="shared" si="25"/>
        <v>ml</v>
      </c>
    </row>
    <row r="845" spans="2:10" s="1" customFormat="1" ht="13.2" x14ac:dyDescent="0.25">
      <c r="B845" s="48"/>
      <c r="C845" s="44" t="s">
        <v>556</v>
      </c>
      <c r="D845" s="45"/>
      <c r="E845" s="45"/>
      <c r="F845" s="45"/>
      <c r="G845" s="45"/>
      <c r="H845" s="45">
        <f t="shared" si="24"/>
        <v>0</v>
      </c>
      <c r="I845" s="45"/>
      <c r="J845" s="46" t="str">
        <f t="shared" si="25"/>
        <v>ml</v>
      </c>
    </row>
    <row r="846" spans="2:10" s="1" customFormat="1" ht="13.2" x14ac:dyDescent="0.25">
      <c r="B846" s="48"/>
      <c r="C846" s="132" t="s">
        <v>257</v>
      </c>
      <c r="D846" s="45"/>
      <c r="E846" s="45"/>
      <c r="F846" s="45"/>
      <c r="G846" s="45"/>
      <c r="H846" s="45">
        <f t="shared" si="24"/>
        <v>0</v>
      </c>
      <c r="I846" s="45"/>
      <c r="J846" s="46" t="str">
        <f t="shared" si="25"/>
        <v>ml</v>
      </c>
    </row>
    <row r="847" spans="2:10" s="1" customFormat="1" ht="13.2" x14ac:dyDescent="0.25">
      <c r="B847" s="48"/>
      <c r="C847" s="44" t="s">
        <v>556</v>
      </c>
      <c r="D847" s="45"/>
      <c r="E847" s="45"/>
      <c r="F847" s="45"/>
      <c r="G847" s="45"/>
      <c r="H847" s="45">
        <f t="shared" si="24"/>
        <v>0</v>
      </c>
      <c r="I847" s="45"/>
      <c r="J847" s="46" t="str">
        <f t="shared" si="25"/>
        <v>ml</v>
      </c>
    </row>
    <row r="848" spans="2:10" s="1" customFormat="1" ht="13.2" x14ac:dyDescent="0.25">
      <c r="B848" s="48" t="s">
        <v>471</v>
      </c>
      <c r="C848" s="48" t="s">
        <v>554</v>
      </c>
      <c r="D848" s="103"/>
      <c r="E848" s="45"/>
      <c r="F848" s="45"/>
      <c r="G848" s="45"/>
      <c r="H848" s="45"/>
      <c r="I848" s="62">
        <f>SUM(H849:H855)</f>
        <v>11.75</v>
      </c>
      <c r="J848" s="63" t="str">
        <f>+J849</f>
        <v>ml</v>
      </c>
    </row>
    <row r="849" spans="2:10" s="1" customFormat="1" ht="13.2" x14ac:dyDescent="0.25">
      <c r="B849" s="100"/>
      <c r="C849" s="132" t="s">
        <v>255</v>
      </c>
      <c r="D849" s="45"/>
      <c r="E849" s="45"/>
      <c r="F849" s="45"/>
      <c r="G849" s="45"/>
      <c r="H849" s="45">
        <f t="shared" ref="H849:H855" si="26">IF(AND(F849=0,G849=0),D849*E849,IF(AND(E849=0,G849=0),D849*F849,IF(AND(E849=0,F849=0),D849*G849,IF(AND(E849=0),D849*F849*G849,IF(AND(F849=0),D849*E849*G849,IF(AND(G849=0),D849*E849*F849,D849*E849*F849*G849))))))</f>
        <v>0</v>
      </c>
      <c r="I849" s="45"/>
      <c r="J849" s="46" t="str">
        <f t="shared" ref="J849:J855" si="27">IF(AND(E849=0,F849&lt;&gt;0,G849&lt;&gt;0),"m2",IF(AND(F849=0,E849&lt;&gt;0,G849&lt;&gt;0),"m2",IF(AND(G849=0,E849&lt;&gt;0,F849&lt;&gt;0),"m2",IF(AND(F849=0,G849=0),"ml",IF(AND(E849=0,G849=0),"ml",IF(AND(E849=0,F849=0),"ml",IF(AND(E849&lt;&gt;0,F849&lt;&gt;0,G849&lt;&gt;0),"m3",0)))))))</f>
        <v>ml</v>
      </c>
    </row>
    <row r="850" spans="2:10" s="1" customFormat="1" ht="13.2" x14ac:dyDescent="0.25">
      <c r="B850" s="100"/>
      <c r="C850" s="44" t="s">
        <v>556</v>
      </c>
      <c r="D850" s="45">
        <v>1</v>
      </c>
      <c r="E850" s="45">
        <v>3.25</v>
      </c>
      <c r="F850" s="45"/>
      <c r="G850" s="45"/>
      <c r="H850" s="45">
        <f t="shared" si="26"/>
        <v>3.25</v>
      </c>
      <c r="I850" s="45"/>
      <c r="J850" s="46" t="str">
        <f t="shared" si="27"/>
        <v>ml</v>
      </c>
    </row>
    <row r="851" spans="2:10" s="1" customFormat="1" ht="13.2" x14ac:dyDescent="0.25">
      <c r="B851" s="100"/>
      <c r="C851" s="44" t="s">
        <v>704</v>
      </c>
      <c r="D851" s="45">
        <v>1</v>
      </c>
      <c r="E851" s="45">
        <v>2</v>
      </c>
      <c r="F851" s="45"/>
      <c r="G851" s="45"/>
      <c r="H851" s="45">
        <f t="shared" si="26"/>
        <v>2</v>
      </c>
      <c r="I851" s="45"/>
      <c r="J851" s="46" t="str">
        <f t="shared" si="27"/>
        <v>ml</v>
      </c>
    </row>
    <row r="852" spans="2:10" s="1" customFormat="1" ht="13.2" x14ac:dyDescent="0.25">
      <c r="B852" s="100"/>
      <c r="C852" s="132" t="s">
        <v>256</v>
      </c>
      <c r="D852" s="45"/>
      <c r="E852" s="45"/>
      <c r="F852" s="45"/>
      <c r="G852" s="45"/>
      <c r="H852" s="45">
        <f t="shared" si="26"/>
        <v>0</v>
      </c>
      <c r="I852" s="45"/>
      <c r="J852" s="46" t="str">
        <f t="shared" si="27"/>
        <v>ml</v>
      </c>
    </row>
    <row r="853" spans="2:10" s="1" customFormat="1" ht="13.2" x14ac:dyDescent="0.25">
      <c r="B853" s="100"/>
      <c r="C853" s="44" t="s">
        <v>556</v>
      </c>
      <c r="D853" s="45">
        <v>1</v>
      </c>
      <c r="E853" s="45">
        <v>3.25</v>
      </c>
      <c r="F853" s="45"/>
      <c r="G853" s="45"/>
      <c r="H853" s="45">
        <f t="shared" si="26"/>
        <v>3.25</v>
      </c>
      <c r="I853" s="45"/>
      <c r="J853" s="46" t="str">
        <f t="shared" si="27"/>
        <v>ml</v>
      </c>
    </row>
    <row r="854" spans="2:10" s="1" customFormat="1" ht="13.2" x14ac:dyDescent="0.25">
      <c r="B854" s="100"/>
      <c r="C854" s="132" t="s">
        <v>257</v>
      </c>
      <c r="D854" s="45"/>
      <c r="E854" s="45"/>
      <c r="F854" s="45"/>
      <c r="G854" s="45"/>
      <c r="H854" s="45">
        <f t="shared" si="26"/>
        <v>0</v>
      </c>
      <c r="I854" s="45"/>
      <c r="J854" s="46" t="str">
        <f t="shared" si="27"/>
        <v>ml</v>
      </c>
    </row>
    <row r="855" spans="2:10" s="1" customFormat="1" ht="13.2" x14ac:dyDescent="0.25">
      <c r="B855" s="100"/>
      <c r="C855" s="44" t="s">
        <v>556</v>
      </c>
      <c r="D855" s="45">
        <v>1</v>
      </c>
      <c r="E855" s="45">
        <v>3.25</v>
      </c>
      <c r="F855" s="45"/>
      <c r="G855" s="45"/>
      <c r="H855" s="45">
        <f t="shared" si="26"/>
        <v>3.25</v>
      </c>
      <c r="I855" s="45"/>
      <c r="J855" s="46" t="str">
        <f t="shared" si="27"/>
        <v>ml</v>
      </c>
    </row>
    <row r="856" spans="2:10" s="1" customFormat="1" ht="13.2" x14ac:dyDescent="0.25">
      <c r="B856" s="48" t="s">
        <v>473</v>
      </c>
      <c r="C856" s="48" t="s">
        <v>472</v>
      </c>
      <c r="D856" s="103"/>
      <c r="E856" s="45"/>
      <c r="F856" s="45"/>
      <c r="G856" s="45"/>
      <c r="H856" s="45"/>
      <c r="I856" s="62">
        <f>SUM(H857:H863)</f>
        <v>0</v>
      </c>
      <c r="J856" s="63" t="str">
        <f>+J857</f>
        <v>ml</v>
      </c>
    </row>
    <row r="857" spans="2:10" s="1" customFormat="1" ht="13.2" x14ac:dyDescent="0.25">
      <c r="B857" s="48"/>
      <c r="C857" s="132" t="s">
        <v>255</v>
      </c>
      <c r="D857" s="45"/>
      <c r="E857" s="45"/>
      <c r="F857" s="45"/>
      <c r="G857" s="45"/>
      <c r="H857" s="45">
        <f t="shared" ref="H857:H863" si="28">IF(AND(F857=0,G857=0),D857*E857,IF(AND(E857=0,G857=0),D857*F857,IF(AND(E857=0,F857=0),D857*G857,IF(AND(E857=0),D857*F857*G857,IF(AND(F857=0),D857*E857*G857,IF(AND(G857=0),D857*E857*F857,D857*E857*F857*G857))))))</f>
        <v>0</v>
      </c>
      <c r="I857" s="45"/>
      <c r="J857" s="46" t="str">
        <f t="shared" ref="J857:J863" si="29">IF(AND(E857=0,F857&lt;&gt;0,G857&lt;&gt;0),"m2",IF(AND(F857=0,E857&lt;&gt;0,G857&lt;&gt;0),"m2",IF(AND(G857=0,E857&lt;&gt;0,F857&lt;&gt;0),"m2",IF(AND(F857=0,G857=0),"ml",IF(AND(E857=0,G857=0),"ml",IF(AND(E857=0,F857=0),"ml",IF(AND(E857&lt;&gt;0,F857&lt;&gt;0,G857&lt;&gt;0),"m3",0)))))))</f>
        <v>ml</v>
      </c>
    </row>
    <row r="858" spans="2:10" s="1" customFormat="1" ht="13.2" x14ac:dyDescent="0.25">
      <c r="B858" s="48"/>
      <c r="C858" s="44" t="s">
        <v>556</v>
      </c>
      <c r="D858" s="45"/>
      <c r="E858" s="45"/>
      <c r="F858" s="45"/>
      <c r="G858" s="45"/>
      <c r="H858" s="45">
        <f t="shared" si="28"/>
        <v>0</v>
      </c>
      <c r="I858" s="45"/>
      <c r="J858" s="46" t="str">
        <f t="shared" si="29"/>
        <v>ml</v>
      </c>
    </row>
    <row r="859" spans="2:10" s="1" customFormat="1" ht="13.2" x14ac:dyDescent="0.25">
      <c r="B859" s="48"/>
      <c r="C859" s="44" t="s">
        <v>704</v>
      </c>
      <c r="D859" s="45"/>
      <c r="E859" s="45"/>
      <c r="F859" s="45"/>
      <c r="G859" s="45"/>
      <c r="H859" s="45">
        <f t="shared" si="28"/>
        <v>0</v>
      </c>
      <c r="I859" s="45"/>
      <c r="J859" s="46" t="str">
        <f t="shared" si="29"/>
        <v>ml</v>
      </c>
    </row>
    <row r="860" spans="2:10" s="1" customFormat="1" ht="13.2" x14ac:dyDescent="0.25">
      <c r="B860" s="48"/>
      <c r="C860" s="132" t="s">
        <v>256</v>
      </c>
      <c r="D860" s="45"/>
      <c r="E860" s="45"/>
      <c r="F860" s="45"/>
      <c r="G860" s="45"/>
      <c r="H860" s="45">
        <f t="shared" si="28"/>
        <v>0</v>
      </c>
      <c r="I860" s="45"/>
      <c r="J860" s="46" t="str">
        <f t="shared" si="29"/>
        <v>ml</v>
      </c>
    </row>
    <row r="861" spans="2:10" s="1" customFormat="1" ht="13.2" x14ac:dyDescent="0.25">
      <c r="B861" s="48"/>
      <c r="C861" s="44" t="s">
        <v>556</v>
      </c>
      <c r="D861" s="45"/>
      <c r="E861" s="45"/>
      <c r="F861" s="45"/>
      <c r="G861" s="45"/>
      <c r="H861" s="45">
        <f t="shared" si="28"/>
        <v>0</v>
      </c>
      <c r="I861" s="45"/>
      <c r="J861" s="46" t="str">
        <f t="shared" si="29"/>
        <v>ml</v>
      </c>
    </row>
    <row r="862" spans="2:10" s="1" customFormat="1" ht="13.2" x14ac:dyDescent="0.25">
      <c r="B862" s="48"/>
      <c r="C862" s="132" t="s">
        <v>257</v>
      </c>
      <c r="D862" s="45"/>
      <c r="E862" s="45"/>
      <c r="F862" s="45"/>
      <c r="G862" s="45"/>
      <c r="H862" s="45">
        <f t="shared" si="28"/>
        <v>0</v>
      </c>
      <c r="I862" s="45"/>
      <c r="J862" s="46" t="str">
        <f t="shared" si="29"/>
        <v>ml</v>
      </c>
    </row>
    <row r="863" spans="2:10" s="1" customFormat="1" ht="13.2" x14ac:dyDescent="0.25">
      <c r="B863" s="48"/>
      <c r="C863" s="44" t="s">
        <v>556</v>
      </c>
      <c r="D863" s="45"/>
      <c r="E863" s="45"/>
      <c r="F863" s="45"/>
      <c r="G863" s="45"/>
      <c r="H863" s="45">
        <f t="shared" si="28"/>
        <v>0</v>
      </c>
      <c r="I863" s="45"/>
      <c r="J863" s="46" t="str">
        <f t="shared" si="29"/>
        <v>ml</v>
      </c>
    </row>
    <row r="864" spans="2:10" s="1" customFormat="1" ht="13.2" x14ac:dyDescent="0.25">
      <c r="B864" s="48" t="s">
        <v>549</v>
      </c>
      <c r="C864" s="48" t="s">
        <v>474</v>
      </c>
      <c r="D864" s="103"/>
      <c r="E864" s="45"/>
      <c r="F864" s="45"/>
      <c r="G864" s="45"/>
      <c r="H864" s="45"/>
      <c r="I864" s="62">
        <f>SUM(H865:H865)</f>
        <v>2</v>
      </c>
      <c r="J864" s="63" t="str">
        <f>+J865</f>
        <v>und</v>
      </c>
    </row>
    <row r="865" spans="2:10" s="1" customFormat="1" ht="13.2" x14ac:dyDescent="0.25">
      <c r="B865" s="100"/>
      <c r="C865" s="44" t="s">
        <v>705</v>
      </c>
      <c r="D865" s="45">
        <v>2</v>
      </c>
      <c r="E865" s="45"/>
      <c r="F865" s="45"/>
      <c r="G865" s="45"/>
      <c r="H865" s="45">
        <f>+D865</f>
        <v>2</v>
      </c>
      <c r="I865" s="45"/>
      <c r="J865" s="46" t="s">
        <v>35</v>
      </c>
    </row>
    <row r="866" spans="2:10" s="1" customFormat="1" ht="13.2" x14ac:dyDescent="0.25">
      <c r="B866" s="48" t="s">
        <v>553</v>
      </c>
      <c r="C866" s="48" t="s">
        <v>555</v>
      </c>
      <c r="D866" s="103"/>
      <c r="E866" s="45"/>
      <c r="F866" s="45"/>
      <c r="G866" s="45"/>
      <c r="H866" s="45"/>
      <c r="I866" s="62">
        <f>SUM(H867:H867)</f>
        <v>2</v>
      </c>
      <c r="J866" s="63" t="str">
        <f>+J867</f>
        <v>und</v>
      </c>
    </row>
    <row r="867" spans="2:10" s="1" customFormat="1" ht="13.2" x14ac:dyDescent="0.25">
      <c r="B867" s="100"/>
      <c r="C867" s="44" t="s">
        <v>556</v>
      </c>
      <c r="D867" s="45">
        <v>2</v>
      </c>
      <c r="E867" s="45"/>
      <c r="F867" s="45"/>
      <c r="G867" s="45"/>
      <c r="H867" s="45">
        <f>+D867</f>
        <v>2</v>
      </c>
      <c r="I867" s="45"/>
      <c r="J867" s="46" t="s">
        <v>35</v>
      </c>
    </row>
    <row r="868" spans="2:10" s="1" customFormat="1" ht="13.2" x14ac:dyDescent="0.25">
      <c r="B868" s="100" t="s">
        <v>115</v>
      </c>
      <c r="C868" s="101" t="s">
        <v>427</v>
      </c>
      <c r="D868" s="103"/>
      <c r="E868" s="45"/>
      <c r="F868" s="45"/>
      <c r="G868" s="45"/>
      <c r="H868" s="45"/>
      <c r="I868" s="45"/>
      <c r="J868" s="46"/>
    </row>
    <row r="869" spans="2:10" s="1" customFormat="1" ht="13.2" x14ac:dyDescent="0.25">
      <c r="B869" s="48" t="s">
        <v>116</v>
      </c>
      <c r="C869" s="48" t="s">
        <v>550</v>
      </c>
      <c r="D869" s="103"/>
      <c r="E869" s="45"/>
      <c r="F869" s="45"/>
      <c r="G869" s="45"/>
      <c r="H869" s="45"/>
      <c r="I869" s="62">
        <f>SUM(H870:H870)</f>
        <v>0</v>
      </c>
      <c r="J869" s="63" t="str">
        <f>+J870</f>
        <v>ml</v>
      </c>
    </row>
    <row r="870" spans="2:10" s="1" customFormat="1" ht="13.2" x14ac:dyDescent="0.25">
      <c r="B870" s="100"/>
      <c r="C870" s="44" t="s">
        <v>551</v>
      </c>
      <c r="D870" s="45"/>
      <c r="E870" s="45"/>
      <c r="F870" s="45"/>
      <c r="G870" s="45"/>
      <c r="H870" s="45">
        <f>IF(AND(F870=0,G870=0),D870*E870,IF(AND(E870=0,G870=0),D870*F870,IF(AND(E870=0,F870=0),D870*G870,IF(AND(E870=0),D870*F870*G870,IF(AND(F870=0),D870*E870*G870,IF(AND(G870=0),D870*E870*F870,D870*E870*F870*G870))))))</f>
        <v>0</v>
      </c>
      <c r="I870" s="45"/>
      <c r="J870" s="46" t="str">
        <f>IF(AND(E870=0,F870&lt;&gt;0,G870&lt;&gt;0),"m2",IF(AND(F870=0,E870&lt;&gt;0,G870&lt;&gt;0),"m2",IF(AND(G870=0,E870&lt;&gt;0,F870&lt;&gt;0),"m2",IF(AND(F870=0,G870=0),"ml",IF(AND(E870=0,G870=0),"ml",IF(AND(E870=0,F870=0),"ml",IF(AND(E870&lt;&gt;0,F870&lt;&gt;0,G870&lt;&gt;0),"m3",0)))))))</f>
        <v>ml</v>
      </c>
    </row>
    <row r="871" spans="2:10" s="1" customFormat="1" ht="13.2" x14ac:dyDescent="0.25">
      <c r="B871" s="48" t="s">
        <v>443</v>
      </c>
      <c r="C871" s="48" t="s">
        <v>440</v>
      </c>
      <c r="D871" s="103"/>
      <c r="E871" s="45"/>
      <c r="F871" s="45"/>
      <c r="G871" s="45"/>
      <c r="H871" s="45"/>
      <c r="I871" s="62">
        <f>SUM(H872:H873)</f>
        <v>31.3</v>
      </c>
      <c r="J871" s="63" t="str">
        <f>+J872</f>
        <v>ml</v>
      </c>
    </row>
    <row r="872" spans="2:10" s="1" customFormat="1" ht="13.2" x14ac:dyDescent="0.25">
      <c r="B872" s="100"/>
      <c r="C872" s="44" t="s">
        <v>733</v>
      </c>
      <c r="D872" s="45">
        <v>1</v>
      </c>
      <c r="E872" s="45">
        <v>31.3</v>
      </c>
      <c r="F872" s="45"/>
      <c r="G872" s="45"/>
      <c r="H872" s="45">
        <f>IF(AND(F872=0,G872=0),D872*E872,IF(AND(E872=0,G872=0),D872*F872,IF(AND(E872=0,F872=0),D872*G872,IF(AND(E872=0),D872*F872*G872,IF(AND(F872=0),D872*E872*G872,IF(AND(G872=0),D872*E872*F872,D872*E872*F872*G872))))))</f>
        <v>31.3</v>
      </c>
      <c r="I872" s="45"/>
      <c r="J872" s="46" t="str">
        <f>IF(AND(E872=0,F872&lt;&gt;0,G872&lt;&gt;0),"m2",IF(AND(F872=0,E872&lt;&gt;0,G872&lt;&gt;0),"m2",IF(AND(G872=0,E872&lt;&gt;0,F872&lt;&gt;0),"m2",IF(AND(F872=0,G872=0),"ml",IF(AND(E872=0,G872=0),"ml",IF(AND(E872=0,F872=0),"ml",IF(AND(E872&lt;&gt;0,F872&lt;&gt;0,G872&lt;&gt;0),"m3",0)))))))</f>
        <v>ml</v>
      </c>
    </row>
    <row r="873" spans="2:10" s="1" customFormat="1" ht="13.2" x14ac:dyDescent="0.25">
      <c r="B873" s="100"/>
      <c r="C873" s="44"/>
      <c r="D873" s="45"/>
      <c r="E873" s="45"/>
      <c r="F873" s="45"/>
      <c r="G873" s="45"/>
      <c r="H873" s="45">
        <f>IF(AND(F873=0,G873=0),D873*E873,IF(AND(E873=0,G873=0),D873*F873,IF(AND(E873=0,F873=0),D873*G873,IF(AND(E873=0),D873*F873*G873,IF(AND(F873=0),D873*E873*G873,IF(AND(G873=0),D873*E873*F873,D873*E873*F873*G873))))))</f>
        <v>0</v>
      </c>
      <c r="I873" s="45"/>
      <c r="J873" s="46" t="str">
        <f>IF(AND(E873=0,F873&lt;&gt;0,G873&lt;&gt;0),"m2",IF(AND(F873=0,E873&lt;&gt;0,G873&lt;&gt;0),"m2",IF(AND(G873=0,E873&lt;&gt;0,F873&lt;&gt;0),"m2",IF(AND(F873=0,G873=0),"ml",IF(AND(E873=0,G873=0),"ml",IF(AND(E873=0,F873=0),"ml",IF(AND(E873&lt;&gt;0,F873&lt;&gt;0,G873&lt;&gt;0),"m3",0)))))))</f>
        <v>ml</v>
      </c>
    </row>
    <row r="874" spans="2:10" s="1" customFormat="1" ht="13.2" x14ac:dyDescent="0.25">
      <c r="B874" s="48" t="s">
        <v>444</v>
      </c>
      <c r="C874" s="48" t="s">
        <v>442</v>
      </c>
      <c r="D874" s="103"/>
      <c r="E874" s="45"/>
      <c r="F874" s="45"/>
      <c r="G874" s="45"/>
      <c r="H874" s="45"/>
      <c r="I874" s="62">
        <f>SUM(H875:H875)</f>
        <v>23.4</v>
      </c>
      <c r="J874" s="63" t="str">
        <f>+J875</f>
        <v>ml</v>
      </c>
    </row>
    <row r="875" spans="2:10" s="1" customFormat="1" ht="13.2" x14ac:dyDescent="0.25">
      <c r="B875" s="100"/>
      <c r="C875" s="44" t="s">
        <v>735</v>
      </c>
      <c r="D875" s="45">
        <v>1</v>
      </c>
      <c r="E875" s="45">
        <v>23.4</v>
      </c>
      <c r="F875" s="45"/>
      <c r="G875" s="45"/>
      <c r="H875" s="45">
        <f>IF(AND(F875=0,G875=0),D875*E875,IF(AND(E875=0,G875=0),D875*F875,IF(AND(E875=0,F875=0),D875*G875,IF(AND(E875=0),D875*F875*G875,IF(AND(F875=0),D875*E875*G875,IF(AND(G875=0),D875*E875*F875,D875*E875*F875*G875))))))</f>
        <v>23.4</v>
      </c>
      <c r="I875" s="45"/>
      <c r="J875" s="46" t="str">
        <f>IF(AND(E875=0,F875&lt;&gt;0,G875&lt;&gt;0),"m2",IF(AND(F875=0,E875&lt;&gt;0,G875&lt;&gt;0),"m2",IF(AND(G875=0,E875&lt;&gt;0,F875&lt;&gt;0),"m2",IF(AND(F875=0,G875=0),"ml",IF(AND(E875=0,G875=0),"ml",IF(AND(E875=0,F875=0),"ml",IF(AND(E875&lt;&gt;0,F875&lt;&gt;0,G875&lt;&gt;0),"m3",0)))))))</f>
        <v>ml</v>
      </c>
    </row>
    <row r="876" spans="2:10" s="1" customFormat="1" ht="13.2" x14ac:dyDescent="0.25">
      <c r="B876" s="48" t="s">
        <v>446</v>
      </c>
      <c r="C876" s="48" t="s">
        <v>445</v>
      </c>
      <c r="D876" s="103"/>
      <c r="E876" s="45"/>
      <c r="F876" s="45"/>
      <c r="G876" s="45"/>
      <c r="H876" s="45"/>
      <c r="I876" s="62">
        <f>SUM(H877:H877)</f>
        <v>0</v>
      </c>
      <c r="J876" s="63" t="str">
        <f>+J877</f>
        <v>ml</v>
      </c>
    </row>
    <row r="877" spans="2:10" s="1" customFormat="1" ht="13.2" x14ac:dyDescent="0.25">
      <c r="B877" s="100"/>
      <c r="C877" s="44" t="s">
        <v>736</v>
      </c>
      <c r="D877" s="45"/>
      <c r="E877" s="45"/>
      <c r="F877" s="45"/>
      <c r="G877" s="45"/>
      <c r="H877" s="45">
        <f>IF(AND(F877=0,G877=0),D877*E877,IF(AND(E877=0,G877=0),D877*F877,IF(AND(E877=0,F877=0),D877*G877,IF(AND(E877=0),D877*F877*G877,IF(AND(F877=0),D877*E877*G877,IF(AND(G877=0),D877*E877*F877,D877*E877*F877*G877))))))</f>
        <v>0</v>
      </c>
      <c r="I877" s="45"/>
      <c r="J877" s="46" t="str">
        <f>IF(AND(E877=0,F877&lt;&gt;0,G877&lt;&gt;0),"m2",IF(AND(F877=0,E877&lt;&gt;0,G877&lt;&gt;0),"m2",IF(AND(G877=0,E877&lt;&gt;0,F877&lt;&gt;0),"m2",IF(AND(F877=0,G877=0),"ml",IF(AND(E877=0,G877=0),"ml",IF(AND(E877=0,F877=0),"ml",IF(AND(E877&lt;&gt;0,F877&lt;&gt;0,G877&lt;&gt;0),"m3",0)))))))</f>
        <v>ml</v>
      </c>
    </row>
    <row r="878" spans="2:10" s="1" customFormat="1" ht="13.2" x14ac:dyDescent="0.25">
      <c r="B878" s="48" t="s">
        <v>447</v>
      </c>
      <c r="C878" s="48" t="s">
        <v>448</v>
      </c>
      <c r="D878" s="103"/>
      <c r="E878" s="45"/>
      <c r="F878" s="45"/>
      <c r="G878" s="45"/>
      <c r="H878" s="45"/>
      <c r="I878" s="62">
        <f>SUM(H879:H879)</f>
        <v>31.3</v>
      </c>
      <c r="J878" s="63" t="str">
        <f>+J879</f>
        <v>ml</v>
      </c>
    </row>
    <row r="879" spans="2:10" s="1" customFormat="1" ht="13.2" x14ac:dyDescent="0.25">
      <c r="B879" s="100"/>
      <c r="C879" s="44" t="s">
        <v>733</v>
      </c>
      <c r="D879" s="45">
        <v>1</v>
      </c>
      <c r="E879" s="45">
        <v>31.3</v>
      </c>
      <c r="F879" s="45"/>
      <c r="G879" s="45"/>
      <c r="H879" s="45">
        <f>IF(AND(F879=0,G879=0),D879*E879,IF(AND(E879=0,G879=0),D879*F879,IF(AND(E879=0,F879=0),D879*G879,IF(AND(E879=0),D879*F879*G879,IF(AND(F879=0),D879*E879*G879,IF(AND(G879=0),D879*E879*F879,D879*E879*F879*G879))))))</f>
        <v>31.3</v>
      </c>
      <c r="I879" s="45"/>
      <c r="J879" s="46" t="str">
        <f>IF(AND(E879=0,F879&lt;&gt;0,G879&lt;&gt;0),"m2",IF(AND(F879=0,E879&lt;&gt;0,G879&lt;&gt;0),"m2",IF(AND(G879=0,E879&lt;&gt;0,F879&lt;&gt;0),"m2",IF(AND(F879=0,G879=0),"ml",IF(AND(E879=0,G879=0),"ml",IF(AND(E879=0,F879=0),"ml",IF(AND(E879&lt;&gt;0,F879&lt;&gt;0,G879&lt;&gt;0),"m3",0)))))))</f>
        <v>ml</v>
      </c>
    </row>
    <row r="880" spans="2:10" s="1" customFormat="1" ht="13.2" x14ac:dyDescent="0.25">
      <c r="B880" s="48" t="s">
        <v>451</v>
      </c>
      <c r="C880" s="48" t="s">
        <v>449</v>
      </c>
      <c r="D880" s="103"/>
      <c r="E880" s="45"/>
      <c r="F880" s="45"/>
      <c r="G880" s="45"/>
      <c r="H880" s="45"/>
      <c r="I880" s="62">
        <f>SUM(H881:H881)</f>
        <v>23.4</v>
      </c>
      <c r="J880" s="63" t="str">
        <f>+J881</f>
        <v>ml</v>
      </c>
    </row>
    <row r="881" spans="2:10" s="1" customFormat="1" ht="13.2" x14ac:dyDescent="0.25">
      <c r="B881" s="100"/>
      <c r="C881" s="44" t="s">
        <v>441</v>
      </c>
      <c r="D881" s="45">
        <v>1</v>
      </c>
      <c r="E881" s="45">
        <v>23.4</v>
      </c>
      <c r="F881" s="45"/>
      <c r="G881" s="45"/>
      <c r="H881" s="45">
        <f>IF(AND(F881=0,G881=0),D881*E881,IF(AND(E881=0,G881=0),D881*F881,IF(AND(E881=0,F881=0),D881*G881,IF(AND(E881=0),D881*F881*G881,IF(AND(F881=0),D881*E881*G881,IF(AND(G881=0),D881*E881*F881,D881*E881*F881*G881))))))</f>
        <v>23.4</v>
      </c>
      <c r="I881" s="45"/>
      <c r="J881" s="46" t="str">
        <f>IF(AND(E881=0,F881&lt;&gt;0,G881&lt;&gt;0),"m2",IF(AND(F881=0,E881&lt;&gt;0,G881&lt;&gt;0),"m2",IF(AND(G881=0,E881&lt;&gt;0,F881&lt;&gt;0),"m2",IF(AND(F881=0,G881=0),"ml",IF(AND(E881=0,G881=0),"ml",IF(AND(E881=0,F881=0),"ml",IF(AND(E881&lt;&gt;0,F881&lt;&gt;0,G881&lt;&gt;0),"m3",0)))))))</f>
        <v>ml</v>
      </c>
    </row>
    <row r="882" spans="2:10" s="1" customFormat="1" ht="13.2" x14ac:dyDescent="0.25">
      <c r="B882" s="48" t="s">
        <v>452</v>
      </c>
      <c r="C882" s="48" t="s">
        <v>450</v>
      </c>
      <c r="D882" s="103"/>
      <c r="E882" s="45"/>
      <c r="F882" s="45"/>
      <c r="G882" s="45"/>
      <c r="H882" s="45"/>
      <c r="I882" s="62">
        <f>SUM(H883:H883)</f>
        <v>0</v>
      </c>
      <c r="J882" s="63" t="str">
        <f>+J883</f>
        <v>ml</v>
      </c>
    </row>
    <row r="883" spans="2:10" s="1" customFormat="1" ht="13.2" x14ac:dyDescent="0.25">
      <c r="B883" s="100"/>
      <c r="C883" s="44" t="s">
        <v>731</v>
      </c>
      <c r="D883" s="45"/>
      <c r="E883" s="45"/>
      <c r="F883" s="45"/>
      <c r="G883" s="45"/>
      <c r="H883" s="45">
        <f>IF(AND(F883=0,G883=0),D883*E883,IF(AND(E883=0,G883=0),D883*F883,IF(AND(E883=0,F883=0),D883*G883,IF(AND(E883=0),D883*F883*G883,IF(AND(F883=0),D883*E883*G883,IF(AND(G883=0),D883*E883*F883,D883*E883*F883*G883))))))</f>
        <v>0</v>
      </c>
      <c r="I883" s="45"/>
      <c r="J883" s="46" t="str">
        <f>IF(AND(E883=0,F883&lt;&gt;0,G883&lt;&gt;0),"m2",IF(AND(F883=0,E883&lt;&gt;0,G883&lt;&gt;0),"m2",IF(AND(G883=0,E883&lt;&gt;0,F883&lt;&gt;0),"m2",IF(AND(F883=0,G883=0),"ml",IF(AND(E883=0,G883=0),"ml",IF(AND(E883=0,F883=0),"ml",IF(AND(E883&lt;&gt;0,F883&lt;&gt;0,G883&lt;&gt;0),"m3",0)))))))</f>
        <v>ml</v>
      </c>
    </row>
    <row r="884" spans="2:10" s="1" customFormat="1" ht="13.2" x14ac:dyDescent="0.25">
      <c r="B884" s="48" t="s">
        <v>459</v>
      </c>
      <c r="C884" s="48" t="s">
        <v>429</v>
      </c>
      <c r="D884" s="103"/>
      <c r="E884" s="45"/>
      <c r="F884" s="45"/>
      <c r="G884" s="45"/>
      <c r="H884" s="45"/>
      <c r="I884" s="62">
        <f>SUM(H885:H886)</f>
        <v>0</v>
      </c>
      <c r="J884" s="63" t="str">
        <f>+J886</f>
        <v>ml</v>
      </c>
    </row>
    <row r="885" spans="2:10" s="1" customFormat="1" ht="13.2" x14ac:dyDescent="0.25">
      <c r="B885" s="48"/>
      <c r="C885" s="44" t="s">
        <v>706</v>
      </c>
      <c r="D885" s="45"/>
      <c r="E885" s="45"/>
      <c r="F885" s="45"/>
      <c r="G885" s="45"/>
      <c r="H885" s="45">
        <f>IF(AND(F885=0,G885=0),D885*E885,IF(AND(E885=0,G885=0),D885*F885,IF(AND(E885=0,F885=0),D885*G885,IF(AND(E885=0),D885*F885*G885,IF(AND(F885=0),D885*E885*G885,IF(AND(G885=0),D885*E885*F885,D885*E885*F885*G885))))))</f>
        <v>0</v>
      </c>
      <c r="I885" s="45"/>
      <c r="J885" s="46" t="str">
        <f>IF(AND(E885=0,F885&lt;&gt;0,G885&lt;&gt;0),"m2",IF(AND(F885=0,E885&lt;&gt;0,G885&lt;&gt;0),"m2",IF(AND(G885=0,E885&lt;&gt;0,F885&lt;&gt;0),"m2",IF(AND(F885=0,G885=0),"ml",IF(AND(E885=0,G885=0),"ml",IF(AND(E885=0,F885=0),"ml",IF(AND(E885&lt;&gt;0,F885&lt;&gt;0,G885&lt;&gt;0),"m3",0)))))))</f>
        <v>ml</v>
      </c>
    </row>
    <row r="886" spans="2:10" s="1" customFormat="1" ht="13.2" x14ac:dyDescent="0.25">
      <c r="B886" s="100"/>
      <c r="C886" s="44" t="s">
        <v>706</v>
      </c>
      <c r="D886" s="45"/>
      <c r="E886" s="45"/>
      <c r="F886" s="45"/>
      <c r="G886" s="45"/>
      <c r="H886" s="45">
        <f>IF(AND(F886=0,G886=0),D886*E886,IF(AND(E886=0,G886=0),D886*F886,IF(AND(E886=0,F886=0),D886*G886,IF(AND(E886=0),D886*F886*G886,IF(AND(F886=0),D886*E886*G886,IF(AND(G886=0),D886*E886*F886,D886*E886*F886*G886))))))</f>
        <v>0</v>
      </c>
      <c r="I886" s="45"/>
      <c r="J886" s="46" t="str">
        <f>IF(AND(E886=0,F886&lt;&gt;0,G886&lt;&gt;0),"m2",IF(AND(F886=0,E886&lt;&gt;0,G886&lt;&gt;0),"m2",IF(AND(G886=0,E886&lt;&gt;0,F886&lt;&gt;0),"m2",IF(AND(F886=0,G886=0),"ml",IF(AND(E886=0,G886=0),"ml",IF(AND(E886=0,F886=0),"ml",IF(AND(E886&lt;&gt;0,F886&lt;&gt;0,G886&lt;&gt;0),"m3",0)))))))</f>
        <v>ml</v>
      </c>
    </row>
    <row r="887" spans="2:10" s="1" customFormat="1" ht="13.2" x14ac:dyDescent="0.25">
      <c r="B887" s="48" t="s">
        <v>460</v>
      </c>
      <c r="C887" s="48" t="s">
        <v>431</v>
      </c>
      <c r="D887" s="103"/>
      <c r="E887" s="45"/>
      <c r="F887" s="45"/>
      <c r="G887" s="45"/>
      <c r="H887" s="45"/>
      <c r="I887" s="62">
        <f>SUM(H888:H888)</f>
        <v>15.8</v>
      </c>
      <c r="J887" s="63" t="str">
        <f>+J888</f>
        <v>ml</v>
      </c>
    </row>
    <row r="888" spans="2:10" s="1" customFormat="1" ht="13.2" x14ac:dyDescent="0.25">
      <c r="B888" s="100"/>
      <c r="C888" s="44" t="s">
        <v>734</v>
      </c>
      <c r="D888" s="45">
        <v>1</v>
      </c>
      <c r="E888" s="45">
        <v>15.8</v>
      </c>
      <c r="F888" s="45"/>
      <c r="G888" s="45"/>
      <c r="H888" s="45">
        <f>IF(AND(F888=0,G888=0),D888*E888,IF(AND(E888=0,G888=0),D888*F888,IF(AND(E888=0,F888=0),D888*G888,IF(AND(E888=0),D888*F888*G888,IF(AND(F888=0),D888*E888*G888,IF(AND(G888=0),D888*E888*F888,D888*E888*F888*G888))))))</f>
        <v>15.8</v>
      </c>
      <c r="I888" s="45"/>
      <c r="J888" s="46" t="str">
        <f>IF(AND(E888=0,F888&lt;&gt;0,G888&lt;&gt;0),"m2",IF(AND(F888=0,E888&lt;&gt;0,G888&lt;&gt;0),"m2",IF(AND(G888=0,E888&lt;&gt;0,F888&lt;&gt;0),"m2",IF(AND(F888=0,G888=0),"ml",IF(AND(E888=0,G888=0),"ml",IF(AND(E888=0,F888=0),"ml",IF(AND(E888&lt;&gt;0,F888&lt;&gt;0,G888&lt;&gt;0),"m3",0)))))))</f>
        <v>ml</v>
      </c>
    </row>
    <row r="889" spans="2:10" s="1" customFormat="1" ht="13.2" x14ac:dyDescent="0.25">
      <c r="B889" s="48" t="s">
        <v>461</v>
      </c>
      <c r="C889" s="48" t="s">
        <v>453</v>
      </c>
      <c r="D889" s="103"/>
      <c r="E889" s="45"/>
      <c r="F889" s="45"/>
      <c r="G889" s="45"/>
      <c r="H889" s="45"/>
      <c r="I889" s="62">
        <f>SUM(H890:H890)</f>
        <v>0</v>
      </c>
      <c r="J889" s="63" t="str">
        <f>+J890</f>
        <v>ml</v>
      </c>
    </row>
    <row r="890" spans="2:10" s="1" customFormat="1" ht="13.2" x14ac:dyDescent="0.25">
      <c r="B890" s="100"/>
      <c r="C890" s="44" t="s">
        <v>723</v>
      </c>
      <c r="D890" s="45"/>
      <c r="E890" s="45"/>
      <c r="F890" s="45"/>
      <c r="G890" s="45"/>
      <c r="H890" s="45">
        <f>IF(AND(F890=0,G890=0),D890*E890,IF(AND(E890=0,G890=0),D890*F890,IF(AND(E890=0,F890=0),D890*G890,IF(AND(E890=0),D890*F890*G890,IF(AND(F890=0),D890*E890*G890,IF(AND(G890=0),D890*E890*F890,D890*E890*F890*G890))))))</f>
        <v>0</v>
      </c>
      <c r="I890" s="45"/>
      <c r="J890" s="46" t="str">
        <f>IF(AND(E890=0,F890&lt;&gt;0,G890&lt;&gt;0),"m2",IF(AND(F890=0,E890&lt;&gt;0,G890&lt;&gt;0),"m2",IF(AND(G890=0,E890&lt;&gt;0,F890&lt;&gt;0),"m2",IF(AND(F890=0,G890=0),"ml",IF(AND(E890=0,G890=0),"ml",IF(AND(E890=0,F890=0),"ml",IF(AND(E890&lt;&gt;0,F890&lt;&gt;0,G890&lt;&gt;0),"m3",0)))))))</f>
        <v>ml</v>
      </c>
    </row>
    <row r="891" spans="2:10" s="1" customFormat="1" ht="13.2" x14ac:dyDescent="0.25">
      <c r="B891" s="48" t="s">
        <v>462</v>
      </c>
      <c r="C891" s="48" t="s">
        <v>454</v>
      </c>
      <c r="D891" s="103"/>
      <c r="E891" s="45"/>
      <c r="F891" s="45"/>
      <c r="G891" s="45"/>
      <c r="H891" s="45"/>
      <c r="I891" s="62">
        <f>SUM(H892:H892)</f>
        <v>0</v>
      </c>
      <c r="J891" s="63" t="str">
        <f>+J892</f>
        <v>ml</v>
      </c>
    </row>
    <row r="892" spans="2:10" s="1" customFormat="1" ht="13.2" x14ac:dyDescent="0.25">
      <c r="B892" s="100"/>
      <c r="C892" s="44" t="s">
        <v>724</v>
      </c>
      <c r="D892" s="45"/>
      <c r="E892" s="45"/>
      <c r="F892" s="45"/>
      <c r="G892" s="45"/>
      <c r="H892" s="45">
        <f>IF(AND(F892=0,G892=0),D892*E892,IF(AND(E892=0,G892=0),D892*F892,IF(AND(E892=0,F892=0),D892*G892,IF(AND(E892=0),D892*F892*G892,IF(AND(F892=0),D892*E892*G892,IF(AND(G892=0),D892*E892*F892,D892*E892*F892*G892))))))</f>
        <v>0</v>
      </c>
      <c r="I892" s="45"/>
      <c r="J892" s="46" t="str">
        <f>IF(AND(E892=0,F892&lt;&gt;0,G892&lt;&gt;0),"m2",IF(AND(F892=0,E892&lt;&gt;0,G892&lt;&gt;0),"m2",IF(AND(G892=0,E892&lt;&gt;0,F892&lt;&gt;0),"m2",IF(AND(F892=0,G892=0),"ml",IF(AND(E892=0,G892=0),"ml",IF(AND(E892=0,F892=0),"ml",IF(AND(E892&lt;&gt;0,F892&lt;&gt;0,G892&lt;&gt;0),"m3",0)))))))</f>
        <v>ml</v>
      </c>
    </row>
    <row r="893" spans="2:10" s="1" customFormat="1" ht="13.2" x14ac:dyDescent="0.25">
      <c r="B893" s="48" t="s">
        <v>463</v>
      </c>
      <c r="C893" s="48" t="s">
        <v>455</v>
      </c>
      <c r="D893" s="103"/>
      <c r="E893" s="45"/>
      <c r="F893" s="45"/>
      <c r="G893" s="45"/>
      <c r="H893" s="45"/>
      <c r="I893" s="62">
        <f>SUM(H894:H894)</f>
        <v>0</v>
      </c>
      <c r="J893" s="63" t="str">
        <f>+J894</f>
        <v>ml</v>
      </c>
    </row>
    <row r="894" spans="2:10" s="1" customFormat="1" ht="13.2" x14ac:dyDescent="0.25">
      <c r="B894" s="100"/>
      <c r="C894" s="44" t="s">
        <v>732</v>
      </c>
      <c r="D894" s="45"/>
      <c r="E894" s="45"/>
      <c r="F894" s="45"/>
      <c r="G894" s="45"/>
      <c r="H894" s="45">
        <f>IF(AND(F894=0,G894=0),D894*E894,IF(AND(E894=0,G894=0),D894*F894,IF(AND(E894=0,F894=0),D894*G894,IF(AND(E894=0),D894*F894*G894,IF(AND(F894=0),D894*E894*G894,IF(AND(G894=0),D894*E894*F894,D894*E894*F894*G894))))))</f>
        <v>0</v>
      </c>
      <c r="I894" s="45"/>
      <c r="J894" s="46" t="str">
        <f>IF(AND(E894=0,F894&lt;&gt;0,G894&lt;&gt;0),"m2",IF(AND(F894=0,E894&lt;&gt;0,G894&lt;&gt;0),"m2",IF(AND(G894=0,E894&lt;&gt;0,F894&lt;&gt;0),"m2",IF(AND(F894=0,G894=0),"ml",IF(AND(E894=0,G894=0),"ml",IF(AND(E894=0,F894=0),"ml",IF(AND(E894&lt;&gt;0,F894&lt;&gt;0,G894&lt;&gt;0),"m3",0)))))))</f>
        <v>ml</v>
      </c>
    </row>
    <row r="895" spans="2:10" s="1" customFormat="1" ht="13.2" x14ac:dyDescent="0.25">
      <c r="B895" s="48" t="s">
        <v>464</v>
      </c>
      <c r="C895" s="48" t="s">
        <v>456</v>
      </c>
      <c r="D895" s="103"/>
      <c r="E895" s="45"/>
      <c r="F895" s="45"/>
      <c r="G895" s="45"/>
      <c r="H895" s="45"/>
      <c r="I895" s="62">
        <f>SUM(H896:H896)</f>
        <v>1</v>
      </c>
      <c r="J895" s="63" t="str">
        <f>+J896</f>
        <v>und</v>
      </c>
    </row>
    <row r="896" spans="2:10" s="1" customFormat="1" ht="13.2" x14ac:dyDescent="0.25">
      <c r="B896" s="48"/>
      <c r="C896" s="44" t="s">
        <v>737</v>
      </c>
      <c r="D896" s="45">
        <v>1</v>
      </c>
      <c r="E896" s="45"/>
      <c r="F896" s="45"/>
      <c r="G896" s="45"/>
      <c r="H896" s="45">
        <f t="shared" ref="H896" si="30">+D896</f>
        <v>1</v>
      </c>
      <c r="I896" s="45"/>
      <c r="J896" s="46" t="s">
        <v>35</v>
      </c>
    </row>
    <row r="897" spans="2:10" s="1" customFormat="1" ht="13.2" x14ac:dyDescent="0.25">
      <c r="B897" s="48" t="s">
        <v>465</v>
      </c>
      <c r="C897" s="48" t="s">
        <v>457</v>
      </c>
      <c r="D897" s="103"/>
      <c r="E897" s="45"/>
      <c r="F897" s="45"/>
      <c r="G897" s="45"/>
      <c r="H897" s="45"/>
      <c r="I897" s="62">
        <f>SUM(H898:H898)</f>
        <v>0</v>
      </c>
      <c r="J897" s="63" t="str">
        <f>+J898</f>
        <v>und</v>
      </c>
    </row>
    <row r="898" spans="2:10" s="1" customFormat="1" ht="13.2" x14ac:dyDescent="0.25">
      <c r="B898" s="100"/>
      <c r="C898" s="44" t="s">
        <v>441</v>
      </c>
      <c r="D898" s="45"/>
      <c r="E898" s="45"/>
      <c r="F898" s="45"/>
      <c r="G898" s="45"/>
      <c r="H898" s="45">
        <f>+D898</f>
        <v>0</v>
      </c>
      <c r="I898" s="45"/>
      <c r="J898" s="46" t="s">
        <v>35</v>
      </c>
    </row>
    <row r="899" spans="2:10" s="1" customFormat="1" ht="13.2" x14ac:dyDescent="0.25">
      <c r="B899" s="48" t="s">
        <v>557</v>
      </c>
      <c r="C899" s="48" t="s">
        <v>458</v>
      </c>
      <c r="D899" s="103"/>
      <c r="E899" s="45"/>
      <c r="F899" s="45"/>
      <c r="G899" s="45"/>
      <c r="H899" s="45"/>
      <c r="I899" s="62">
        <f>SUM(H900:H900)</f>
        <v>0</v>
      </c>
      <c r="J899" s="63" t="str">
        <f>+J900</f>
        <v>und</v>
      </c>
    </row>
    <row r="900" spans="2:10" s="1" customFormat="1" ht="13.2" x14ac:dyDescent="0.25">
      <c r="B900" s="100"/>
      <c r="C900" s="44" t="s">
        <v>730</v>
      </c>
      <c r="D900" s="45"/>
      <c r="E900" s="45"/>
      <c r="F900" s="45"/>
      <c r="G900" s="45"/>
      <c r="H900" s="45">
        <f>+D900</f>
        <v>0</v>
      </c>
      <c r="I900" s="45"/>
      <c r="J900" s="46" t="s">
        <v>35</v>
      </c>
    </row>
    <row r="901" spans="2:10" s="1" customFormat="1" ht="13.2" x14ac:dyDescent="0.25">
      <c r="B901" s="100" t="s">
        <v>117</v>
      </c>
      <c r="C901" s="101" t="s">
        <v>426</v>
      </c>
      <c r="D901" s="103"/>
      <c r="E901" s="45"/>
      <c r="F901" s="45"/>
      <c r="G901" s="45"/>
      <c r="H901" s="45"/>
      <c r="I901" s="45"/>
      <c r="J901" s="46"/>
    </row>
    <row r="902" spans="2:10" s="1" customFormat="1" ht="13.2" x14ac:dyDescent="0.25">
      <c r="B902" s="48" t="s">
        <v>118</v>
      </c>
      <c r="C902" s="48" t="s">
        <v>468</v>
      </c>
      <c r="D902" s="103"/>
      <c r="E902" s="45"/>
      <c r="F902" s="45"/>
      <c r="G902" s="45"/>
      <c r="H902" s="45"/>
      <c r="I902" s="62">
        <f>SUM(H903:H904)</f>
        <v>2</v>
      </c>
      <c r="J902" s="63" t="str">
        <f>+J903</f>
        <v>und</v>
      </c>
    </row>
    <row r="903" spans="2:10" s="1" customFormat="1" ht="13.2" x14ac:dyDescent="0.25">
      <c r="B903" s="75"/>
      <c r="C903" s="44" t="s">
        <v>646</v>
      </c>
      <c r="D903" s="45"/>
      <c r="E903" s="45"/>
      <c r="F903" s="45"/>
      <c r="G903" s="45"/>
      <c r="H903" s="45">
        <f>+D903</f>
        <v>0</v>
      </c>
      <c r="I903" s="45"/>
      <c r="J903" s="46" t="s">
        <v>35</v>
      </c>
    </row>
    <row r="904" spans="2:10" s="1" customFormat="1" ht="13.2" x14ac:dyDescent="0.25">
      <c r="B904" s="75"/>
      <c r="C904" s="44" t="s">
        <v>434</v>
      </c>
      <c r="D904" s="45">
        <v>2</v>
      </c>
      <c r="E904" s="45"/>
      <c r="F904" s="45"/>
      <c r="G904" s="45"/>
      <c r="H904" s="45">
        <f>+D904</f>
        <v>2</v>
      </c>
      <c r="I904" s="45"/>
      <c r="J904" s="46" t="s">
        <v>35</v>
      </c>
    </row>
    <row r="905" spans="2:10" s="1" customFormat="1" ht="13.2" x14ac:dyDescent="0.25">
      <c r="B905" s="48" t="s">
        <v>119</v>
      </c>
      <c r="C905" s="48" t="s">
        <v>475</v>
      </c>
      <c r="D905" s="103"/>
      <c r="E905" s="45"/>
      <c r="F905" s="45"/>
      <c r="G905" s="45"/>
      <c r="H905" s="45"/>
      <c r="I905" s="62">
        <f>SUM(H906:H911)</f>
        <v>0</v>
      </c>
      <c r="J905" s="63" t="str">
        <f>+J906</f>
        <v>und</v>
      </c>
    </row>
    <row r="906" spans="2:10" s="1" customFormat="1" ht="13.2" x14ac:dyDescent="0.25">
      <c r="B906" s="75"/>
      <c r="C906" s="132" t="s">
        <v>255</v>
      </c>
      <c r="D906" s="45"/>
      <c r="E906" s="45"/>
      <c r="F906" s="45"/>
      <c r="G906" s="45"/>
      <c r="H906" s="45"/>
      <c r="I906" s="45"/>
      <c r="J906" s="46" t="s">
        <v>35</v>
      </c>
    </row>
    <row r="907" spans="2:10" s="1" customFormat="1" ht="13.2" x14ac:dyDescent="0.25">
      <c r="B907" s="75"/>
      <c r="C907" s="44" t="s">
        <v>556</v>
      </c>
      <c r="D907" s="45">
        <v>3</v>
      </c>
      <c r="E907" s="45"/>
      <c r="F907" s="45"/>
      <c r="G907" s="45"/>
      <c r="H907" s="45">
        <f>IF(AND(F907=0,G907=0),D907*E907,IF(AND(E907=0,G907=0),D907*F907,IF(AND(E907=0,F907=0),D907*G907,IF(AND(E907=0),D907*F907*G907,IF(AND(F907=0),D907*E907*G907,IF(AND(G907=0),D907*E907*F907,D907*E907*F907*G907))))))</f>
        <v>0</v>
      </c>
      <c r="I907" s="45"/>
      <c r="J907" s="46" t="s">
        <v>35</v>
      </c>
    </row>
    <row r="908" spans="2:10" s="1" customFormat="1" ht="13.2" x14ac:dyDescent="0.25">
      <c r="B908" s="75"/>
      <c r="C908" s="132" t="s">
        <v>256</v>
      </c>
      <c r="D908" s="45"/>
      <c r="E908" s="45"/>
      <c r="F908" s="45"/>
      <c r="G908" s="45"/>
      <c r="H908" s="45"/>
      <c r="I908" s="45"/>
      <c r="J908" s="46" t="s">
        <v>35</v>
      </c>
    </row>
    <row r="909" spans="2:10" s="1" customFormat="1" ht="13.2" x14ac:dyDescent="0.25">
      <c r="B909" s="75"/>
      <c r="C909" s="44" t="s">
        <v>556</v>
      </c>
      <c r="D909" s="45">
        <v>3</v>
      </c>
      <c r="E909" s="45"/>
      <c r="F909" s="45"/>
      <c r="G909" s="45"/>
      <c r="H909" s="45">
        <f>IF(AND(F909=0,G909=0),D909*E909,IF(AND(E909=0,G909=0),D909*F909,IF(AND(E909=0,F909=0),D909*G909,IF(AND(E909=0),D909*F909*G909,IF(AND(F909=0),D909*E909*G909,IF(AND(G909=0),D909*E909*F909,D909*E909*F909*G909))))))</f>
        <v>0</v>
      </c>
      <c r="I909" s="45"/>
      <c r="J909" s="46" t="s">
        <v>35</v>
      </c>
    </row>
    <row r="910" spans="2:10" s="1" customFormat="1" ht="13.2" x14ac:dyDescent="0.25">
      <c r="B910" s="75"/>
      <c r="C910" s="132" t="s">
        <v>257</v>
      </c>
      <c r="D910" s="45"/>
      <c r="E910" s="45"/>
      <c r="F910" s="45"/>
      <c r="G910" s="45"/>
      <c r="H910" s="45"/>
      <c r="I910" s="45"/>
      <c r="J910" s="46" t="s">
        <v>35</v>
      </c>
    </row>
    <row r="911" spans="2:10" s="1" customFormat="1" ht="13.2" x14ac:dyDescent="0.25">
      <c r="B911" s="75"/>
      <c r="C911" s="44" t="s">
        <v>556</v>
      </c>
      <c r="D911" s="45">
        <v>3</v>
      </c>
      <c r="E911" s="45"/>
      <c r="F911" s="45"/>
      <c r="G911" s="45"/>
      <c r="H911" s="45">
        <f>IF(AND(F911=0,G911=0),D911*E911,IF(AND(E911=0,G911=0),D911*F911,IF(AND(E911=0,F911=0),D911*G911,IF(AND(E911=0),D911*F911*G911,IF(AND(F911=0),D911*E911*G911,IF(AND(G911=0),D911*E911*F911,D911*E911*F911*G911))))))</f>
        <v>0</v>
      </c>
      <c r="I911" s="45"/>
      <c r="J911" s="46" t="s">
        <v>35</v>
      </c>
    </row>
    <row r="912" spans="2:10" s="1" customFormat="1" ht="13.2" x14ac:dyDescent="0.25">
      <c r="B912" s="48" t="s">
        <v>120</v>
      </c>
      <c r="C912" s="48" t="s">
        <v>469</v>
      </c>
      <c r="D912" s="103"/>
      <c r="E912" s="45"/>
      <c r="F912" s="45"/>
      <c r="G912" s="45"/>
      <c r="H912" s="45"/>
      <c r="I912" s="62">
        <f>SUM(H913:H915)</f>
        <v>0</v>
      </c>
      <c r="J912" s="63" t="str">
        <f>+J913</f>
        <v>und</v>
      </c>
    </row>
    <row r="913" spans="2:10" s="1" customFormat="1" ht="13.2" x14ac:dyDescent="0.25">
      <c r="B913" s="48"/>
      <c r="C913" s="44" t="s">
        <v>255</v>
      </c>
      <c r="D913" s="45"/>
      <c r="E913" s="45"/>
      <c r="F913" s="45"/>
      <c r="G913" s="45"/>
      <c r="H913" s="45">
        <f t="shared" ref="H913:H915" si="31">+D913</f>
        <v>0</v>
      </c>
      <c r="I913" s="45"/>
      <c r="J913" s="46" t="s">
        <v>35</v>
      </c>
    </row>
    <row r="914" spans="2:10" s="1" customFormat="1" ht="13.2" x14ac:dyDescent="0.25">
      <c r="B914" s="48"/>
      <c r="C914" s="44" t="s">
        <v>256</v>
      </c>
      <c r="D914" s="45"/>
      <c r="E914" s="45"/>
      <c r="F914" s="45"/>
      <c r="G914" s="45"/>
      <c r="H914" s="45">
        <f t="shared" si="31"/>
        <v>0</v>
      </c>
      <c r="I914" s="45"/>
      <c r="J914" s="46" t="s">
        <v>35</v>
      </c>
    </row>
    <row r="915" spans="2:10" s="1" customFormat="1" ht="13.2" x14ac:dyDescent="0.25">
      <c r="B915" s="48"/>
      <c r="C915" s="44" t="s">
        <v>257</v>
      </c>
      <c r="D915" s="45"/>
      <c r="E915" s="45"/>
      <c r="F915" s="45"/>
      <c r="G915" s="45"/>
      <c r="H915" s="45">
        <f t="shared" si="31"/>
        <v>0</v>
      </c>
      <c r="I915" s="45"/>
      <c r="J915" s="46" t="s">
        <v>35</v>
      </c>
    </row>
    <row r="916" spans="2:10" s="1" customFormat="1" ht="13.2" x14ac:dyDescent="0.25">
      <c r="B916" s="48" t="s">
        <v>476</v>
      </c>
      <c r="C916" s="48" t="s">
        <v>561</v>
      </c>
      <c r="D916" s="103"/>
      <c r="E916" s="45"/>
      <c r="F916" s="45"/>
      <c r="G916" s="45"/>
      <c r="H916" s="45"/>
      <c r="I916" s="62">
        <f>SUM(H917:H917)</f>
        <v>4</v>
      </c>
      <c r="J916" s="63" t="str">
        <f>+J917</f>
        <v>und</v>
      </c>
    </row>
    <row r="917" spans="2:10" s="1" customFormat="1" ht="13.2" x14ac:dyDescent="0.25">
      <c r="B917" s="48"/>
      <c r="C917" s="44" t="s">
        <v>710</v>
      </c>
      <c r="D917" s="45">
        <v>1</v>
      </c>
      <c r="E917" s="45">
        <v>4</v>
      </c>
      <c r="F917" s="45"/>
      <c r="G917" s="45"/>
      <c r="H917" s="45">
        <f>IF(AND(F917=0,G917=0),D917*E917,IF(AND(E917=0,G917=0),D917*F917,IF(AND(E917=0,F917=0),D917*G917,IF(AND(E917=0),D917*F917*G917,IF(AND(F917=0),D917*E917*G917,IF(AND(G917=0),D917*E917*F917,D917*E917*F917*G917))))))</f>
        <v>4</v>
      </c>
      <c r="I917" s="45"/>
      <c r="J917" s="46" t="s">
        <v>35</v>
      </c>
    </row>
    <row r="918" spans="2:10" s="1" customFormat="1" ht="13.2" x14ac:dyDescent="0.25">
      <c r="B918" s="48" t="s">
        <v>477</v>
      </c>
      <c r="C918" s="48" t="s">
        <v>564</v>
      </c>
      <c r="D918" s="103"/>
      <c r="E918" s="45"/>
      <c r="F918" s="45"/>
      <c r="G918" s="45"/>
      <c r="H918" s="45"/>
      <c r="I918" s="62">
        <f>SUM(H919:H919)</f>
        <v>1</v>
      </c>
      <c r="J918" s="63" t="str">
        <f>+J919</f>
        <v>und</v>
      </c>
    </row>
    <row r="919" spans="2:10" s="1" customFormat="1" ht="13.2" x14ac:dyDescent="0.25">
      <c r="B919" s="48"/>
      <c r="C919" s="44" t="s">
        <v>710</v>
      </c>
      <c r="D919" s="45">
        <v>1</v>
      </c>
      <c r="E919" s="45"/>
      <c r="F919" s="45"/>
      <c r="G919" s="45"/>
      <c r="H919" s="45">
        <f t="shared" ref="H919" si="32">+D919</f>
        <v>1</v>
      </c>
      <c r="I919" s="45"/>
      <c r="J919" s="46" t="s">
        <v>35</v>
      </c>
    </row>
    <row r="920" spans="2:10" s="1" customFormat="1" ht="13.2" x14ac:dyDescent="0.25">
      <c r="B920" s="48" t="s">
        <v>562</v>
      </c>
      <c r="C920" s="48" t="s">
        <v>466</v>
      </c>
      <c r="D920" s="103"/>
      <c r="E920" s="45"/>
      <c r="F920" s="45"/>
      <c r="G920" s="45"/>
      <c r="H920" s="45"/>
      <c r="I920" s="62">
        <f>SUM(H921:H921)</f>
        <v>2</v>
      </c>
      <c r="J920" s="63" t="str">
        <f>+J921</f>
        <v>und</v>
      </c>
    </row>
    <row r="921" spans="2:10" s="1" customFormat="1" ht="13.2" x14ac:dyDescent="0.25">
      <c r="B921" s="75"/>
      <c r="C921" s="44" t="s">
        <v>755</v>
      </c>
      <c r="D921" s="45">
        <v>2</v>
      </c>
      <c r="E921" s="45"/>
      <c r="F921" s="45"/>
      <c r="G921" s="45"/>
      <c r="H921" s="45">
        <f>+D921</f>
        <v>2</v>
      </c>
      <c r="I921" s="45"/>
      <c r="J921" s="46" t="s">
        <v>35</v>
      </c>
    </row>
    <row r="922" spans="2:10" s="1" customFormat="1" ht="13.2" x14ac:dyDescent="0.25">
      <c r="B922" s="48" t="s">
        <v>563</v>
      </c>
      <c r="C922" s="48" t="s">
        <v>467</v>
      </c>
      <c r="D922" s="103"/>
      <c r="E922" s="45"/>
      <c r="F922" s="45"/>
      <c r="G922" s="45"/>
      <c r="H922" s="45"/>
      <c r="I922" s="62">
        <f>SUM(H923:H923)</f>
        <v>0</v>
      </c>
      <c r="J922" s="63" t="str">
        <f>+J923</f>
        <v>und</v>
      </c>
    </row>
    <row r="923" spans="2:10" s="1" customFormat="1" ht="13.2" x14ac:dyDescent="0.25">
      <c r="B923" s="75"/>
      <c r="C923" s="44" t="s">
        <v>755</v>
      </c>
      <c r="D923" s="45"/>
      <c r="E923" s="45"/>
      <c r="F923" s="45"/>
      <c r="G923" s="45"/>
      <c r="H923" s="45">
        <f>+D923</f>
        <v>0</v>
      </c>
      <c r="I923" s="45"/>
      <c r="J923" s="46" t="s">
        <v>35</v>
      </c>
    </row>
    <row r="924" spans="2:10" s="1" customFormat="1" ht="13.2" x14ac:dyDescent="0.25">
      <c r="B924" s="75"/>
      <c r="C924" s="102"/>
      <c r="D924" s="103"/>
      <c r="E924" s="45"/>
      <c r="F924" s="45"/>
      <c r="G924" s="45"/>
      <c r="H924" s="45"/>
      <c r="I924" s="45"/>
      <c r="J924" s="46"/>
    </row>
    <row r="925" spans="2:10" s="1" customFormat="1" ht="13.2" x14ac:dyDescent="0.25">
      <c r="B925" s="75"/>
      <c r="C925" s="102"/>
      <c r="D925" s="103"/>
      <c r="E925" s="45"/>
      <c r="F925" s="45"/>
      <c r="G925" s="45"/>
      <c r="H925" s="45"/>
      <c r="I925" s="45"/>
      <c r="J925" s="46"/>
    </row>
    <row r="926" spans="2:10" s="1" customFormat="1" ht="13.2" x14ac:dyDescent="0.25">
      <c r="B926" s="75"/>
      <c r="C926" s="102"/>
      <c r="D926" s="103"/>
      <c r="E926" s="45"/>
      <c r="F926" s="45"/>
      <c r="G926" s="45"/>
      <c r="H926" s="45"/>
      <c r="I926" s="45"/>
      <c r="J926" s="46"/>
    </row>
    <row r="927" spans="2:10" s="1" customFormat="1" ht="13.2" x14ac:dyDescent="0.25">
      <c r="B927" s="75"/>
      <c r="C927" s="102"/>
      <c r="D927" s="103"/>
      <c r="E927" s="45"/>
      <c r="F927" s="45"/>
      <c r="G927" s="45"/>
      <c r="H927" s="45"/>
      <c r="I927" s="45"/>
      <c r="J927" s="46"/>
    </row>
    <row r="928" spans="2:10" s="1" customFormat="1" ht="13.2" x14ac:dyDescent="0.25">
      <c r="B928" s="75"/>
      <c r="C928" s="102"/>
      <c r="D928" s="103"/>
      <c r="E928" s="45"/>
      <c r="F928" s="45"/>
      <c r="G928" s="45"/>
      <c r="H928" s="45"/>
      <c r="I928" s="45"/>
      <c r="J928" s="46"/>
    </row>
    <row r="929" spans="2:10" s="1" customFormat="1" ht="13.2" x14ac:dyDescent="0.25">
      <c r="B929" s="75"/>
      <c r="C929" s="102"/>
      <c r="D929" s="103"/>
      <c r="E929" s="45"/>
      <c r="F929" s="45"/>
      <c r="G929" s="45"/>
      <c r="H929" s="45"/>
      <c r="I929" s="45"/>
      <c r="J929" s="46"/>
    </row>
    <row r="930" spans="2:10" s="1" customFormat="1" ht="13.2" x14ac:dyDescent="0.25">
      <c r="B930" s="75"/>
      <c r="C930" s="102"/>
      <c r="D930" s="103"/>
      <c r="E930" s="45"/>
      <c r="F930" s="45"/>
      <c r="G930" s="45"/>
      <c r="H930" s="45"/>
      <c r="I930" s="45"/>
      <c r="J930" s="46"/>
    </row>
    <row r="931" spans="2:10" s="1" customFormat="1" ht="13.2" x14ac:dyDescent="0.25">
      <c r="B931" s="75"/>
      <c r="C931" s="102"/>
      <c r="D931" s="103"/>
      <c r="E931" s="45"/>
      <c r="F931" s="45"/>
      <c r="G931" s="45"/>
      <c r="H931" s="45"/>
      <c r="I931" s="45"/>
      <c r="J931" s="46"/>
    </row>
    <row r="932" spans="2:10" s="1" customFormat="1" ht="13.2" x14ac:dyDescent="0.25">
      <c r="B932" s="75"/>
      <c r="C932" s="102"/>
      <c r="D932" s="103"/>
      <c r="E932" s="45"/>
      <c r="F932" s="45"/>
      <c r="G932" s="45"/>
      <c r="H932" s="45"/>
      <c r="I932" s="45"/>
      <c r="J932" s="46"/>
    </row>
    <row r="933" spans="2:10" s="1" customFormat="1" ht="13.2" x14ac:dyDescent="0.25">
      <c r="B933" s="75"/>
      <c r="C933" s="102"/>
      <c r="D933" s="103"/>
      <c r="E933" s="45"/>
      <c r="F933" s="45"/>
      <c r="G933" s="45"/>
      <c r="H933" s="45"/>
      <c r="I933" s="45"/>
      <c r="J933" s="46"/>
    </row>
    <row r="934" spans="2:10" s="1" customFormat="1" ht="13.2" x14ac:dyDescent="0.25">
      <c r="B934" s="75"/>
      <c r="C934" s="102"/>
      <c r="D934" s="103"/>
      <c r="E934" s="45"/>
      <c r="F934" s="45"/>
      <c r="G934" s="45"/>
      <c r="H934" s="45"/>
      <c r="I934" s="45"/>
      <c r="J934" s="46"/>
    </row>
    <row r="935" spans="2:10" s="1" customFormat="1" ht="13.2" x14ac:dyDescent="0.25">
      <c r="B935" s="75"/>
      <c r="C935" s="102"/>
      <c r="D935" s="103"/>
      <c r="E935" s="45"/>
      <c r="F935" s="45"/>
      <c r="G935" s="45"/>
      <c r="H935" s="45"/>
      <c r="I935" s="45"/>
      <c r="J935" s="46"/>
    </row>
    <row r="936" spans="2:10" s="1" customFormat="1" ht="13.2" x14ac:dyDescent="0.25">
      <c r="B936" s="75"/>
      <c r="C936" s="102"/>
      <c r="D936" s="103"/>
      <c r="E936" s="45"/>
      <c r="F936" s="45"/>
      <c r="G936" s="45"/>
      <c r="H936" s="45"/>
      <c r="I936" s="45"/>
      <c r="J936" s="46"/>
    </row>
    <row r="937" spans="2:10" s="1" customFormat="1" ht="13.2" x14ac:dyDescent="0.25">
      <c r="B937" s="75"/>
      <c r="C937" s="102"/>
      <c r="D937" s="103"/>
      <c r="E937" s="45"/>
      <c r="F937" s="45"/>
      <c r="G937" s="45"/>
      <c r="H937" s="45"/>
      <c r="I937" s="45"/>
      <c r="J937" s="46"/>
    </row>
    <row r="938" spans="2:10" s="1" customFormat="1" ht="13.2" x14ac:dyDescent="0.25">
      <c r="B938" s="75"/>
      <c r="C938" s="102"/>
      <c r="D938" s="103"/>
      <c r="E938" s="45"/>
      <c r="F938" s="45"/>
      <c r="G938" s="45"/>
      <c r="H938" s="45"/>
      <c r="I938" s="45"/>
      <c r="J938" s="46"/>
    </row>
    <row r="939" spans="2:10" s="1" customFormat="1" ht="13.2" x14ac:dyDescent="0.25">
      <c r="B939" s="75"/>
      <c r="C939" s="102"/>
      <c r="D939" s="103"/>
      <c r="E939" s="45"/>
      <c r="F939" s="45"/>
      <c r="G939" s="45"/>
      <c r="H939" s="45"/>
      <c r="I939" s="45"/>
      <c r="J939" s="46"/>
    </row>
    <row r="940" spans="2:10" s="1" customFormat="1" ht="13.2" x14ac:dyDescent="0.25">
      <c r="B940" s="75"/>
      <c r="C940" s="102"/>
      <c r="D940" s="103"/>
      <c r="E940" s="45"/>
      <c r="F940" s="45"/>
      <c r="G940" s="45"/>
      <c r="H940" s="45"/>
      <c r="I940" s="45"/>
      <c r="J940" s="46"/>
    </row>
    <row r="941" spans="2:10" s="1" customFormat="1" ht="13.2" x14ac:dyDescent="0.25">
      <c r="B941" s="75"/>
      <c r="C941" s="102"/>
      <c r="D941" s="103"/>
      <c r="E941" s="45"/>
      <c r="F941" s="45"/>
      <c r="G941" s="45"/>
      <c r="H941" s="45"/>
      <c r="I941" s="45"/>
      <c r="J941" s="46"/>
    </row>
    <row r="942" spans="2:10" s="1" customFormat="1" ht="13.2" x14ac:dyDescent="0.25">
      <c r="B942" s="75"/>
      <c r="C942" s="102"/>
      <c r="D942" s="103"/>
      <c r="E942" s="45"/>
      <c r="F942" s="45"/>
      <c r="G942" s="45"/>
      <c r="H942" s="45"/>
      <c r="I942" s="45"/>
      <c r="J942" s="46"/>
    </row>
    <row r="943" spans="2:10" s="1" customFormat="1" ht="13.2" x14ac:dyDescent="0.25">
      <c r="B943" s="75"/>
      <c r="C943" s="102"/>
      <c r="D943" s="103"/>
      <c r="E943" s="45"/>
      <c r="F943" s="45"/>
      <c r="G943" s="45"/>
      <c r="H943" s="45"/>
      <c r="I943" s="45"/>
      <c r="J943" s="46"/>
    </row>
    <row r="944" spans="2:10" s="1" customFormat="1" ht="13.2" x14ac:dyDescent="0.25">
      <c r="B944" s="75"/>
      <c r="C944" s="102"/>
      <c r="D944" s="103"/>
      <c r="E944" s="45"/>
      <c r="F944" s="45"/>
      <c r="G944" s="45"/>
      <c r="H944" s="45"/>
      <c r="I944" s="45"/>
      <c r="J944" s="46"/>
    </row>
    <row r="945" spans="2:10" s="1" customFormat="1" ht="13.2" x14ac:dyDescent="0.25">
      <c r="B945" s="75"/>
      <c r="C945" s="102"/>
      <c r="D945" s="103"/>
      <c r="E945" s="45"/>
      <c r="F945" s="45"/>
      <c r="G945" s="45"/>
      <c r="H945" s="45"/>
      <c r="I945" s="45"/>
      <c r="J945" s="46"/>
    </row>
    <row r="946" spans="2:10" s="1" customFormat="1" ht="13.2" x14ac:dyDescent="0.25">
      <c r="B946" s="75"/>
      <c r="C946" s="102"/>
      <c r="D946" s="103"/>
      <c r="E946" s="45"/>
      <c r="F946" s="45"/>
      <c r="G946" s="45"/>
      <c r="H946" s="45"/>
      <c r="I946" s="45"/>
      <c r="J946" s="46"/>
    </row>
    <row r="947" spans="2:10" s="1" customFormat="1" ht="13.2" x14ac:dyDescent="0.25">
      <c r="B947" s="75"/>
      <c r="C947" s="102"/>
      <c r="D947" s="103"/>
      <c r="E947" s="45"/>
      <c r="F947" s="45"/>
      <c r="G947" s="45"/>
      <c r="H947" s="45"/>
      <c r="I947" s="45"/>
      <c r="J947" s="46"/>
    </row>
    <row r="948" spans="2:10" s="1" customFormat="1" ht="13.2" x14ac:dyDescent="0.25">
      <c r="B948" s="75"/>
      <c r="C948" s="102"/>
      <c r="D948" s="103"/>
      <c r="E948" s="45"/>
      <c r="F948" s="45"/>
      <c r="G948" s="45"/>
      <c r="H948" s="45"/>
      <c r="I948" s="45"/>
      <c r="J948" s="46"/>
    </row>
    <row r="949" spans="2:10" s="1" customFormat="1" ht="13.2" x14ac:dyDescent="0.25">
      <c r="B949" s="75"/>
      <c r="C949" s="102"/>
      <c r="D949" s="103"/>
      <c r="E949" s="45"/>
      <c r="F949" s="45"/>
      <c r="G949" s="45"/>
      <c r="H949" s="45"/>
      <c r="I949" s="45"/>
      <c r="J949" s="46"/>
    </row>
    <row r="950" spans="2:10" s="1" customFormat="1" ht="13.2" x14ac:dyDescent="0.25">
      <c r="B950" s="75"/>
      <c r="C950" s="102"/>
      <c r="D950" s="103"/>
      <c r="E950" s="45"/>
      <c r="F950" s="45"/>
      <c r="G950" s="45"/>
      <c r="H950" s="45"/>
      <c r="I950" s="45"/>
      <c r="J950" s="46"/>
    </row>
    <row r="951" spans="2:10" s="1" customFormat="1" ht="13.2" x14ac:dyDescent="0.25">
      <c r="B951" s="75"/>
      <c r="C951" s="102"/>
      <c r="D951" s="103"/>
      <c r="E951" s="45"/>
      <c r="F951" s="45"/>
      <c r="G951" s="45"/>
      <c r="H951" s="45"/>
      <c r="I951" s="45"/>
      <c r="J951" s="46"/>
    </row>
    <row r="952" spans="2:10" s="1" customFormat="1" ht="13.2" x14ac:dyDescent="0.25">
      <c r="B952" s="75"/>
      <c r="C952" s="102"/>
      <c r="D952" s="103"/>
      <c r="E952" s="45"/>
      <c r="F952" s="45"/>
      <c r="G952" s="45"/>
      <c r="H952" s="45"/>
      <c r="I952" s="45"/>
      <c r="J952" s="46"/>
    </row>
    <row r="953" spans="2:10" s="1" customFormat="1" ht="13.2" x14ac:dyDescent="0.25">
      <c r="B953" s="75"/>
      <c r="C953" s="102"/>
      <c r="D953" s="103"/>
      <c r="E953" s="45"/>
      <c r="F953" s="45"/>
      <c r="G953" s="45"/>
      <c r="H953" s="45"/>
      <c r="I953" s="45"/>
      <c r="J953" s="46"/>
    </row>
    <row r="954" spans="2:10" s="1" customFormat="1" ht="13.2" x14ac:dyDescent="0.25">
      <c r="B954" s="75"/>
      <c r="C954" s="102"/>
      <c r="D954" s="103"/>
      <c r="E954" s="45"/>
      <c r="F954" s="45"/>
      <c r="G954" s="45"/>
      <c r="H954" s="45"/>
      <c r="I954" s="45"/>
      <c r="J954" s="46"/>
    </row>
    <row r="955" spans="2:10" s="1" customFormat="1" ht="13.2" x14ac:dyDescent="0.25">
      <c r="B955" s="75"/>
      <c r="C955" s="102"/>
      <c r="D955" s="103"/>
      <c r="E955" s="45"/>
      <c r="F955" s="45"/>
      <c r="G955" s="45"/>
      <c r="H955" s="45"/>
      <c r="I955" s="45"/>
      <c r="J955" s="46"/>
    </row>
    <row r="956" spans="2:10" s="1" customFormat="1" ht="13.2" x14ac:dyDescent="0.25">
      <c r="B956" s="75"/>
      <c r="C956" s="102"/>
      <c r="D956" s="103"/>
      <c r="E956" s="45"/>
      <c r="F956" s="45"/>
      <c r="G956" s="45"/>
      <c r="H956" s="45"/>
      <c r="I956" s="45"/>
      <c r="J956" s="46"/>
    </row>
    <row r="957" spans="2:10" s="1" customFormat="1" ht="13.2" x14ac:dyDescent="0.25">
      <c r="B957" s="75"/>
      <c r="C957" s="102"/>
      <c r="D957" s="103"/>
      <c r="E957" s="45"/>
      <c r="F957" s="45"/>
      <c r="G957" s="45"/>
      <c r="H957" s="45"/>
      <c r="I957" s="45"/>
      <c r="J957" s="46"/>
    </row>
    <row r="958" spans="2:10" s="1" customFormat="1" ht="13.2" x14ac:dyDescent="0.25">
      <c r="B958" s="75"/>
      <c r="C958" s="102"/>
      <c r="D958" s="103"/>
      <c r="E958" s="45"/>
      <c r="F958" s="45"/>
      <c r="G958" s="45"/>
      <c r="H958" s="45"/>
      <c r="I958" s="45"/>
      <c r="J958" s="46"/>
    </row>
    <row r="959" spans="2:10" s="1" customFormat="1" ht="13.2" x14ac:dyDescent="0.25">
      <c r="B959" s="75"/>
      <c r="C959" s="102"/>
      <c r="D959" s="103"/>
      <c r="E959" s="45"/>
      <c r="F959" s="45"/>
      <c r="G959" s="45"/>
      <c r="H959" s="45"/>
      <c r="I959" s="45"/>
      <c r="J959" s="46"/>
    </row>
    <row r="960" spans="2:10" s="1" customFormat="1" ht="13.2" x14ac:dyDescent="0.25">
      <c r="B960" s="75"/>
      <c r="C960" s="102"/>
      <c r="D960" s="103"/>
      <c r="E960" s="45"/>
      <c r="F960" s="45"/>
      <c r="G960" s="45"/>
      <c r="H960" s="45"/>
      <c r="I960" s="45"/>
      <c r="J960" s="46"/>
    </row>
    <row r="961" spans="2:10" s="1" customFormat="1" ht="13.2" x14ac:dyDescent="0.25">
      <c r="B961" s="75"/>
      <c r="C961" s="102"/>
      <c r="D961" s="103"/>
      <c r="E961" s="45"/>
      <c r="F961" s="45"/>
      <c r="G961" s="45"/>
      <c r="H961" s="45"/>
      <c r="I961" s="45"/>
      <c r="J961" s="46"/>
    </row>
    <row r="962" spans="2:10" s="1" customFormat="1" ht="13.2" x14ac:dyDescent="0.25">
      <c r="B962" s="75"/>
      <c r="C962" s="102"/>
      <c r="D962" s="103"/>
      <c r="E962" s="45"/>
      <c r="F962" s="45"/>
      <c r="G962" s="45"/>
      <c r="H962" s="45"/>
      <c r="I962" s="45"/>
      <c r="J962" s="46"/>
    </row>
    <row r="963" spans="2:10" s="1" customFormat="1" ht="13.2" x14ac:dyDescent="0.25">
      <c r="B963" s="75"/>
      <c r="C963" s="102"/>
      <c r="D963" s="103"/>
      <c r="E963" s="45"/>
      <c r="F963" s="45"/>
      <c r="G963" s="45"/>
      <c r="H963" s="45"/>
      <c r="I963" s="45"/>
      <c r="J963" s="46"/>
    </row>
    <row r="964" spans="2:10" s="1" customFormat="1" ht="13.2" x14ac:dyDescent="0.25">
      <c r="B964" s="75"/>
      <c r="C964" s="102"/>
      <c r="D964" s="103"/>
      <c r="E964" s="45"/>
      <c r="F964" s="45"/>
      <c r="G964" s="45"/>
      <c r="H964" s="45"/>
      <c r="I964" s="45"/>
      <c r="J964" s="46"/>
    </row>
    <row r="965" spans="2:10" s="1" customFormat="1" ht="13.2" x14ac:dyDescent="0.25">
      <c r="B965" s="75"/>
      <c r="C965" s="102"/>
      <c r="D965" s="103"/>
      <c r="E965" s="45"/>
      <c r="F965" s="45"/>
      <c r="G965" s="45"/>
      <c r="H965" s="45"/>
      <c r="I965" s="45"/>
      <c r="J965" s="46"/>
    </row>
    <row r="966" spans="2:10" s="1" customFormat="1" ht="13.2" x14ac:dyDescent="0.25">
      <c r="B966" s="75"/>
      <c r="C966" s="102"/>
      <c r="D966" s="103"/>
      <c r="E966" s="45"/>
      <c r="F966" s="45"/>
      <c r="G966" s="45"/>
      <c r="H966" s="45"/>
      <c r="I966" s="45"/>
      <c r="J966" s="46"/>
    </row>
    <row r="967" spans="2:10" s="1" customFormat="1" ht="13.2" x14ac:dyDescent="0.25">
      <c r="B967" s="75"/>
      <c r="C967" s="102"/>
      <c r="D967" s="103"/>
      <c r="E967" s="45"/>
      <c r="F967" s="45"/>
      <c r="G967" s="45"/>
      <c r="H967" s="45"/>
      <c r="I967" s="45"/>
      <c r="J967" s="46"/>
    </row>
    <row r="968" spans="2:10" s="1" customFormat="1" ht="13.2" x14ac:dyDescent="0.25">
      <c r="B968" s="75"/>
      <c r="C968" s="102"/>
      <c r="D968" s="103"/>
      <c r="E968" s="45"/>
      <c r="F968" s="45"/>
      <c r="G968" s="45"/>
      <c r="H968" s="45"/>
      <c r="I968" s="45"/>
      <c r="J968" s="46"/>
    </row>
    <row r="969" spans="2:10" s="1" customFormat="1" ht="13.2" x14ac:dyDescent="0.25">
      <c r="B969" s="75"/>
      <c r="C969" s="102"/>
      <c r="D969" s="103"/>
      <c r="E969" s="45"/>
      <c r="F969" s="45"/>
      <c r="G969" s="45"/>
      <c r="H969" s="45"/>
      <c r="I969" s="45"/>
      <c r="J969" s="46"/>
    </row>
    <row r="970" spans="2:10" s="1" customFormat="1" ht="13.2" x14ac:dyDescent="0.25">
      <c r="B970" s="75"/>
      <c r="C970" s="102"/>
      <c r="D970" s="103"/>
      <c r="E970" s="45"/>
      <c r="F970" s="45"/>
      <c r="G970" s="45"/>
      <c r="H970" s="45"/>
      <c r="I970" s="45"/>
      <c r="J970" s="46"/>
    </row>
    <row r="971" spans="2:10" s="1" customFormat="1" ht="13.2" x14ac:dyDescent="0.25">
      <c r="B971" s="75"/>
      <c r="C971" s="102"/>
      <c r="D971" s="103"/>
      <c r="E971" s="45"/>
      <c r="F971" s="45"/>
      <c r="G971" s="45"/>
      <c r="H971" s="45"/>
      <c r="I971" s="45"/>
      <c r="J971" s="46"/>
    </row>
    <row r="972" spans="2:10" s="1" customFormat="1" ht="13.2" x14ac:dyDescent="0.25">
      <c r="B972" s="75"/>
      <c r="C972" s="102"/>
      <c r="D972" s="103"/>
      <c r="E972" s="45"/>
      <c r="F972" s="45"/>
      <c r="G972" s="45"/>
      <c r="H972" s="45"/>
      <c r="I972" s="45"/>
      <c r="J972" s="46"/>
    </row>
    <row r="973" spans="2:10" s="1" customFormat="1" ht="13.2" x14ac:dyDescent="0.25">
      <c r="B973" s="75"/>
      <c r="C973" s="102"/>
      <c r="D973" s="103"/>
      <c r="E973" s="45"/>
      <c r="F973" s="45"/>
      <c r="G973" s="45"/>
      <c r="H973" s="45"/>
      <c r="I973" s="45"/>
      <c r="J973" s="46"/>
    </row>
    <row r="974" spans="2:10" s="1" customFormat="1" ht="13.2" x14ac:dyDescent="0.25">
      <c r="B974" s="75"/>
      <c r="C974" s="102"/>
      <c r="D974" s="103"/>
      <c r="E974" s="45"/>
      <c r="F974" s="45"/>
      <c r="G974" s="45"/>
      <c r="H974" s="45"/>
      <c r="I974" s="45"/>
      <c r="J974" s="46"/>
    </row>
    <row r="975" spans="2:10" s="1" customFormat="1" ht="13.2" x14ac:dyDescent="0.25">
      <c r="B975" s="75"/>
      <c r="C975" s="102"/>
      <c r="D975" s="103"/>
      <c r="E975" s="45"/>
      <c r="F975" s="45"/>
      <c r="G975" s="45"/>
      <c r="H975" s="45"/>
      <c r="I975" s="45"/>
      <c r="J975" s="46"/>
    </row>
    <row r="976" spans="2:10" s="1" customFormat="1" ht="13.2" x14ac:dyDescent="0.25">
      <c r="B976" s="75"/>
      <c r="C976" s="102"/>
      <c r="D976" s="103"/>
      <c r="E976" s="45"/>
      <c r="F976" s="45"/>
      <c r="G976" s="45"/>
      <c r="H976" s="45"/>
      <c r="I976" s="45"/>
      <c r="J976" s="46"/>
    </row>
    <row r="977" spans="2:10" s="1" customFormat="1" ht="13.2" x14ac:dyDescent="0.25">
      <c r="B977" s="75"/>
      <c r="C977" s="102"/>
      <c r="D977" s="103"/>
      <c r="E977" s="45"/>
      <c r="F977" s="45"/>
      <c r="G977" s="45"/>
      <c r="H977" s="45"/>
      <c r="I977" s="45"/>
      <c r="J977" s="46"/>
    </row>
    <row r="978" spans="2:10" s="1" customFormat="1" ht="13.2" x14ac:dyDescent="0.25">
      <c r="B978" s="75"/>
      <c r="C978" s="102"/>
      <c r="D978" s="103"/>
      <c r="E978" s="45"/>
      <c r="F978" s="45"/>
      <c r="G978" s="45"/>
      <c r="H978" s="45"/>
      <c r="I978" s="45"/>
      <c r="J978" s="46"/>
    </row>
    <row r="979" spans="2:10" s="1" customFormat="1" ht="13.2" x14ac:dyDescent="0.25">
      <c r="B979" s="75"/>
      <c r="C979" s="102"/>
      <c r="D979" s="103"/>
      <c r="E979" s="45"/>
      <c r="F979" s="45"/>
      <c r="G979" s="45"/>
      <c r="H979" s="45"/>
      <c r="I979" s="45"/>
      <c r="J979" s="46"/>
    </row>
    <row r="980" spans="2:10" s="1" customFormat="1" ht="13.2" x14ac:dyDescent="0.25">
      <c r="B980" s="75"/>
      <c r="C980" s="102"/>
      <c r="D980" s="103"/>
      <c r="E980" s="45"/>
      <c r="F980" s="45"/>
      <c r="G980" s="45"/>
      <c r="H980" s="45"/>
      <c r="I980" s="45"/>
      <c r="J980" s="46"/>
    </row>
    <row r="981" spans="2:10" s="1" customFormat="1" ht="13.2" x14ac:dyDescent="0.25">
      <c r="B981" s="75"/>
      <c r="C981" s="102"/>
      <c r="D981" s="103"/>
      <c r="E981" s="45"/>
      <c r="F981" s="45"/>
      <c r="G981" s="45"/>
      <c r="H981" s="45"/>
      <c r="I981" s="45"/>
      <c r="J981" s="46"/>
    </row>
    <row r="982" spans="2:10" s="1" customFormat="1" ht="13.2" x14ac:dyDescent="0.25">
      <c r="B982" s="75"/>
      <c r="C982" s="102"/>
      <c r="D982" s="103"/>
      <c r="E982" s="45"/>
      <c r="F982" s="45"/>
      <c r="G982" s="45"/>
      <c r="H982" s="45"/>
      <c r="I982" s="45"/>
      <c r="J982" s="46"/>
    </row>
    <row r="983" spans="2:10" s="1" customFormat="1" ht="13.2" x14ac:dyDescent="0.25">
      <c r="B983" s="75"/>
      <c r="C983" s="102"/>
      <c r="D983" s="103"/>
      <c r="E983" s="45"/>
      <c r="F983" s="45"/>
      <c r="G983" s="45"/>
      <c r="H983" s="45"/>
      <c r="I983" s="45"/>
      <c r="J983" s="46"/>
    </row>
    <row r="984" spans="2:10" s="1" customFormat="1" ht="13.2" x14ac:dyDescent="0.25">
      <c r="B984" s="75"/>
      <c r="C984" s="102"/>
      <c r="D984" s="103"/>
      <c r="E984" s="45"/>
      <c r="F984" s="45"/>
      <c r="G984" s="45"/>
      <c r="H984" s="45"/>
      <c r="I984" s="45"/>
      <c r="J984" s="46"/>
    </row>
    <row r="985" spans="2:10" s="1" customFormat="1" ht="13.2" x14ac:dyDescent="0.25">
      <c r="B985" s="75"/>
      <c r="C985" s="102"/>
      <c r="D985" s="103"/>
      <c r="E985" s="45"/>
      <c r="F985" s="45"/>
      <c r="G985" s="45"/>
      <c r="H985" s="45"/>
      <c r="I985" s="45"/>
      <c r="J985" s="46"/>
    </row>
    <row r="986" spans="2:10" s="1" customFormat="1" ht="13.2" x14ac:dyDescent="0.25">
      <c r="B986" s="75"/>
      <c r="C986" s="102"/>
      <c r="D986" s="103"/>
      <c r="E986" s="45"/>
      <c r="F986" s="45"/>
      <c r="G986" s="45"/>
      <c r="H986" s="45"/>
      <c r="I986" s="45"/>
      <c r="J986" s="46"/>
    </row>
    <row r="987" spans="2:10" s="1" customFormat="1" ht="13.2" x14ac:dyDescent="0.25">
      <c r="B987" s="75"/>
      <c r="C987" s="102"/>
      <c r="D987" s="103"/>
      <c r="E987" s="45"/>
      <c r="F987" s="45"/>
      <c r="G987" s="45"/>
      <c r="H987" s="45"/>
      <c r="I987" s="45"/>
      <c r="J987" s="46"/>
    </row>
    <row r="988" spans="2:10" s="1" customFormat="1" ht="13.2" x14ac:dyDescent="0.25">
      <c r="B988" s="75"/>
      <c r="C988" s="102"/>
      <c r="D988" s="103"/>
      <c r="E988" s="45"/>
      <c r="F988" s="45"/>
      <c r="G988" s="45"/>
      <c r="H988" s="45"/>
      <c r="I988" s="45"/>
      <c r="J988" s="46"/>
    </row>
    <row r="989" spans="2:10" s="1" customFormat="1" ht="13.2" x14ac:dyDescent="0.25">
      <c r="B989" s="75"/>
      <c r="C989" s="102"/>
      <c r="D989" s="103"/>
      <c r="E989" s="45"/>
      <c r="F989" s="45"/>
      <c r="G989" s="45"/>
      <c r="H989" s="45"/>
      <c r="I989" s="45"/>
      <c r="J989" s="46"/>
    </row>
    <row r="990" spans="2:10" s="1" customFormat="1" ht="13.2" x14ac:dyDescent="0.25">
      <c r="B990" s="75"/>
      <c r="C990" s="102"/>
      <c r="D990" s="103"/>
      <c r="E990" s="45"/>
      <c r="F990" s="45"/>
      <c r="G990" s="45"/>
      <c r="H990" s="45"/>
      <c r="I990" s="45"/>
      <c r="J990" s="46"/>
    </row>
    <row r="991" spans="2:10" s="1" customFormat="1" ht="13.2" x14ac:dyDescent="0.25">
      <c r="B991" s="75"/>
      <c r="C991" s="102"/>
      <c r="D991" s="103"/>
      <c r="E991" s="45"/>
      <c r="F991" s="45"/>
      <c r="G991" s="45"/>
      <c r="H991" s="45"/>
      <c r="I991" s="45"/>
      <c r="J991" s="46"/>
    </row>
    <row r="992" spans="2:10" s="1" customFormat="1" ht="13.2" x14ac:dyDescent="0.25">
      <c r="B992" s="75"/>
      <c r="C992" s="102"/>
      <c r="D992" s="103"/>
      <c r="E992" s="45"/>
      <c r="F992" s="45"/>
      <c r="G992" s="45"/>
      <c r="H992" s="45"/>
      <c r="I992" s="45"/>
      <c r="J992" s="46"/>
    </row>
    <row r="993" spans="2:10" s="1" customFormat="1" ht="13.2" x14ac:dyDescent="0.25">
      <c r="B993" s="75"/>
      <c r="C993" s="102"/>
      <c r="D993" s="103"/>
      <c r="E993" s="45"/>
      <c r="F993" s="45"/>
      <c r="G993" s="45"/>
      <c r="H993" s="45"/>
      <c r="I993" s="45"/>
      <c r="J993" s="46"/>
    </row>
    <row r="994" spans="2:10" s="1" customFormat="1" ht="13.2" x14ac:dyDescent="0.25">
      <c r="B994" s="75"/>
      <c r="C994" s="102"/>
      <c r="D994" s="103"/>
      <c r="E994" s="45"/>
      <c r="F994" s="45"/>
      <c r="G994" s="45"/>
      <c r="H994" s="45"/>
      <c r="I994" s="45"/>
      <c r="J994" s="46"/>
    </row>
    <row r="995" spans="2:10" s="1" customFormat="1" ht="13.2" x14ac:dyDescent="0.25">
      <c r="B995" s="75"/>
      <c r="C995" s="102"/>
      <c r="D995" s="103"/>
      <c r="E995" s="45"/>
      <c r="F995" s="45"/>
      <c r="G995" s="45"/>
      <c r="H995" s="45"/>
      <c r="I995" s="45"/>
      <c r="J995" s="46"/>
    </row>
    <row r="996" spans="2:10" s="1" customFormat="1" ht="13.2" x14ac:dyDescent="0.25">
      <c r="B996" s="75"/>
      <c r="C996" s="102"/>
      <c r="D996" s="103"/>
      <c r="E996" s="45"/>
      <c r="F996" s="45"/>
      <c r="G996" s="45"/>
      <c r="H996" s="45"/>
      <c r="I996" s="45"/>
      <c r="J996" s="46"/>
    </row>
    <row r="997" spans="2:10" s="1" customFormat="1" ht="13.2" x14ac:dyDescent="0.25">
      <c r="B997" s="75"/>
      <c r="C997" s="102"/>
      <c r="D997" s="103"/>
      <c r="E997" s="45"/>
      <c r="F997" s="45"/>
      <c r="G997" s="45"/>
      <c r="H997" s="45"/>
      <c r="I997" s="45"/>
      <c r="J997" s="46"/>
    </row>
    <row r="998" spans="2:10" s="1" customFormat="1" ht="13.2" x14ac:dyDescent="0.25">
      <c r="B998" s="75"/>
      <c r="C998" s="102"/>
      <c r="D998" s="103"/>
      <c r="E998" s="45"/>
      <c r="F998" s="45"/>
      <c r="G998" s="45"/>
      <c r="H998" s="45"/>
      <c r="I998" s="45"/>
      <c r="J998" s="46"/>
    </row>
    <row r="999" spans="2:10" s="1" customFormat="1" ht="13.2" x14ac:dyDescent="0.25">
      <c r="B999" s="75"/>
      <c r="C999" s="102"/>
      <c r="D999" s="103"/>
      <c r="E999" s="45"/>
      <c r="F999" s="45"/>
      <c r="G999" s="45"/>
      <c r="H999" s="45"/>
      <c r="I999" s="45"/>
      <c r="J999" s="46"/>
    </row>
    <row r="1000" spans="2:10" s="1" customFormat="1" ht="13.2" x14ac:dyDescent="0.25">
      <c r="B1000" s="75"/>
      <c r="C1000" s="102"/>
      <c r="D1000" s="103"/>
      <c r="E1000" s="45"/>
      <c r="F1000" s="45"/>
      <c r="G1000" s="45"/>
      <c r="H1000" s="45"/>
      <c r="I1000" s="45"/>
      <c r="J1000" s="46"/>
    </row>
    <row r="1001" spans="2:10" s="1" customFormat="1" ht="13.2" x14ac:dyDescent="0.25">
      <c r="B1001" s="75"/>
      <c r="C1001" s="102"/>
      <c r="D1001" s="103"/>
      <c r="E1001" s="45"/>
      <c r="F1001" s="45"/>
      <c r="G1001" s="45"/>
      <c r="H1001" s="45"/>
      <c r="I1001" s="45"/>
      <c r="J1001" s="46"/>
    </row>
    <row r="1002" spans="2:10" s="1" customFormat="1" ht="13.2" x14ac:dyDescent="0.25">
      <c r="B1002" s="75"/>
      <c r="C1002" s="102"/>
      <c r="D1002" s="103"/>
      <c r="E1002" s="45"/>
      <c r="F1002" s="45"/>
      <c r="G1002" s="45"/>
      <c r="H1002" s="45"/>
      <c r="I1002" s="45"/>
      <c r="J1002" s="46"/>
    </row>
    <row r="1003" spans="2:10" s="1" customFormat="1" ht="13.2" x14ac:dyDescent="0.25">
      <c r="B1003" s="75"/>
      <c r="C1003" s="102"/>
      <c r="D1003" s="103"/>
      <c r="E1003" s="45"/>
      <c r="F1003" s="45"/>
      <c r="G1003" s="45"/>
      <c r="H1003" s="45"/>
      <c r="I1003" s="45"/>
      <c r="J1003" s="46"/>
    </row>
    <row r="1004" spans="2:10" s="1" customFormat="1" ht="13.2" x14ac:dyDescent="0.25">
      <c r="C1004" s="157" t="s">
        <v>153</v>
      </c>
      <c r="D1004" s="157"/>
      <c r="E1004" s="157"/>
      <c r="F1004" s="157"/>
      <c r="G1004" s="157"/>
      <c r="H1004" s="157"/>
    </row>
    <row r="1005" spans="2:10" s="1" customFormat="1" ht="13.2" x14ac:dyDescent="0.25">
      <c r="C1005" s="157" t="s">
        <v>154</v>
      </c>
      <c r="D1005" s="157"/>
      <c r="E1005" s="157"/>
      <c r="F1005" s="157"/>
      <c r="G1005" s="157"/>
      <c r="H1005" s="157"/>
    </row>
    <row r="1006" spans="2:10" s="1" customFormat="1" ht="13.2" x14ac:dyDescent="0.25">
      <c r="C1006" s="157" t="s">
        <v>155</v>
      </c>
      <c r="D1006" s="157"/>
      <c r="E1006" s="157"/>
      <c r="F1006" s="157"/>
      <c r="G1006" s="157"/>
      <c r="H1006" s="157"/>
    </row>
    <row r="1007" spans="2:10" s="1" customFormat="1" ht="13.2" x14ac:dyDescent="0.25">
      <c r="C1007" s="158" t="s">
        <v>156</v>
      </c>
      <c r="D1007" s="158"/>
      <c r="E1007" s="158"/>
      <c r="F1007" s="158"/>
      <c r="G1007" s="158"/>
      <c r="H1007" s="158"/>
    </row>
    <row r="1008" spans="2:10" s="1" customFormat="1" ht="13.2" x14ac:dyDescent="0.25">
      <c r="C1008" s="142"/>
      <c r="D1008" s="142"/>
      <c r="E1008" s="142"/>
      <c r="F1008" s="142"/>
      <c r="G1008" s="142"/>
      <c r="H1008" s="142"/>
    </row>
    <row r="1009" spans="2:10" s="1" customFormat="1" ht="15.6" x14ac:dyDescent="0.25">
      <c r="B1009" s="159" t="s">
        <v>248</v>
      </c>
      <c r="C1009" s="160"/>
      <c r="D1009" s="160"/>
      <c r="E1009" s="160"/>
      <c r="F1009" s="160"/>
      <c r="G1009" s="160"/>
      <c r="H1009" s="160"/>
      <c r="I1009" s="160"/>
      <c r="J1009" s="161"/>
    </row>
    <row r="1010" spans="2:10" s="1" customFormat="1" ht="21" x14ac:dyDescent="0.25">
      <c r="B1010" s="169" t="s">
        <v>756</v>
      </c>
      <c r="C1010" s="170"/>
      <c r="D1010" s="170"/>
      <c r="E1010" s="170"/>
      <c r="F1010" s="170"/>
      <c r="G1010" s="170"/>
      <c r="H1010" s="170"/>
      <c r="I1010" s="170"/>
      <c r="J1010" s="171"/>
    </row>
    <row r="1011" spans="2:10" s="1" customFormat="1" ht="13.8" thickBot="1" x14ac:dyDescent="0.3">
      <c r="B1011" s="143"/>
      <c r="C1011" s="143"/>
      <c r="D1011" s="143"/>
      <c r="E1011" s="143"/>
      <c r="F1011" s="143"/>
      <c r="G1011" s="143"/>
      <c r="H1011" s="143"/>
      <c r="I1011" s="143"/>
      <c r="J1011" s="143"/>
    </row>
    <row r="1012" spans="2:10" s="1" customFormat="1" ht="28.5" customHeight="1" x14ac:dyDescent="0.25">
      <c r="B1012" s="152" t="s">
        <v>140</v>
      </c>
      <c r="C1012" s="153"/>
      <c r="D1012" s="153"/>
      <c r="E1012" s="153"/>
      <c r="F1012" s="153"/>
      <c r="G1012" s="153"/>
      <c r="H1012" s="153"/>
      <c r="I1012" s="153"/>
      <c r="J1012" s="154"/>
    </row>
    <row r="1013" spans="2:10" s="1" customFormat="1" ht="13.2" x14ac:dyDescent="0.25">
      <c r="B1013" s="4" t="s">
        <v>148</v>
      </c>
      <c r="C1013" s="5" t="s">
        <v>149</v>
      </c>
      <c r="D1013" s="5"/>
      <c r="E1013" s="6"/>
      <c r="F1013" s="7"/>
      <c r="G1013" s="8" t="s">
        <v>22</v>
      </c>
      <c r="H1013" s="155">
        <v>42879</v>
      </c>
      <c r="I1013" s="155"/>
      <c r="J1013" s="9"/>
    </row>
    <row r="1014" spans="2:10" s="1" customFormat="1" ht="13.2" x14ac:dyDescent="0.25">
      <c r="B1014" s="4" t="s">
        <v>146</v>
      </c>
      <c r="C1014" s="5" t="s">
        <v>142</v>
      </c>
      <c r="D1014" s="10"/>
      <c r="E1014" s="10"/>
      <c r="F1014" s="5"/>
      <c r="G1014" s="11" t="s">
        <v>145</v>
      </c>
      <c r="H1014" s="6" t="s">
        <v>142</v>
      </c>
      <c r="I1014" s="12"/>
      <c r="J1014" s="13"/>
    </row>
    <row r="1015" spans="2:10" s="1" customFormat="1" ht="13.2" x14ac:dyDescent="0.25">
      <c r="B1015" s="4" t="s">
        <v>147</v>
      </c>
      <c r="C1015" s="5" t="s">
        <v>142</v>
      </c>
      <c r="D1015" s="10"/>
      <c r="E1015" s="10"/>
      <c r="F1015" s="5"/>
      <c r="G1015" s="11" t="s">
        <v>143</v>
      </c>
      <c r="H1015" s="6" t="s">
        <v>144</v>
      </c>
      <c r="I1015" s="12"/>
      <c r="J1015" s="13"/>
    </row>
    <row r="1016" spans="2:10" s="1" customFormat="1" ht="13.8" thickBot="1" x14ac:dyDescent="0.3">
      <c r="B1016" s="14" t="s">
        <v>159</v>
      </c>
      <c r="C1016" s="15" t="s">
        <v>160</v>
      </c>
      <c r="D1016" s="16"/>
      <c r="E1016" s="16"/>
      <c r="F1016" s="15"/>
      <c r="G1016" s="17" t="s">
        <v>157</v>
      </c>
      <c r="H1016" s="18" t="s">
        <v>158</v>
      </c>
      <c r="I1016" s="19"/>
      <c r="J1016" s="20"/>
    </row>
    <row r="1017" spans="2:10" s="1" customFormat="1" ht="13.2" x14ac:dyDescent="0.25">
      <c r="B1017" s="143"/>
      <c r="C1017" s="143"/>
      <c r="D1017" s="143"/>
      <c r="E1017" s="143"/>
      <c r="F1017" s="143"/>
      <c r="G1017" s="143"/>
      <c r="H1017" s="143"/>
      <c r="I1017" s="143"/>
      <c r="J1017" s="143"/>
    </row>
    <row r="1018" spans="2:10" s="1" customFormat="1" ht="13.2" x14ac:dyDescent="0.25">
      <c r="B1018" s="23" t="s">
        <v>7</v>
      </c>
      <c r="C1018" s="24" t="s">
        <v>0</v>
      </c>
      <c r="D1018" s="24" t="s">
        <v>23</v>
      </c>
      <c r="E1018" s="24" t="s">
        <v>24</v>
      </c>
      <c r="F1018" s="24" t="s">
        <v>2</v>
      </c>
      <c r="G1018" s="24" t="s">
        <v>3</v>
      </c>
      <c r="H1018" s="24" t="s">
        <v>25</v>
      </c>
      <c r="I1018" s="24" t="s">
        <v>8</v>
      </c>
      <c r="J1018" s="24" t="s">
        <v>9</v>
      </c>
    </row>
    <row r="1019" spans="2:10" s="1" customFormat="1" ht="13.2" x14ac:dyDescent="0.25">
      <c r="B1019" s="96">
        <v>4.03</v>
      </c>
      <c r="C1019" s="97" t="s">
        <v>425</v>
      </c>
      <c r="D1019" s="103"/>
      <c r="E1019" s="45"/>
      <c r="F1019" s="45"/>
      <c r="G1019" s="45"/>
      <c r="H1019" s="45"/>
      <c r="I1019" s="45"/>
      <c r="J1019" s="46"/>
    </row>
    <row r="1020" spans="2:10" s="1" customFormat="1" ht="13.2" x14ac:dyDescent="0.25">
      <c r="B1020" s="100" t="s">
        <v>113</v>
      </c>
      <c r="C1020" s="101" t="s">
        <v>428</v>
      </c>
      <c r="D1020" s="103"/>
      <c r="E1020" s="45"/>
      <c r="F1020" s="45"/>
      <c r="G1020" s="45"/>
      <c r="H1020" s="45"/>
      <c r="I1020" s="45"/>
      <c r="J1020" s="46"/>
    </row>
    <row r="1021" spans="2:10" s="1" customFormat="1" ht="13.2" x14ac:dyDescent="0.25">
      <c r="B1021" s="48" t="s">
        <v>114</v>
      </c>
      <c r="C1021" s="48" t="s">
        <v>623</v>
      </c>
      <c r="D1021" s="103"/>
      <c r="E1021" s="45"/>
      <c r="F1021" s="45"/>
      <c r="G1021" s="45"/>
      <c r="H1021" s="45"/>
      <c r="I1021" s="62">
        <f>SUM(H1022:H1022)</f>
        <v>0</v>
      </c>
      <c r="J1021" s="63" t="str">
        <f>+J1022</f>
        <v>ml</v>
      </c>
    </row>
    <row r="1022" spans="2:10" s="1" customFormat="1" ht="13.2" x14ac:dyDescent="0.25">
      <c r="B1022" s="48"/>
      <c r="C1022" s="44" t="s">
        <v>722</v>
      </c>
      <c r="D1022" s="45"/>
      <c r="E1022" s="45"/>
      <c r="F1022" s="45"/>
      <c r="G1022" s="45"/>
      <c r="H1022" s="45">
        <f>IF(AND(F1022=0,G1022=0),D1022*E1022,IF(AND(E1022=0,G1022=0),D1022*F1022,IF(AND(E1022=0,F1022=0),D1022*G1022,IF(AND(E1022=0),D1022*F1022*G1022,IF(AND(F1022=0),D1022*E1022*G1022,IF(AND(G1022=0),D1022*E1022*F1022,D1022*E1022*F1022*G1022))))))</f>
        <v>0</v>
      </c>
      <c r="I1022" s="45"/>
      <c r="J1022" s="46" t="str">
        <f>IF(AND(E1022=0,F1022&lt;&gt;0,G1022&lt;&gt;0),"m2",IF(AND(F1022=0,E1022&lt;&gt;0,G1022&lt;&gt;0),"m2",IF(AND(G1022=0,E1022&lt;&gt;0,F1022&lt;&gt;0),"m2",IF(AND(F1022=0,G1022=0),"ml",IF(AND(E1022=0,G1022=0),"ml",IF(AND(E1022=0,F1022=0),"ml",IF(AND(E1022&lt;&gt;0,F1022&lt;&gt;0,G1022&lt;&gt;0),"m3",0)))))))</f>
        <v>ml</v>
      </c>
    </row>
    <row r="1023" spans="2:10" s="1" customFormat="1" ht="13.2" x14ac:dyDescent="0.25">
      <c r="B1023" s="48" t="s">
        <v>435</v>
      </c>
      <c r="C1023" s="48" t="s">
        <v>438</v>
      </c>
      <c r="D1023" s="103"/>
      <c r="E1023" s="45"/>
      <c r="F1023" s="45"/>
      <c r="G1023" s="45"/>
      <c r="H1023" s="45"/>
      <c r="I1023" s="62">
        <f>SUM(H1024:H1024)</f>
        <v>58</v>
      </c>
      <c r="J1023" s="63" t="str">
        <f>+J1024</f>
        <v>ml</v>
      </c>
    </row>
    <row r="1024" spans="2:10" s="1" customFormat="1" ht="13.2" x14ac:dyDescent="0.25">
      <c r="B1024" s="100"/>
      <c r="C1024" s="44" t="s">
        <v>713</v>
      </c>
      <c r="D1024" s="45">
        <v>5</v>
      </c>
      <c r="E1024" s="45">
        <v>11.6</v>
      </c>
      <c r="F1024" s="45"/>
      <c r="G1024" s="45"/>
      <c r="H1024" s="45">
        <f>IF(AND(F1024=0,G1024=0),D1024*E1024,IF(AND(E1024=0,G1024=0),D1024*F1024,IF(AND(E1024=0,F1024=0),D1024*G1024,IF(AND(E1024=0),D1024*F1024*G1024,IF(AND(F1024=0),D1024*E1024*G1024,IF(AND(G1024=0),D1024*E1024*F1024,D1024*E1024*F1024*G1024))))))</f>
        <v>58</v>
      </c>
      <c r="I1024" s="45"/>
      <c r="J1024" s="46" t="str">
        <f>IF(AND(E1024=0,F1024&lt;&gt;0,G1024&lt;&gt;0),"m2",IF(AND(F1024=0,E1024&lt;&gt;0,G1024&lt;&gt;0),"m2",IF(AND(G1024=0,E1024&lt;&gt;0,F1024&lt;&gt;0),"m2",IF(AND(F1024=0,G1024=0),"ml",IF(AND(E1024=0,G1024=0),"ml",IF(AND(E1024=0,F1024=0),"ml",IF(AND(E1024&lt;&gt;0,F1024&lt;&gt;0,G1024&lt;&gt;0),"m3",0)))))))</f>
        <v>ml</v>
      </c>
    </row>
    <row r="1025" spans="2:10" s="1" customFormat="1" ht="13.2" x14ac:dyDescent="0.25">
      <c r="B1025" s="100"/>
      <c r="C1025" s="44" t="s">
        <v>714</v>
      </c>
      <c r="D1025" s="45">
        <v>1</v>
      </c>
      <c r="E1025" s="45">
        <v>19.3</v>
      </c>
      <c r="F1025" s="45"/>
      <c r="G1025" s="45"/>
      <c r="H1025" s="45">
        <f>IF(AND(F1025=0,G1025=0),D1025*E1025,IF(AND(E1025=0,G1025=0),D1025*F1025,IF(AND(E1025=0,F1025=0),D1025*G1025,IF(AND(E1025=0),D1025*F1025*G1025,IF(AND(F1025=0),D1025*E1025*G1025,IF(AND(G1025=0),D1025*E1025*F1025,D1025*E1025*F1025*G1025))))))</f>
        <v>19.3</v>
      </c>
      <c r="I1025" s="45"/>
      <c r="J1025" s="46" t="str">
        <f>IF(AND(E1025=0,F1025&lt;&gt;0,G1025&lt;&gt;0),"m2",IF(AND(F1025=0,E1025&lt;&gt;0,G1025&lt;&gt;0),"m2",IF(AND(G1025=0,E1025&lt;&gt;0,F1025&lt;&gt;0),"m2",IF(AND(F1025=0,G1025=0),"ml",IF(AND(E1025=0,G1025=0),"ml",IF(AND(E1025=0,F1025=0),"ml",IF(AND(E1025&lt;&gt;0,F1025&lt;&gt;0,G1025&lt;&gt;0),"m3",0)))))))</f>
        <v>ml</v>
      </c>
    </row>
    <row r="1026" spans="2:10" s="1" customFormat="1" ht="13.2" x14ac:dyDescent="0.25">
      <c r="B1026" s="48" t="s">
        <v>436</v>
      </c>
      <c r="C1026" s="48" t="s">
        <v>439</v>
      </c>
      <c r="D1026" s="103"/>
      <c r="E1026" s="45"/>
      <c r="F1026" s="45"/>
      <c r="G1026" s="45"/>
      <c r="H1026" s="45"/>
      <c r="I1026" s="62">
        <f>SUM(H1027:H1027)</f>
        <v>0</v>
      </c>
      <c r="J1026" s="63" t="str">
        <f>+J1027</f>
        <v>ml</v>
      </c>
    </row>
    <row r="1027" spans="2:10" s="1" customFormat="1" ht="13.2" x14ac:dyDescent="0.25">
      <c r="B1027" s="100"/>
      <c r="C1027" s="44" t="s">
        <v>713</v>
      </c>
      <c r="D1027" s="45"/>
      <c r="E1027" s="45"/>
      <c r="F1027" s="45"/>
      <c r="G1027" s="45"/>
      <c r="H1027" s="45">
        <f>IF(AND(F1027=0,G1027=0),D1027*E1027,IF(AND(E1027=0,G1027=0),D1027*F1027,IF(AND(E1027=0,F1027=0),D1027*G1027,IF(AND(E1027=0),D1027*F1027*G1027,IF(AND(F1027=0),D1027*E1027*G1027,IF(AND(G1027=0),D1027*E1027*F1027,D1027*E1027*F1027*G1027))))))</f>
        <v>0</v>
      </c>
      <c r="I1027" s="45"/>
      <c r="J1027" s="46" t="str">
        <f>IF(AND(E1027=0,F1027&lt;&gt;0,G1027&lt;&gt;0),"m2",IF(AND(F1027=0,E1027&lt;&gt;0,G1027&lt;&gt;0),"m2",IF(AND(G1027=0,E1027&lt;&gt;0,F1027&lt;&gt;0),"m2",IF(AND(F1027=0,G1027=0),"ml",IF(AND(E1027=0,G1027=0),"ml",IF(AND(E1027=0,F1027=0),"ml",IF(AND(E1027&lt;&gt;0,F1027&lt;&gt;0,G1027&lt;&gt;0),"m3",0)))))))</f>
        <v>ml</v>
      </c>
    </row>
    <row r="1028" spans="2:10" s="1" customFormat="1" ht="13.2" x14ac:dyDescent="0.25">
      <c r="B1028" s="100"/>
      <c r="C1028" s="44" t="s">
        <v>714</v>
      </c>
      <c r="D1028" s="45"/>
      <c r="E1028" s="45"/>
      <c r="F1028" s="45"/>
      <c r="G1028" s="45"/>
      <c r="H1028" s="45">
        <f>IF(AND(F1028=0,G1028=0),D1028*E1028,IF(AND(E1028=0,G1028=0),D1028*F1028,IF(AND(E1028=0,F1028=0),D1028*G1028,IF(AND(E1028=0),D1028*F1028*G1028,IF(AND(F1028=0),D1028*E1028*G1028,IF(AND(G1028=0),D1028*E1028*F1028,D1028*E1028*F1028*G1028))))))</f>
        <v>0</v>
      </c>
      <c r="I1028" s="45"/>
      <c r="J1028" s="46" t="str">
        <f>IF(AND(E1028=0,F1028&lt;&gt;0,G1028&lt;&gt;0),"m2",IF(AND(F1028=0,E1028&lt;&gt;0,G1028&lt;&gt;0),"m2",IF(AND(G1028=0,E1028&lt;&gt;0,F1028&lt;&gt;0),"m2",IF(AND(F1028=0,G1028=0),"ml",IF(AND(E1028=0,G1028=0),"ml",IF(AND(E1028=0,F1028=0),"ml",IF(AND(E1028&lt;&gt;0,F1028&lt;&gt;0,G1028&lt;&gt;0),"m3",0)))))))</f>
        <v>ml</v>
      </c>
    </row>
    <row r="1029" spans="2:10" s="1" customFormat="1" ht="13.2" x14ac:dyDescent="0.25">
      <c r="B1029" s="48" t="s">
        <v>437</v>
      </c>
      <c r="C1029" s="48" t="s">
        <v>470</v>
      </c>
      <c r="D1029" s="103"/>
      <c r="E1029" s="45"/>
      <c r="F1029" s="45"/>
      <c r="G1029" s="45"/>
      <c r="H1029" s="45"/>
      <c r="I1029" s="62">
        <f>SUM(H1031:H1036)</f>
        <v>63.75</v>
      </c>
      <c r="J1029" s="63" t="str">
        <f>+J1031</f>
        <v>ml</v>
      </c>
    </row>
    <row r="1030" spans="2:10" s="1" customFormat="1" ht="13.2" x14ac:dyDescent="0.25">
      <c r="B1030" s="48"/>
      <c r="C1030" s="132" t="s">
        <v>255</v>
      </c>
      <c r="D1030" s="103"/>
      <c r="E1030" s="45"/>
      <c r="F1030" s="45"/>
      <c r="G1030" s="45"/>
      <c r="H1030" s="45"/>
      <c r="I1030" s="62"/>
      <c r="J1030" s="63"/>
    </row>
    <row r="1031" spans="2:10" s="1" customFormat="1" ht="13.2" x14ac:dyDescent="0.25">
      <c r="B1031" s="48"/>
      <c r="C1031" s="44" t="s">
        <v>556</v>
      </c>
      <c r="D1031" s="45">
        <v>5</v>
      </c>
      <c r="E1031" s="45">
        <v>3.25</v>
      </c>
      <c r="F1031" s="45"/>
      <c r="G1031" s="45"/>
      <c r="H1031" s="45">
        <f t="shared" ref="H1031:H1036" si="33">IF(AND(F1031=0,G1031=0),D1031*E1031,IF(AND(E1031=0,G1031=0),D1031*F1031,IF(AND(E1031=0,F1031=0),D1031*G1031,IF(AND(E1031=0),D1031*F1031*G1031,IF(AND(F1031=0),D1031*E1031*G1031,IF(AND(G1031=0),D1031*E1031*F1031,D1031*E1031*F1031*G1031))))))</f>
        <v>16.25</v>
      </c>
      <c r="I1031" s="45"/>
      <c r="J1031" s="46" t="str">
        <f t="shared" ref="J1031:J1036" si="34">IF(AND(E1031=0,F1031&lt;&gt;0,G1031&lt;&gt;0),"m2",IF(AND(F1031=0,E1031&lt;&gt;0,G1031&lt;&gt;0),"m2",IF(AND(G1031=0,E1031&lt;&gt;0,F1031&lt;&gt;0),"m2",IF(AND(F1031=0,G1031=0),"ml",IF(AND(E1031=0,G1031=0),"ml",IF(AND(E1031=0,F1031=0),"ml",IF(AND(E1031&lt;&gt;0,F1031&lt;&gt;0,G1031&lt;&gt;0),"m3",0)))))))</f>
        <v>ml</v>
      </c>
    </row>
    <row r="1032" spans="2:10" s="1" customFormat="1" ht="13.2" x14ac:dyDescent="0.25">
      <c r="B1032" s="48"/>
      <c r="C1032" s="44" t="s">
        <v>704</v>
      </c>
      <c r="D1032" s="45">
        <v>5</v>
      </c>
      <c r="E1032" s="45">
        <v>3</v>
      </c>
      <c r="F1032" s="45"/>
      <c r="G1032" s="45"/>
      <c r="H1032" s="45">
        <f t="shared" si="33"/>
        <v>15</v>
      </c>
      <c r="I1032" s="45"/>
      <c r="J1032" s="46" t="str">
        <f t="shared" si="34"/>
        <v>ml</v>
      </c>
    </row>
    <row r="1033" spans="2:10" s="1" customFormat="1" ht="13.2" x14ac:dyDescent="0.25">
      <c r="B1033" s="48"/>
      <c r="C1033" s="132" t="s">
        <v>256</v>
      </c>
      <c r="D1033" s="45"/>
      <c r="E1033" s="45"/>
      <c r="F1033" s="45"/>
      <c r="G1033" s="45"/>
      <c r="H1033" s="45">
        <f t="shared" si="33"/>
        <v>0</v>
      </c>
      <c r="I1033" s="45"/>
      <c r="J1033" s="46" t="str">
        <f t="shared" si="34"/>
        <v>ml</v>
      </c>
    </row>
    <row r="1034" spans="2:10" s="1" customFormat="1" ht="13.2" x14ac:dyDescent="0.25">
      <c r="B1034" s="48"/>
      <c r="C1034" s="44" t="s">
        <v>556</v>
      </c>
      <c r="D1034" s="45">
        <v>5</v>
      </c>
      <c r="E1034" s="45">
        <v>3.25</v>
      </c>
      <c r="F1034" s="45"/>
      <c r="G1034" s="45"/>
      <c r="H1034" s="45">
        <f t="shared" si="33"/>
        <v>16.25</v>
      </c>
      <c r="I1034" s="45"/>
      <c r="J1034" s="46" t="str">
        <f t="shared" si="34"/>
        <v>ml</v>
      </c>
    </row>
    <row r="1035" spans="2:10" s="1" customFormat="1" ht="13.2" x14ac:dyDescent="0.25">
      <c r="B1035" s="48"/>
      <c r="C1035" s="132" t="s">
        <v>257</v>
      </c>
      <c r="D1035" s="45"/>
      <c r="E1035" s="45"/>
      <c r="F1035" s="45"/>
      <c r="G1035" s="45"/>
      <c r="H1035" s="45">
        <f t="shared" si="33"/>
        <v>0</v>
      </c>
      <c r="I1035" s="45"/>
      <c r="J1035" s="46" t="str">
        <f t="shared" si="34"/>
        <v>ml</v>
      </c>
    </row>
    <row r="1036" spans="2:10" s="1" customFormat="1" ht="13.2" x14ac:dyDescent="0.25">
      <c r="B1036" s="48"/>
      <c r="C1036" s="44" t="s">
        <v>556</v>
      </c>
      <c r="D1036" s="45">
        <v>5</v>
      </c>
      <c r="E1036" s="45">
        <v>3.25</v>
      </c>
      <c r="F1036" s="45"/>
      <c r="G1036" s="45"/>
      <c r="H1036" s="45">
        <f t="shared" si="33"/>
        <v>16.25</v>
      </c>
      <c r="I1036" s="45"/>
      <c r="J1036" s="46" t="str">
        <f t="shared" si="34"/>
        <v>ml</v>
      </c>
    </row>
    <row r="1037" spans="2:10" s="1" customFormat="1" ht="13.2" x14ac:dyDescent="0.25">
      <c r="B1037" s="48" t="s">
        <v>471</v>
      </c>
      <c r="C1037" s="48" t="s">
        <v>554</v>
      </c>
      <c r="D1037" s="103"/>
      <c r="E1037" s="45"/>
      <c r="F1037" s="45"/>
      <c r="G1037" s="45"/>
      <c r="H1037" s="45"/>
      <c r="I1037" s="62">
        <f>SUM(H1038:H1044)</f>
        <v>11.75</v>
      </c>
      <c r="J1037" s="63" t="str">
        <f>+J1038</f>
        <v>ml</v>
      </c>
    </row>
    <row r="1038" spans="2:10" s="1" customFormat="1" ht="13.2" x14ac:dyDescent="0.25">
      <c r="B1038" s="100"/>
      <c r="C1038" s="132" t="s">
        <v>255</v>
      </c>
      <c r="D1038" s="45"/>
      <c r="E1038" s="45"/>
      <c r="F1038" s="45"/>
      <c r="G1038" s="45"/>
      <c r="H1038" s="45">
        <f t="shared" ref="H1038:H1044" si="35">IF(AND(F1038=0,G1038=0),D1038*E1038,IF(AND(E1038=0,G1038=0),D1038*F1038,IF(AND(E1038=0,F1038=0),D1038*G1038,IF(AND(E1038=0),D1038*F1038*G1038,IF(AND(F1038=0),D1038*E1038*G1038,IF(AND(G1038=0),D1038*E1038*F1038,D1038*E1038*F1038*G1038))))))</f>
        <v>0</v>
      </c>
      <c r="I1038" s="45"/>
      <c r="J1038" s="46" t="str">
        <f t="shared" ref="J1038:J1044" si="36">IF(AND(E1038=0,F1038&lt;&gt;0,G1038&lt;&gt;0),"m2",IF(AND(F1038=0,E1038&lt;&gt;0,G1038&lt;&gt;0),"m2",IF(AND(G1038=0,E1038&lt;&gt;0,F1038&lt;&gt;0),"m2",IF(AND(F1038=0,G1038=0),"ml",IF(AND(E1038=0,G1038=0),"ml",IF(AND(E1038=0,F1038=0),"ml",IF(AND(E1038&lt;&gt;0,F1038&lt;&gt;0,G1038&lt;&gt;0),"m3",0)))))))</f>
        <v>ml</v>
      </c>
    </row>
    <row r="1039" spans="2:10" s="1" customFormat="1" ht="13.2" x14ac:dyDescent="0.25">
      <c r="B1039" s="100"/>
      <c r="C1039" s="44" t="s">
        <v>556</v>
      </c>
      <c r="D1039" s="45">
        <v>1</v>
      </c>
      <c r="E1039" s="45">
        <v>3.25</v>
      </c>
      <c r="F1039" s="45"/>
      <c r="G1039" s="45"/>
      <c r="H1039" s="45">
        <f t="shared" si="35"/>
        <v>3.25</v>
      </c>
      <c r="I1039" s="45"/>
      <c r="J1039" s="46" t="str">
        <f t="shared" si="36"/>
        <v>ml</v>
      </c>
    </row>
    <row r="1040" spans="2:10" s="1" customFormat="1" ht="13.2" x14ac:dyDescent="0.25">
      <c r="B1040" s="100"/>
      <c r="C1040" s="44" t="s">
        <v>704</v>
      </c>
      <c r="D1040" s="45">
        <v>1</v>
      </c>
      <c r="E1040" s="45">
        <v>2</v>
      </c>
      <c r="F1040" s="45"/>
      <c r="G1040" s="45"/>
      <c r="H1040" s="45">
        <f t="shared" si="35"/>
        <v>2</v>
      </c>
      <c r="I1040" s="45"/>
      <c r="J1040" s="46" t="str">
        <f t="shared" si="36"/>
        <v>ml</v>
      </c>
    </row>
    <row r="1041" spans="2:10" s="1" customFormat="1" ht="13.2" x14ac:dyDescent="0.25">
      <c r="B1041" s="100"/>
      <c r="C1041" s="132" t="s">
        <v>256</v>
      </c>
      <c r="D1041" s="45"/>
      <c r="E1041" s="45"/>
      <c r="F1041" s="45"/>
      <c r="G1041" s="45"/>
      <c r="H1041" s="45">
        <f t="shared" si="35"/>
        <v>0</v>
      </c>
      <c r="I1041" s="45"/>
      <c r="J1041" s="46" t="str">
        <f t="shared" si="36"/>
        <v>ml</v>
      </c>
    </row>
    <row r="1042" spans="2:10" s="1" customFormat="1" ht="13.2" x14ac:dyDescent="0.25">
      <c r="B1042" s="100"/>
      <c r="C1042" s="44" t="s">
        <v>556</v>
      </c>
      <c r="D1042" s="45">
        <v>1</v>
      </c>
      <c r="E1042" s="45">
        <v>3.25</v>
      </c>
      <c r="F1042" s="45"/>
      <c r="G1042" s="45"/>
      <c r="H1042" s="45">
        <f t="shared" si="35"/>
        <v>3.25</v>
      </c>
      <c r="I1042" s="45"/>
      <c r="J1042" s="46" t="str">
        <f t="shared" si="36"/>
        <v>ml</v>
      </c>
    </row>
    <row r="1043" spans="2:10" s="1" customFormat="1" ht="13.2" x14ac:dyDescent="0.25">
      <c r="B1043" s="100"/>
      <c r="C1043" s="132" t="s">
        <v>257</v>
      </c>
      <c r="D1043" s="45"/>
      <c r="E1043" s="45"/>
      <c r="F1043" s="45"/>
      <c r="G1043" s="45"/>
      <c r="H1043" s="45">
        <f t="shared" si="35"/>
        <v>0</v>
      </c>
      <c r="I1043" s="45"/>
      <c r="J1043" s="46" t="str">
        <f t="shared" si="36"/>
        <v>ml</v>
      </c>
    </row>
    <row r="1044" spans="2:10" s="1" customFormat="1" ht="13.2" x14ac:dyDescent="0.25">
      <c r="B1044" s="100"/>
      <c r="C1044" s="44" t="s">
        <v>556</v>
      </c>
      <c r="D1044" s="45">
        <v>1</v>
      </c>
      <c r="E1044" s="45">
        <v>3.25</v>
      </c>
      <c r="F1044" s="45"/>
      <c r="G1044" s="45"/>
      <c r="H1044" s="45">
        <f t="shared" si="35"/>
        <v>3.25</v>
      </c>
      <c r="I1044" s="45"/>
      <c r="J1044" s="46" t="str">
        <f t="shared" si="36"/>
        <v>ml</v>
      </c>
    </row>
    <row r="1045" spans="2:10" s="1" customFormat="1" ht="13.2" x14ac:dyDescent="0.25">
      <c r="B1045" s="48" t="s">
        <v>473</v>
      </c>
      <c r="C1045" s="48" t="s">
        <v>472</v>
      </c>
      <c r="D1045" s="103"/>
      <c r="E1045" s="45"/>
      <c r="F1045" s="45"/>
      <c r="G1045" s="45"/>
      <c r="H1045" s="45"/>
      <c r="I1045" s="62">
        <f>SUM(H1046:H1052)</f>
        <v>0</v>
      </c>
      <c r="J1045" s="63" t="str">
        <f>+J1046</f>
        <v>ml</v>
      </c>
    </row>
    <row r="1046" spans="2:10" s="1" customFormat="1" ht="13.2" x14ac:dyDescent="0.25">
      <c r="B1046" s="48"/>
      <c r="C1046" s="132" t="s">
        <v>255</v>
      </c>
      <c r="D1046" s="45"/>
      <c r="E1046" s="45"/>
      <c r="F1046" s="45"/>
      <c r="G1046" s="45"/>
      <c r="H1046" s="45">
        <f t="shared" ref="H1046:H1052" si="37">IF(AND(F1046=0,G1046=0),D1046*E1046,IF(AND(E1046=0,G1046=0),D1046*F1046,IF(AND(E1046=0,F1046=0),D1046*G1046,IF(AND(E1046=0),D1046*F1046*G1046,IF(AND(F1046=0),D1046*E1046*G1046,IF(AND(G1046=0),D1046*E1046*F1046,D1046*E1046*F1046*G1046))))))</f>
        <v>0</v>
      </c>
      <c r="I1046" s="45"/>
      <c r="J1046" s="46" t="str">
        <f t="shared" ref="J1046:J1052" si="38">IF(AND(E1046=0,F1046&lt;&gt;0,G1046&lt;&gt;0),"m2",IF(AND(F1046=0,E1046&lt;&gt;0,G1046&lt;&gt;0),"m2",IF(AND(G1046=0,E1046&lt;&gt;0,F1046&lt;&gt;0),"m2",IF(AND(F1046=0,G1046=0),"ml",IF(AND(E1046=0,G1046=0),"ml",IF(AND(E1046=0,F1046=0),"ml",IF(AND(E1046&lt;&gt;0,F1046&lt;&gt;0,G1046&lt;&gt;0),"m3",0)))))))</f>
        <v>ml</v>
      </c>
    </row>
    <row r="1047" spans="2:10" s="1" customFormat="1" ht="13.2" x14ac:dyDescent="0.25">
      <c r="B1047" s="48"/>
      <c r="C1047" s="44" t="s">
        <v>556</v>
      </c>
      <c r="D1047" s="45"/>
      <c r="E1047" s="45"/>
      <c r="F1047" s="45"/>
      <c r="G1047" s="45"/>
      <c r="H1047" s="45">
        <f t="shared" si="37"/>
        <v>0</v>
      </c>
      <c r="I1047" s="45"/>
      <c r="J1047" s="46" t="str">
        <f t="shared" si="38"/>
        <v>ml</v>
      </c>
    </row>
    <row r="1048" spans="2:10" s="1" customFormat="1" ht="13.2" x14ac:dyDescent="0.25">
      <c r="B1048" s="48"/>
      <c r="C1048" s="44" t="s">
        <v>704</v>
      </c>
      <c r="D1048" s="45"/>
      <c r="E1048" s="45"/>
      <c r="F1048" s="45"/>
      <c r="G1048" s="45"/>
      <c r="H1048" s="45">
        <f t="shared" si="37"/>
        <v>0</v>
      </c>
      <c r="I1048" s="45"/>
      <c r="J1048" s="46" t="str">
        <f t="shared" si="38"/>
        <v>ml</v>
      </c>
    </row>
    <row r="1049" spans="2:10" s="1" customFormat="1" ht="13.2" x14ac:dyDescent="0.25">
      <c r="B1049" s="48"/>
      <c r="C1049" s="132" t="s">
        <v>256</v>
      </c>
      <c r="D1049" s="45"/>
      <c r="E1049" s="45"/>
      <c r="F1049" s="45"/>
      <c r="G1049" s="45"/>
      <c r="H1049" s="45">
        <f t="shared" si="37"/>
        <v>0</v>
      </c>
      <c r="I1049" s="45"/>
      <c r="J1049" s="46" t="str">
        <f t="shared" si="38"/>
        <v>ml</v>
      </c>
    </row>
    <row r="1050" spans="2:10" s="1" customFormat="1" ht="13.2" x14ac:dyDescent="0.25">
      <c r="B1050" s="48"/>
      <c r="C1050" s="44" t="s">
        <v>556</v>
      </c>
      <c r="D1050" s="45"/>
      <c r="E1050" s="45"/>
      <c r="F1050" s="45"/>
      <c r="G1050" s="45"/>
      <c r="H1050" s="45">
        <f t="shared" si="37"/>
        <v>0</v>
      </c>
      <c r="I1050" s="45"/>
      <c r="J1050" s="46" t="str">
        <f t="shared" si="38"/>
        <v>ml</v>
      </c>
    </row>
    <row r="1051" spans="2:10" s="1" customFormat="1" ht="13.2" x14ac:dyDescent="0.25">
      <c r="B1051" s="48"/>
      <c r="C1051" s="132" t="s">
        <v>257</v>
      </c>
      <c r="D1051" s="45"/>
      <c r="E1051" s="45"/>
      <c r="F1051" s="45"/>
      <c r="G1051" s="45"/>
      <c r="H1051" s="45">
        <f t="shared" si="37"/>
        <v>0</v>
      </c>
      <c r="I1051" s="45"/>
      <c r="J1051" s="46" t="str">
        <f t="shared" si="38"/>
        <v>ml</v>
      </c>
    </row>
    <row r="1052" spans="2:10" s="1" customFormat="1" ht="13.2" x14ac:dyDescent="0.25">
      <c r="B1052" s="48"/>
      <c r="C1052" s="44" t="s">
        <v>556</v>
      </c>
      <c r="D1052" s="45"/>
      <c r="E1052" s="45"/>
      <c r="F1052" s="45"/>
      <c r="G1052" s="45"/>
      <c r="H1052" s="45">
        <f t="shared" si="37"/>
        <v>0</v>
      </c>
      <c r="I1052" s="45"/>
      <c r="J1052" s="46" t="str">
        <f t="shared" si="38"/>
        <v>ml</v>
      </c>
    </row>
    <row r="1053" spans="2:10" s="1" customFormat="1" ht="13.2" x14ac:dyDescent="0.25">
      <c r="B1053" s="48" t="s">
        <v>549</v>
      </c>
      <c r="C1053" s="48" t="s">
        <v>474</v>
      </c>
      <c r="D1053" s="103"/>
      <c r="E1053" s="45"/>
      <c r="F1053" s="45"/>
      <c r="G1053" s="45"/>
      <c r="H1053" s="45"/>
      <c r="I1053" s="62">
        <f>SUM(H1054:H1054)</f>
        <v>0</v>
      </c>
      <c r="J1053" s="63" t="str">
        <f>+J1054</f>
        <v>und</v>
      </c>
    </row>
    <row r="1054" spans="2:10" s="1" customFormat="1" ht="13.2" x14ac:dyDescent="0.25">
      <c r="B1054" s="100"/>
      <c r="C1054" s="44" t="s">
        <v>705</v>
      </c>
      <c r="D1054" s="45"/>
      <c r="E1054" s="45"/>
      <c r="F1054" s="45"/>
      <c r="G1054" s="45"/>
      <c r="H1054" s="45">
        <f>+D1054</f>
        <v>0</v>
      </c>
      <c r="I1054" s="45"/>
      <c r="J1054" s="46" t="s">
        <v>35</v>
      </c>
    </row>
    <row r="1055" spans="2:10" s="1" customFormat="1" ht="13.2" x14ac:dyDescent="0.25">
      <c r="B1055" s="48" t="s">
        <v>553</v>
      </c>
      <c r="C1055" s="48" t="s">
        <v>555</v>
      </c>
      <c r="D1055" s="103"/>
      <c r="E1055" s="45"/>
      <c r="F1055" s="45"/>
      <c r="G1055" s="45"/>
      <c r="H1055" s="45"/>
      <c r="I1055" s="62">
        <f>SUM(H1056:H1056)</f>
        <v>6</v>
      </c>
      <c r="J1055" s="63" t="str">
        <f>+J1056</f>
        <v>und</v>
      </c>
    </row>
    <row r="1056" spans="2:10" s="1" customFormat="1" ht="13.2" x14ac:dyDescent="0.25">
      <c r="B1056" s="100"/>
      <c r="C1056" s="44" t="s">
        <v>556</v>
      </c>
      <c r="D1056" s="45">
        <v>6</v>
      </c>
      <c r="E1056" s="45"/>
      <c r="F1056" s="45"/>
      <c r="G1056" s="45"/>
      <c r="H1056" s="45">
        <f>+D1056</f>
        <v>6</v>
      </c>
      <c r="I1056" s="45"/>
      <c r="J1056" s="46" t="s">
        <v>35</v>
      </c>
    </row>
    <row r="1057" spans="2:10" s="1" customFormat="1" ht="13.2" x14ac:dyDescent="0.25">
      <c r="B1057" s="100" t="s">
        <v>115</v>
      </c>
      <c r="C1057" s="101" t="s">
        <v>427</v>
      </c>
      <c r="D1057" s="103"/>
      <c r="E1057" s="45"/>
      <c r="F1057" s="45"/>
      <c r="G1057" s="45"/>
      <c r="H1057" s="45"/>
      <c r="I1057" s="45"/>
      <c r="J1057" s="46"/>
    </row>
    <row r="1058" spans="2:10" s="1" customFormat="1" ht="13.2" x14ac:dyDescent="0.25">
      <c r="B1058" s="48" t="s">
        <v>116</v>
      </c>
      <c r="C1058" s="48" t="s">
        <v>550</v>
      </c>
      <c r="D1058" s="103"/>
      <c r="E1058" s="45"/>
      <c r="F1058" s="45"/>
      <c r="G1058" s="45"/>
      <c r="H1058" s="45"/>
      <c r="I1058" s="62">
        <f>SUM(H1059:H1059)</f>
        <v>0</v>
      </c>
      <c r="J1058" s="63" t="str">
        <f>+J1059</f>
        <v>ml</v>
      </c>
    </row>
    <row r="1059" spans="2:10" s="1" customFormat="1" ht="13.2" x14ac:dyDescent="0.25">
      <c r="B1059" s="100"/>
      <c r="C1059" s="44" t="s">
        <v>551</v>
      </c>
      <c r="D1059" s="45"/>
      <c r="E1059" s="45"/>
      <c r="F1059" s="45"/>
      <c r="G1059" s="45"/>
      <c r="H1059" s="45">
        <f>IF(AND(F1059=0,G1059=0),D1059*E1059,IF(AND(E1059=0,G1059=0),D1059*F1059,IF(AND(E1059=0,F1059=0),D1059*G1059,IF(AND(E1059=0),D1059*F1059*G1059,IF(AND(F1059=0),D1059*E1059*G1059,IF(AND(G1059=0),D1059*E1059*F1059,D1059*E1059*F1059*G1059))))))</f>
        <v>0</v>
      </c>
      <c r="I1059" s="45"/>
      <c r="J1059" s="46" t="str">
        <f>IF(AND(E1059=0,F1059&lt;&gt;0,G1059&lt;&gt;0),"m2",IF(AND(F1059=0,E1059&lt;&gt;0,G1059&lt;&gt;0),"m2",IF(AND(G1059=0,E1059&lt;&gt;0,F1059&lt;&gt;0),"m2",IF(AND(F1059=0,G1059=0),"ml",IF(AND(E1059=0,G1059=0),"ml",IF(AND(E1059=0,F1059=0),"ml",IF(AND(E1059&lt;&gt;0,F1059&lt;&gt;0,G1059&lt;&gt;0),"m3",0)))))))</f>
        <v>ml</v>
      </c>
    </row>
    <row r="1060" spans="2:10" s="1" customFormat="1" ht="13.2" x14ac:dyDescent="0.25">
      <c r="B1060" s="48" t="s">
        <v>443</v>
      </c>
      <c r="C1060" s="48" t="s">
        <v>440</v>
      </c>
      <c r="D1060" s="103"/>
      <c r="E1060" s="45"/>
      <c r="F1060" s="45"/>
      <c r="G1060" s="45"/>
      <c r="H1060" s="45"/>
      <c r="I1060" s="62">
        <f>SUM(H1061:H1062)</f>
        <v>28.1</v>
      </c>
      <c r="J1060" s="63" t="str">
        <f>+J1061</f>
        <v>ml</v>
      </c>
    </row>
    <row r="1061" spans="2:10" s="1" customFormat="1" ht="13.2" x14ac:dyDescent="0.25">
      <c r="B1061" s="100"/>
      <c r="C1061" s="44" t="s">
        <v>757</v>
      </c>
      <c r="D1061" s="45">
        <v>1</v>
      </c>
      <c r="E1061" s="45">
        <v>14.1</v>
      </c>
      <c r="F1061" s="45"/>
      <c r="G1061" s="45"/>
      <c r="H1061" s="45">
        <f>IF(AND(F1061=0,G1061=0),D1061*E1061,IF(AND(E1061=0,G1061=0),D1061*F1061,IF(AND(E1061=0,F1061=0),D1061*G1061,IF(AND(E1061=0),D1061*F1061*G1061,IF(AND(F1061=0),D1061*E1061*G1061,IF(AND(G1061=0),D1061*E1061*F1061,D1061*E1061*F1061*G1061))))))</f>
        <v>14.1</v>
      </c>
      <c r="I1061" s="45"/>
      <c r="J1061" s="46" t="str">
        <f>IF(AND(E1061=0,F1061&lt;&gt;0,G1061&lt;&gt;0),"m2",IF(AND(F1061=0,E1061&lt;&gt;0,G1061&lt;&gt;0),"m2",IF(AND(G1061=0,E1061&lt;&gt;0,F1061&lt;&gt;0),"m2",IF(AND(F1061=0,G1061=0),"ml",IF(AND(E1061=0,G1061=0),"ml",IF(AND(E1061=0,F1061=0),"ml",IF(AND(E1061&lt;&gt;0,F1061&lt;&gt;0,G1061&lt;&gt;0),"m3",0)))))))</f>
        <v>ml</v>
      </c>
    </row>
    <row r="1062" spans="2:10" s="1" customFormat="1" ht="13.2" x14ac:dyDescent="0.25">
      <c r="B1062" s="100"/>
      <c r="C1062" s="44" t="s">
        <v>758</v>
      </c>
      <c r="D1062" s="45">
        <v>1</v>
      </c>
      <c r="E1062" s="45">
        <v>14</v>
      </c>
      <c r="F1062" s="45"/>
      <c r="G1062" s="45"/>
      <c r="H1062" s="45">
        <f>IF(AND(F1062=0,G1062=0),D1062*E1062,IF(AND(E1062=0,G1062=0),D1062*F1062,IF(AND(E1062=0,F1062=0),D1062*G1062,IF(AND(E1062=0),D1062*F1062*G1062,IF(AND(F1062=0),D1062*E1062*G1062,IF(AND(G1062=0),D1062*E1062*F1062,D1062*E1062*F1062*G1062))))))</f>
        <v>14</v>
      </c>
      <c r="I1062" s="45"/>
      <c r="J1062" s="46" t="str">
        <f>IF(AND(E1062=0,F1062&lt;&gt;0,G1062&lt;&gt;0),"m2",IF(AND(F1062=0,E1062&lt;&gt;0,G1062&lt;&gt;0),"m2",IF(AND(G1062=0,E1062&lt;&gt;0,F1062&lt;&gt;0),"m2",IF(AND(F1062=0,G1062=0),"ml",IF(AND(E1062=0,G1062=0),"ml",IF(AND(E1062=0,F1062=0),"ml",IF(AND(E1062&lt;&gt;0,F1062&lt;&gt;0,G1062&lt;&gt;0),"m3",0)))))))</f>
        <v>ml</v>
      </c>
    </row>
    <row r="1063" spans="2:10" s="1" customFormat="1" ht="13.2" x14ac:dyDescent="0.25">
      <c r="B1063" s="48" t="s">
        <v>444</v>
      </c>
      <c r="C1063" s="48" t="s">
        <v>442</v>
      </c>
      <c r="D1063" s="103"/>
      <c r="E1063" s="45"/>
      <c r="F1063" s="45"/>
      <c r="G1063" s="45"/>
      <c r="H1063" s="45"/>
      <c r="I1063" s="62">
        <f>SUM(H1064:H1064)</f>
        <v>0</v>
      </c>
      <c r="J1063" s="63" t="str">
        <f>+J1064</f>
        <v>ml</v>
      </c>
    </row>
    <row r="1064" spans="2:10" s="1" customFormat="1" ht="13.2" x14ac:dyDescent="0.25">
      <c r="B1064" s="100"/>
      <c r="C1064" s="44" t="s">
        <v>735</v>
      </c>
      <c r="D1064" s="45"/>
      <c r="E1064" s="45"/>
      <c r="F1064" s="45"/>
      <c r="G1064" s="45"/>
      <c r="H1064" s="45">
        <f>IF(AND(F1064=0,G1064=0),D1064*E1064,IF(AND(E1064=0,G1064=0),D1064*F1064,IF(AND(E1064=0,F1064=0),D1064*G1064,IF(AND(E1064=0),D1064*F1064*G1064,IF(AND(F1064=0),D1064*E1064*G1064,IF(AND(G1064=0),D1064*E1064*F1064,D1064*E1064*F1064*G1064))))))</f>
        <v>0</v>
      </c>
      <c r="I1064" s="45"/>
      <c r="J1064" s="46" t="str">
        <f>IF(AND(E1064=0,F1064&lt;&gt;0,G1064&lt;&gt;0),"m2",IF(AND(F1064=0,E1064&lt;&gt;0,G1064&lt;&gt;0),"m2",IF(AND(G1064=0,E1064&lt;&gt;0,F1064&lt;&gt;0),"m2",IF(AND(F1064=0,G1064=0),"ml",IF(AND(E1064=0,G1064=0),"ml",IF(AND(E1064=0,F1064=0),"ml",IF(AND(E1064&lt;&gt;0,F1064&lt;&gt;0,G1064&lt;&gt;0),"m3",0)))))))</f>
        <v>ml</v>
      </c>
    </row>
    <row r="1065" spans="2:10" s="1" customFormat="1" ht="13.2" x14ac:dyDescent="0.25">
      <c r="B1065" s="48" t="s">
        <v>446</v>
      </c>
      <c r="C1065" s="48" t="s">
        <v>445</v>
      </c>
      <c r="D1065" s="103"/>
      <c r="E1065" s="45"/>
      <c r="F1065" s="45"/>
      <c r="G1065" s="45"/>
      <c r="H1065" s="45"/>
      <c r="I1065" s="62">
        <f>SUM(H1066:H1066)</f>
        <v>0</v>
      </c>
      <c r="J1065" s="63" t="str">
        <f>+J1066</f>
        <v>ml</v>
      </c>
    </row>
    <row r="1066" spans="2:10" s="1" customFormat="1" ht="13.2" x14ac:dyDescent="0.25">
      <c r="B1066" s="100"/>
      <c r="C1066" s="44" t="s">
        <v>736</v>
      </c>
      <c r="D1066" s="45"/>
      <c r="E1066" s="45"/>
      <c r="F1066" s="45"/>
      <c r="G1066" s="45"/>
      <c r="H1066" s="45">
        <f>IF(AND(F1066=0,G1066=0),D1066*E1066,IF(AND(E1066=0,G1066=0),D1066*F1066,IF(AND(E1066=0,F1066=0),D1066*G1066,IF(AND(E1066=0),D1066*F1066*G1066,IF(AND(F1066=0),D1066*E1066*G1066,IF(AND(G1066=0),D1066*E1066*F1066,D1066*E1066*F1066*G1066))))))</f>
        <v>0</v>
      </c>
      <c r="I1066" s="45"/>
      <c r="J1066" s="46" t="str">
        <f>IF(AND(E1066=0,F1066&lt;&gt;0,G1066&lt;&gt;0),"m2",IF(AND(F1066=0,E1066&lt;&gt;0,G1066&lt;&gt;0),"m2",IF(AND(G1066=0,E1066&lt;&gt;0,F1066&lt;&gt;0),"m2",IF(AND(F1066=0,G1066=0),"ml",IF(AND(E1066=0,G1066=0),"ml",IF(AND(E1066=0,F1066=0),"ml",IF(AND(E1066&lt;&gt;0,F1066&lt;&gt;0,G1066&lt;&gt;0),"m3",0)))))))</f>
        <v>ml</v>
      </c>
    </row>
    <row r="1067" spans="2:10" s="1" customFormat="1" ht="13.2" x14ac:dyDescent="0.25">
      <c r="B1067" s="48" t="s">
        <v>447</v>
      </c>
      <c r="C1067" s="48" t="s">
        <v>448</v>
      </c>
      <c r="D1067" s="103"/>
      <c r="E1067" s="45"/>
      <c r="F1067" s="45"/>
      <c r="G1067" s="45"/>
      <c r="H1067" s="45"/>
      <c r="I1067" s="62">
        <f>SUM(H1068:H1069)</f>
        <v>28.1</v>
      </c>
      <c r="J1067" s="63" t="str">
        <f>+J1068</f>
        <v>ml</v>
      </c>
    </row>
    <row r="1068" spans="2:10" s="1" customFormat="1" ht="13.2" x14ac:dyDescent="0.25">
      <c r="B1068" s="100"/>
      <c r="C1068" s="44" t="s">
        <v>757</v>
      </c>
      <c r="D1068" s="45">
        <v>1</v>
      </c>
      <c r="E1068" s="45">
        <v>14.1</v>
      </c>
      <c r="F1068" s="45"/>
      <c r="G1068" s="45"/>
      <c r="H1068" s="45">
        <f>IF(AND(F1068=0,G1068=0),D1068*E1068,IF(AND(E1068=0,G1068=0),D1068*F1068,IF(AND(E1068=0,F1068=0),D1068*G1068,IF(AND(E1068=0),D1068*F1068*G1068,IF(AND(F1068=0),D1068*E1068*G1068,IF(AND(G1068=0),D1068*E1068*F1068,D1068*E1068*F1068*G1068))))))</f>
        <v>14.1</v>
      </c>
      <c r="I1068" s="45"/>
      <c r="J1068" s="46" t="str">
        <f>IF(AND(E1068=0,F1068&lt;&gt;0,G1068&lt;&gt;0),"m2",IF(AND(F1068=0,E1068&lt;&gt;0,G1068&lt;&gt;0),"m2",IF(AND(G1068=0,E1068&lt;&gt;0,F1068&lt;&gt;0),"m2",IF(AND(F1068=0,G1068=0),"ml",IF(AND(E1068=0,G1068=0),"ml",IF(AND(E1068=0,F1068=0),"ml",IF(AND(E1068&lt;&gt;0,F1068&lt;&gt;0,G1068&lt;&gt;0),"m3",0)))))))</f>
        <v>ml</v>
      </c>
    </row>
    <row r="1069" spans="2:10" s="1" customFormat="1" ht="13.2" x14ac:dyDescent="0.25">
      <c r="B1069" s="100"/>
      <c r="C1069" s="44" t="s">
        <v>758</v>
      </c>
      <c r="D1069" s="45">
        <v>1</v>
      </c>
      <c r="E1069" s="45">
        <v>14</v>
      </c>
      <c r="F1069" s="45"/>
      <c r="G1069" s="45"/>
      <c r="H1069" s="45">
        <f>IF(AND(F1069=0,G1069=0),D1069*E1069,IF(AND(E1069=0,G1069=0),D1069*F1069,IF(AND(E1069=0,F1069=0),D1069*G1069,IF(AND(E1069=0),D1069*F1069*G1069,IF(AND(F1069=0),D1069*E1069*G1069,IF(AND(G1069=0),D1069*E1069*F1069,D1069*E1069*F1069*G1069))))))</f>
        <v>14</v>
      </c>
      <c r="I1069" s="45"/>
      <c r="J1069" s="46" t="str">
        <f>IF(AND(E1069=0,F1069&lt;&gt;0,G1069&lt;&gt;0),"m2",IF(AND(F1069=0,E1069&lt;&gt;0,G1069&lt;&gt;0),"m2",IF(AND(G1069=0,E1069&lt;&gt;0,F1069&lt;&gt;0),"m2",IF(AND(F1069=0,G1069=0),"ml",IF(AND(E1069=0,G1069=0),"ml",IF(AND(E1069=0,F1069=0),"ml",IF(AND(E1069&lt;&gt;0,F1069&lt;&gt;0,G1069&lt;&gt;0),"m3",0)))))))</f>
        <v>ml</v>
      </c>
    </row>
    <row r="1070" spans="2:10" s="1" customFormat="1" ht="13.2" x14ac:dyDescent="0.25">
      <c r="B1070" s="48" t="s">
        <v>451</v>
      </c>
      <c r="C1070" s="48" t="s">
        <v>449</v>
      </c>
      <c r="D1070" s="103"/>
      <c r="E1070" s="45"/>
      <c r="F1070" s="45"/>
      <c r="G1070" s="45"/>
      <c r="H1070" s="45"/>
      <c r="I1070" s="62">
        <f>SUM(H1071:H1071)</f>
        <v>0</v>
      </c>
      <c r="J1070" s="63" t="str">
        <f>+J1071</f>
        <v>ml</v>
      </c>
    </row>
    <row r="1071" spans="2:10" s="1" customFormat="1" ht="13.2" x14ac:dyDescent="0.25">
      <c r="B1071" s="100"/>
      <c r="C1071" s="44" t="s">
        <v>441</v>
      </c>
      <c r="D1071" s="45"/>
      <c r="E1071" s="45"/>
      <c r="F1071" s="45"/>
      <c r="G1071" s="45"/>
      <c r="H1071" s="45">
        <f>IF(AND(F1071=0,G1071=0),D1071*E1071,IF(AND(E1071=0,G1071=0),D1071*F1071,IF(AND(E1071=0,F1071=0),D1071*G1071,IF(AND(E1071=0),D1071*F1071*G1071,IF(AND(F1071=0),D1071*E1071*G1071,IF(AND(G1071=0),D1071*E1071*F1071,D1071*E1071*F1071*G1071))))))</f>
        <v>0</v>
      </c>
      <c r="I1071" s="45"/>
      <c r="J1071" s="46" t="str">
        <f>IF(AND(E1071=0,F1071&lt;&gt;0,G1071&lt;&gt;0),"m2",IF(AND(F1071=0,E1071&lt;&gt;0,G1071&lt;&gt;0),"m2",IF(AND(G1071=0,E1071&lt;&gt;0,F1071&lt;&gt;0),"m2",IF(AND(F1071=0,G1071=0),"ml",IF(AND(E1071=0,G1071=0),"ml",IF(AND(E1071=0,F1071=0),"ml",IF(AND(E1071&lt;&gt;0,F1071&lt;&gt;0,G1071&lt;&gt;0),"m3",0)))))))</f>
        <v>ml</v>
      </c>
    </row>
    <row r="1072" spans="2:10" s="1" customFormat="1" ht="13.2" x14ac:dyDescent="0.25">
      <c r="B1072" s="48" t="s">
        <v>452</v>
      </c>
      <c r="C1072" s="48" t="s">
        <v>450</v>
      </c>
      <c r="D1072" s="103"/>
      <c r="E1072" s="45"/>
      <c r="F1072" s="45"/>
      <c r="G1072" s="45"/>
      <c r="H1072" s="45"/>
      <c r="I1072" s="62">
        <f>SUM(H1073:H1073)</f>
        <v>0</v>
      </c>
      <c r="J1072" s="63" t="str">
        <f>+J1073</f>
        <v>ml</v>
      </c>
    </row>
    <row r="1073" spans="2:10" s="1" customFormat="1" ht="13.2" x14ac:dyDescent="0.25">
      <c r="B1073" s="100"/>
      <c r="C1073" s="44" t="s">
        <v>731</v>
      </c>
      <c r="D1073" s="45"/>
      <c r="E1073" s="45"/>
      <c r="F1073" s="45"/>
      <c r="G1073" s="45"/>
      <c r="H1073" s="45">
        <f>IF(AND(F1073=0,G1073=0),D1073*E1073,IF(AND(E1073=0,G1073=0),D1073*F1073,IF(AND(E1073=0,F1073=0),D1073*G1073,IF(AND(E1073=0),D1073*F1073*G1073,IF(AND(F1073=0),D1073*E1073*G1073,IF(AND(G1073=0),D1073*E1073*F1073,D1073*E1073*F1073*G1073))))))</f>
        <v>0</v>
      </c>
      <c r="I1073" s="45"/>
      <c r="J1073" s="46" t="str">
        <f>IF(AND(E1073=0,F1073&lt;&gt;0,G1073&lt;&gt;0),"m2",IF(AND(F1073=0,E1073&lt;&gt;0,G1073&lt;&gt;0),"m2",IF(AND(G1073=0,E1073&lt;&gt;0,F1073&lt;&gt;0),"m2",IF(AND(F1073=0,G1073=0),"ml",IF(AND(E1073=0,G1073=0),"ml",IF(AND(E1073=0,F1073=0),"ml",IF(AND(E1073&lt;&gt;0,F1073&lt;&gt;0,G1073&lt;&gt;0),"m3",0)))))))</f>
        <v>ml</v>
      </c>
    </row>
    <row r="1074" spans="2:10" s="1" customFormat="1" ht="13.2" x14ac:dyDescent="0.25">
      <c r="B1074" s="48" t="s">
        <v>459</v>
      </c>
      <c r="C1074" s="48" t="s">
        <v>429</v>
      </c>
      <c r="D1074" s="103"/>
      <c r="E1074" s="45"/>
      <c r="F1074" s="45"/>
      <c r="G1074" s="45"/>
      <c r="H1074" s="45"/>
      <c r="I1074" s="62">
        <f>SUM(H1075:H1076)</f>
        <v>0</v>
      </c>
      <c r="J1074" s="63" t="str">
        <f>+J1076</f>
        <v>ml</v>
      </c>
    </row>
    <row r="1075" spans="2:10" s="1" customFormat="1" ht="13.2" x14ac:dyDescent="0.25">
      <c r="B1075" s="48"/>
      <c r="C1075" s="44" t="s">
        <v>706</v>
      </c>
      <c r="D1075" s="45"/>
      <c r="E1075" s="45"/>
      <c r="F1075" s="45"/>
      <c r="G1075" s="45"/>
      <c r="H1075" s="45">
        <f>IF(AND(F1075=0,G1075=0),D1075*E1075,IF(AND(E1075=0,G1075=0),D1075*F1075,IF(AND(E1075=0,F1075=0),D1075*G1075,IF(AND(E1075=0),D1075*F1075*G1075,IF(AND(F1075=0),D1075*E1075*G1075,IF(AND(G1075=0),D1075*E1075*F1075,D1075*E1075*F1075*G1075))))))</f>
        <v>0</v>
      </c>
      <c r="I1075" s="45"/>
      <c r="J1075" s="46" t="str">
        <f>IF(AND(E1075=0,F1075&lt;&gt;0,G1075&lt;&gt;0),"m2",IF(AND(F1075=0,E1075&lt;&gt;0,G1075&lt;&gt;0),"m2",IF(AND(G1075=0,E1075&lt;&gt;0,F1075&lt;&gt;0),"m2",IF(AND(F1075=0,G1075=0),"ml",IF(AND(E1075=0,G1075=0),"ml",IF(AND(E1075=0,F1075=0),"ml",IF(AND(E1075&lt;&gt;0,F1075&lt;&gt;0,G1075&lt;&gt;0),"m3",0)))))))</f>
        <v>ml</v>
      </c>
    </row>
    <row r="1076" spans="2:10" s="1" customFormat="1" ht="13.2" x14ac:dyDescent="0.25">
      <c r="B1076" s="100"/>
      <c r="C1076" s="44" t="s">
        <v>706</v>
      </c>
      <c r="D1076" s="45"/>
      <c r="E1076" s="45"/>
      <c r="F1076" s="45"/>
      <c r="G1076" s="45"/>
      <c r="H1076" s="45">
        <f>IF(AND(F1076=0,G1076=0),D1076*E1076,IF(AND(E1076=0,G1076=0),D1076*F1076,IF(AND(E1076=0,F1076=0),D1076*G1076,IF(AND(E1076=0),D1076*F1076*G1076,IF(AND(F1076=0),D1076*E1076*G1076,IF(AND(G1076=0),D1076*E1076*F1076,D1076*E1076*F1076*G1076))))))</f>
        <v>0</v>
      </c>
      <c r="I1076" s="45"/>
      <c r="J1076" s="46" t="str">
        <f>IF(AND(E1076=0,F1076&lt;&gt;0,G1076&lt;&gt;0),"m2",IF(AND(F1076=0,E1076&lt;&gt;0,G1076&lt;&gt;0),"m2",IF(AND(G1076=0,E1076&lt;&gt;0,F1076&lt;&gt;0),"m2",IF(AND(F1076=0,G1076=0),"ml",IF(AND(E1076=0,G1076=0),"ml",IF(AND(E1076=0,F1076=0),"ml",IF(AND(E1076&lt;&gt;0,F1076&lt;&gt;0,G1076&lt;&gt;0),"m3",0)))))))</f>
        <v>ml</v>
      </c>
    </row>
    <row r="1077" spans="2:10" s="1" customFormat="1" ht="13.2" x14ac:dyDescent="0.25">
      <c r="B1077" s="48" t="s">
        <v>460</v>
      </c>
      <c r="C1077" s="48" t="s">
        <v>431</v>
      </c>
      <c r="D1077" s="103"/>
      <c r="E1077" s="45"/>
      <c r="F1077" s="45"/>
      <c r="G1077" s="45"/>
      <c r="H1077" s="45"/>
      <c r="I1077" s="62">
        <f>SUM(H1078:H1078)</f>
        <v>0</v>
      </c>
      <c r="J1077" s="63" t="str">
        <f>+J1078</f>
        <v>ml</v>
      </c>
    </row>
    <row r="1078" spans="2:10" s="1" customFormat="1" ht="13.2" x14ac:dyDescent="0.25">
      <c r="B1078" s="100"/>
      <c r="C1078" s="44" t="s">
        <v>734</v>
      </c>
      <c r="D1078" s="45"/>
      <c r="E1078" s="45"/>
      <c r="F1078" s="45"/>
      <c r="G1078" s="45"/>
      <c r="H1078" s="45">
        <f>IF(AND(F1078=0,G1078=0),D1078*E1078,IF(AND(E1078=0,G1078=0),D1078*F1078,IF(AND(E1078=0,F1078=0),D1078*G1078,IF(AND(E1078=0),D1078*F1078*G1078,IF(AND(F1078=0),D1078*E1078*G1078,IF(AND(G1078=0),D1078*E1078*F1078,D1078*E1078*F1078*G1078))))))</f>
        <v>0</v>
      </c>
      <c r="I1078" s="45"/>
      <c r="J1078" s="46" t="str">
        <f>IF(AND(E1078=0,F1078&lt;&gt;0,G1078&lt;&gt;0),"m2",IF(AND(F1078=0,E1078&lt;&gt;0,G1078&lt;&gt;0),"m2",IF(AND(G1078=0,E1078&lt;&gt;0,F1078&lt;&gt;0),"m2",IF(AND(F1078=0,G1078=0),"ml",IF(AND(E1078=0,G1078=0),"ml",IF(AND(E1078=0,F1078=0),"ml",IF(AND(E1078&lt;&gt;0,F1078&lt;&gt;0,G1078&lt;&gt;0),"m3",0)))))))</f>
        <v>ml</v>
      </c>
    </row>
    <row r="1079" spans="2:10" s="1" customFormat="1" ht="13.2" x14ac:dyDescent="0.25">
      <c r="B1079" s="48" t="s">
        <v>461</v>
      </c>
      <c r="C1079" s="48" t="s">
        <v>453</v>
      </c>
      <c r="D1079" s="103"/>
      <c r="E1079" s="45"/>
      <c r="F1079" s="45"/>
      <c r="G1079" s="45"/>
      <c r="H1079" s="45"/>
      <c r="I1079" s="62">
        <f>SUM(H1080:H1080)</f>
        <v>0</v>
      </c>
      <c r="J1079" s="63" t="str">
        <f>+J1080</f>
        <v>ml</v>
      </c>
    </row>
    <row r="1080" spans="2:10" s="1" customFormat="1" ht="13.2" x14ac:dyDescent="0.25">
      <c r="B1080" s="100"/>
      <c r="C1080" s="44" t="s">
        <v>723</v>
      </c>
      <c r="D1080" s="45"/>
      <c r="E1080" s="45"/>
      <c r="F1080" s="45"/>
      <c r="G1080" s="45"/>
      <c r="H1080" s="45">
        <f>IF(AND(F1080=0,G1080=0),D1080*E1080,IF(AND(E1080=0,G1080=0),D1080*F1080,IF(AND(E1080=0,F1080=0),D1080*G1080,IF(AND(E1080=0),D1080*F1080*G1080,IF(AND(F1080=0),D1080*E1080*G1080,IF(AND(G1080=0),D1080*E1080*F1080,D1080*E1080*F1080*G1080))))))</f>
        <v>0</v>
      </c>
      <c r="I1080" s="45"/>
      <c r="J1080" s="46" t="str">
        <f>IF(AND(E1080=0,F1080&lt;&gt;0,G1080&lt;&gt;0),"m2",IF(AND(F1080=0,E1080&lt;&gt;0,G1080&lt;&gt;0),"m2",IF(AND(G1080=0,E1080&lt;&gt;0,F1080&lt;&gt;0),"m2",IF(AND(F1080=0,G1080=0),"ml",IF(AND(E1080=0,G1080=0),"ml",IF(AND(E1080=0,F1080=0),"ml",IF(AND(E1080&lt;&gt;0,F1080&lt;&gt;0,G1080&lt;&gt;0),"m3",0)))))))</f>
        <v>ml</v>
      </c>
    </row>
    <row r="1081" spans="2:10" s="1" customFormat="1" ht="13.2" x14ac:dyDescent="0.25">
      <c r="B1081" s="48" t="s">
        <v>462</v>
      </c>
      <c r="C1081" s="48" t="s">
        <v>454</v>
      </c>
      <c r="D1081" s="103"/>
      <c r="E1081" s="45"/>
      <c r="F1081" s="45"/>
      <c r="G1081" s="45"/>
      <c r="H1081" s="45"/>
      <c r="I1081" s="62">
        <f>SUM(H1082:H1082)</f>
        <v>0</v>
      </c>
      <c r="J1081" s="63" t="str">
        <f>+J1082</f>
        <v>ml</v>
      </c>
    </row>
    <row r="1082" spans="2:10" s="1" customFormat="1" ht="13.2" x14ac:dyDescent="0.25">
      <c r="B1082" s="100"/>
      <c r="C1082" s="44" t="s">
        <v>724</v>
      </c>
      <c r="D1082" s="45"/>
      <c r="E1082" s="45"/>
      <c r="F1082" s="45"/>
      <c r="G1082" s="45"/>
      <c r="H1082" s="45">
        <f>IF(AND(F1082=0,G1082=0),D1082*E1082,IF(AND(E1082=0,G1082=0),D1082*F1082,IF(AND(E1082=0,F1082=0),D1082*G1082,IF(AND(E1082=0),D1082*F1082*G1082,IF(AND(F1082=0),D1082*E1082*G1082,IF(AND(G1082=0),D1082*E1082*F1082,D1082*E1082*F1082*G1082))))))</f>
        <v>0</v>
      </c>
      <c r="I1082" s="45"/>
      <c r="J1082" s="46" t="str">
        <f>IF(AND(E1082=0,F1082&lt;&gt;0,G1082&lt;&gt;0),"m2",IF(AND(F1082=0,E1082&lt;&gt;0,G1082&lt;&gt;0),"m2",IF(AND(G1082=0,E1082&lt;&gt;0,F1082&lt;&gt;0),"m2",IF(AND(F1082=0,G1082=0),"ml",IF(AND(E1082=0,G1082=0),"ml",IF(AND(E1082=0,F1082=0),"ml",IF(AND(E1082&lt;&gt;0,F1082&lt;&gt;0,G1082&lt;&gt;0),"m3",0)))))))</f>
        <v>ml</v>
      </c>
    </row>
    <row r="1083" spans="2:10" s="1" customFormat="1" ht="13.2" x14ac:dyDescent="0.25">
      <c r="B1083" s="48" t="s">
        <v>463</v>
      </c>
      <c r="C1083" s="48" t="s">
        <v>455</v>
      </c>
      <c r="D1083" s="103"/>
      <c r="E1083" s="45"/>
      <c r="F1083" s="45"/>
      <c r="G1083" s="45"/>
      <c r="H1083" s="45"/>
      <c r="I1083" s="62">
        <f>SUM(H1084:H1084)</f>
        <v>0</v>
      </c>
      <c r="J1083" s="63" t="str">
        <f>+J1084</f>
        <v>ml</v>
      </c>
    </row>
    <row r="1084" spans="2:10" s="1" customFormat="1" ht="13.2" x14ac:dyDescent="0.25">
      <c r="B1084" s="100"/>
      <c r="C1084" s="44" t="s">
        <v>732</v>
      </c>
      <c r="D1084" s="45"/>
      <c r="E1084" s="45"/>
      <c r="F1084" s="45"/>
      <c r="G1084" s="45"/>
      <c r="H1084" s="45">
        <f>IF(AND(F1084=0,G1084=0),D1084*E1084,IF(AND(E1084=0,G1084=0),D1084*F1084,IF(AND(E1084=0,F1084=0),D1084*G1084,IF(AND(E1084=0),D1084*F1084*G1084,IF(AND(F1084=0),D1084*E1084*G1084,IF(AND(G1084=0),D1084*E1084*F1084,D1084*E1084*F1084*G1084))))))</f>
        <v>0</v>
      </c>
      <c r="I1084" s="45"/>
      <c r="J1084" s="46" t="str">
        <f>IF(AND(E1084=0,F1084&lt;&gt;0,G1084&lt;&gt;0),"m2",IF(AND(F1084=0,E1084&lt;&gt;0,G1084&lt;&gt;0),"m2",IF(AND(G1084=0,E1084&lt;&gt;0,F1084&lt;&gt;0),"m2",IF(AND(F1084=0,G1084=0),"ml",IF(AND(E1084=0,G1084=0),"ml",IF(AND(E1084=0,F1084=0),"ml",IF(AND(E1084&lt;&gt;0,F1084&lt;&gt;0,G1084&lt;&gt;0),"m3",0)))))))</f>
        <v>ml</v>
      </c>
    </row>
    <row r="1085" spans="2:10" s="1" customFormat="1" ht="13.2" x14ac:dyDescent="0.25">
      <c r="B1085" s="48" t="s">
        <v>464</v>
      </c>
      <c r="C1085" s="48" t="s">
        <v>456</v>
      </c>
      <c r="D1085" s="103"/>
      <c r="E1085" s="45"/>
      <c r="F1085" s="45"/>
      <c r="G1085" s="45"/>
      <c r="H1085" s="45"/>
      <c r="I1085" s="62">
        <f>SUM(H1086:H1086)</f>
        <v>0</v>
      </c>
      <c r="J1085" s="63" t="str">
        <f>+J1086</f>
        <v>und</v>
      </c>
    </row>
    <row r="1086" spans="2:10" s="1" customFormat="1" ht="13.2" x14ac:dyDescent="0.25">
      <c r="B1086" s="48"/>
      <c r="C1086" s="44" t="s">
        <v>737</v>
      </c>
      <c r="D1086" s="45"/>
      <c r="E1086" s="45"/>
      <c r="F1086" s="45"/>
      <c r="G1086" s="45"/>
      <c r="H1086" s="45">
        <f t="shared" ref="H1086" si="39">+D1086</f>
        <v>0</v>
      </c>
      <c r="I1086" s="45"/>
      <c r="J1086" s="46" t="s">
        <v>35</v>
      </c>
    </row>
    <row r="1087" spans="2:10" s="1" customFormat="1" ht="13.2" x14ac:dyDescent="0.25">
      <c r="B1087" s="48" t="s">
        <v>465</v>
      </c>
      <c r="C1087" s="48" t="s">
        <v>457</v>
      </c>
      <c r="D1087" s="103"/>
      <c r="E1087" s="45"/>
      <c r="F1087" s="45"/>
      <c r="G1087" s="45"/>
      <c r="H1087" s="45"/>
      <c r="I1087" s="62">
        <f>SUM(H1088:H1088)</f>
        <v>0</v>
      </c>
      <c r="J1087" s="63" t="str">
        <f>+J1088</f>
        <v>und</v>
      </c>
    </row>
    <row r="1088" spans="2:10" s="1" customFormat="1" ht="13.2" x14ac:dyDescent="0.25">
      <c r="B1088" s="100"/>
      <c r="C1088" s="44" t="s">
        <v>441</v>
      </c>
      <c r="D1088" s="45"/>
      <c r="E1088" s="45"/>
      <c r="F1088" s="45"/>
      <c r="G1088" s="45"/>
      <c r="H1088" s="45">
        <f>+D1088</f>
        <v>0</v>
      </c>
      <c r="I1088" s="45"/>
      <c r="J1088" s="46" t="s">
        <v>35</v>
      </c>
    </row>
    <row r="1089" spans="2:10" s="1" customFormat="1" ht="13.2" x14ac:dyDescent="0.25">
      <c r="B1089" s="48" t="s">
        <v>557</v>
      </c>
      <c r="C1089" s="48" t="s">
        <v>458</v>
      </c>
      <c r="D1089" s="103"/>
      <c r="E1089" s="45"/>
      <c r="F1089" s="45"/>
      <c r="G1089" s="45"/>
      <c r="H1089" s="45"/>
      <c r="I1089" s="62">
        <f>SUM(H1090:H1090)</f>
        <v>0</v>
      </c>
      <c r="J1089" s="63" t="str">
        <f>+J1090</f>
        <v>und</v>
      </c>
    </row>
    <row r="1090" spans="2:10" s="1" customFormat="1" ht="13.2" x14ac:dyDescent="0.25">
      <c r="B1090" s="100"/>
      <c r="C1090" s="44" t="s">
        <v>730</v>
      </c>
      <c r="D1090" s="45"/>
      <c r="E1090" s="45"/>
      <c r="F1090" s="45"/>
      <c r="G1090" s="45"/>
      <c r="H1090" s="45">
        <f>+D1090</f>
        <v>0</v>
      </c>
      <c r="I1090" s="45"/>
      <c r="J1090" s="46" t="s">
        <v>35</v>
      </c>
    </row>
    <row r="1091" spans="2:10" s="1" customFormat="1" ht="13.2" x14ac:dyDescent="0.25">
      <c r="B1091" s="100" t="s">
        <v>117</v>
      </c>
      <c r="C1091" s="101" t="s">
        <v>426</v>
      </c>
      <c r="D1091" s="103"/>
      <c r="E1091" s="45"/>
      <c r="F1091" s="45"/>
      <c r="G1091" s="45"/>
      <c r="H1091" s="45"/>
      <c r="I1091" s="45"/>
      <c r="J1091" s="46"/>
    </row>
    <row r="1092" spans="2:10" s="1" customFormat="1" ht="13.2" x14ac:dyDescent="0.25">
      <c r="B1092" s="48" t="s">
        <v>118</v>
      </c>
      <c r="C1092" s="48" t="s">
        <v>468</v>
      </c>
      <c r="D1092" s="103"/>
      <c r="E1092" s="45"/>
      <c r="F1092" s="45"/>
      <c r="G1092" s="45"/>
      <c r="H1092" s="45"/>
      <c r="I1092" s="62">
        <f>SUM(H1093:H1094)</f>
        <v>5</v>
      </c>
      <c r="J1092" s="63" t="str">
        <f>+J1093</f>
        <v>und</v>
      </c>
    </row>
    <row r="1093" spans="2:10" s="1" customFormat="1" ht="13.2" x14ac:dyDescent="0.25">
      <c r="B1093" s="75"/>
      <c r="C1093" s="44" t="s">
        <v>646</v>
      </c>
      <c r="D1093" s="45"/>
      <c r="E1093" s="45"/>
      <c r="F1093" s="45"/>
      <c r="G1093" s="45"/>
      <c r="H1093" s="45">
        <f>+D1093</f>
        <v>0</v>
      </c>
      <c r="I1093" s="45"/>
      <c r="J1093" s="46" t="s">
        <v>35</v>
      </c>
    </row>
    <row r="1094" spans="2:10" s="1" customFormat="1" ht="13.2" x14ac:dyDescent="0.25">
      <c r="B1094" s="75"/>
      <c r="C1094" s="44" t="s">
        <v>434</v>
      </c>
      <c r="D1094" s="45">
        <v>5</v>
      </c>
      <c r="E1094" s="45"/>
      <c r="F1094" s="45"/>
      <c r="G1094" s="45"/>
      <c r="H1094" s="45">
        <f>+D1094</f>
        <v>5</v>
      </c>
      <c r="I1094" s="45"/>
      <c r="J1094" s="46" t="s">
        <v>35</v>
      </c>
    </row>
    <row r="1095" spans="2:10" s="1" customFormat="1" ht="13.2" x14ac:dyDescent="0.25">
      <c r="B1095" s="48" t="s">
        <v>119</v>
      </c>
      <c r="C1095" s="48" t="s">
        <v>475</v>
      </c>
      <c r="D1095" s="103"/>
      <c r="E1095" s="45"/>
      <c r="F1095" s="45"/>
      <c r="G1095" s="45"/>
      <c r="H1095" s="45"/>
      <c r="I1095" s="62">
        <f>SUM(H1096:H1101)</f>
        <v>0</v>
      </c>
      <c r="J1095" s="63" t="str">
        <f>+J1096</f>
        <v>und</v>
      </c>
    </row>
    <row r="1096" spans="2:10" s="1" customFormat="1" ht="13.2" x14ac:dyDescent="0.25">
      <c r="B1096" s="75"/>
      <c r="C1096" s="132" t="s">
        <v>255</v>
      </c>
      <c r="D1096" s="45"/>
      <c r="E1096" s="45"/>
      <c r="F1096" s="45"/>
      <c r="G1096" s="45"/>
      <c r="H1096" s="45"/>
      <c r="I1096" s="45"/>
      <c r="J1096" s="46" t="s">
        <v>35</v>
      </c>
    </row>
    <row r="1097" spans="2:10" s="1" customFormat="1" ht="13.2" x14ac:dyDescent="0.25">
      <c r="B1097" s="75"/>
      <c r="C1097" s="44" t="s">
        <v>556</v>
      </c>
      <c r="D1097" s="45">
        <v>3</v>
      </c>
      <c r="E1097" s="45"/>
      <c r="F1097" s="45"/>
      <c r="G1097" s="45"/>
      <c r="H1097" s="45">
        <f>IF(AND(F1097=0,G1097=0),D1097*E1097,IF(AND(E1097=0,G1097=0),D1097*F1097,IF(AND(E1097=0,F1097=0),D1097*G1097,IF(AND(E1097=0),D1097*F1097*G1097,IF(AND(F1097=0),D1097*E1097*G1097,IF(AND(G1097=0),D1097*E1097*F1097,D1097*E1097*F1097*G1097))))))</f>
        <v>0</v>
      </c>
      <c r="I1097" s="45"/>
      <c r="J1097" s="46" t="s">
        <v>35</v>
      </c>
    </row>
    <row r="1098" spans="2:10" s="1" customFormat="1" ht="13.2" x14ac:dyDescent="0.25">
      <c r="B1098" s="75"/>
      <c r="C1098" s="132" t="s">
        <v>256</v>
      </c>
      <c r="D1098" s="45"/>
      <c r="E1098" s="45"/>
      <c r="F1098" s="45"/>
      <c r="G1098" s="45"/>
      <c r="H1098" s="45"/>
      <c r="I1098" s="45"/>
      <c r="J1098" s="46" t="s">
        <v>35</v>
      </c>
    </row>
    <row r="1099" spans="2:10" s="1" customFormat="1" ht="13.2" x14ac:dyDescent="0.25">
      <c r="B1099" s="75"/>
      <c r="C1099" s="44" t="s">
        <v>556</v>
      </c>
      <c r="D1099" s="45">
        <v>3</v>
      </c>
      <c r="E1099" s="45"/>
      <c r="F1099" s="45"/>
      <c r="G1099" s="45"/>
      <c r="H1099" s="45">
        <f>IF(AND(F1099=0,G1099=0),D1099*E1099,IF(AND(E1099=0,G1099=0),D1099*F1099,IF(AND(E1099=0,F1099=0),D1099*G1099,IF(AND(E1099=0),D1099*F1099*G1099,IF(AND(F1099=0),D1099*E1099*G1099,IF(AND(G1099=0),D1099*E1099*F1099,D1099*E1099*F1099*G1099))))))</f>
        <v>0</v>
      </c>
      <c r="I1099" s="45"/>
      <c r="J1099" s="46" t="s">
        <v>35</v>
      </c>
    </row>
    <row r="1100" spans="2:10" s="1" customFormat="1" ht="13.2" x14ac:dyDescent="0.25">
      <c r="B1100" s="75"/>
      <c r="C1100" s="132" t="s">
        <v>257</v>
      </c>
      <c r="D1100" s="45"/>
      <c r="E1100" s="45"/>
      <c r="F1100" s="45"/>
      <c r="G1100" s="45"/>
      <c r="H1100" s="45"/>
      <c r="I1100" s="45"/>
      <c r="J1100" s="46" t="s">
        <v>35</v>
      </c>
    </row>
    <row r="1101" spans="2:10" s="1" customFormat="1" ht="13.2" x14ac:dyDescent="0.25">
      <c r="B1101" s="75"/>
      <c r="C1101" s="44" t="s">
        <v>556</v>
      </c>
      <c r="D1101" s="45">
        <v>3</v>
      </c>
      <c r="E1101" s="45"/>
      <c r="F1101" s="45"/>
      <c r="G1101" s="45"/>
      <c r="H1101" s="45">
        <f>IF(AND(F1101=0,G1101=0),D1101*E1101,IF(AND(E1101=0,G1101=0),D1101*F1101,IF(AND(E1101=0,F1101=0),D1101*G1101,IF(AND(E1101=0),D1101*F1101*G1101,IF(AND(F1101=0),D1101*E1101*G1101,IF(AND(G1101=0),D1101*E1101*F1101,D1101*E1101*F1101*G1101))))))</f>
        <v>0</v>
      </c>
      <c r="I1101" s="45"/>
      <c r="J1101" s="46" t="s">
        <v>35</v>
      </c>
    </row>
    <row r="1102" spans="2:10" s="1" customFormat="1" ht="13.2" x14ac:dyDescent="0.25">
      <c r="B1102" s="48" t="s">
        <v>120</v>
      </c>
      <c r="C1102" s="48" t="s">
        <v>469</v>
      </c>
      <c r="D1102" s="103"/>
      <c r="E1102" s="45"/>
      <c r="F1102" s="45"/>
      <c r="G1102" s="45"/>
      <c r="H1102" s="45"/>
      <c r="I1102" s="62">
        <f>SUM(H1103:H1105)</f>
        <v>0</v>
      </c>
      <c r="J1102" s="63" t="str">
        <f>+J1103</f>
        <v>und</v>
      </c>
    </row>
    <row r="1103" spans="2:10" s="1" customFormat="1" ht="13.2" x14ac:dyDescent="0.25">
      <c r="B1103" s="48"/>
      <c r="C1103" s="44" t="s">
        <v>255</v>
      </c>
      <c r="D1103" s="45"/>
      <c r="E1103" s="45"/>
      <c r="F1103" s="45"/>
      <c r="G1103" s="45"/>
      <c r="H1103" s="45">
        <f t="shared" ref="H1103:H1105" si="40">+D1103</f>
        <v>0</v>
      </c>
      <c r="I1103" s="45"/>
      <c r="J1103" s="46" t="s">
        <v>35</v>
      </c>
    </row>
    <row r="1104" spans="2:10" s="1" customFormat="1" ht="13.2" x14ac:dyDescent="0.25">
      <c r="B1104" s="48"/>
      <c r="C1104" s="44" t="s">
        <v>256</v>
      </c>
      <c r="D1104" s="45"/>
      <c r="E1104" s="45"/>
      <c r="F1104" s="45"/>
      <c r="G1104" s="45"/>
      <c r="H1104" s="45">
        <f t="shared" si="40"/>
        <v>0</v>
      </c>
      <c r="I1104" s="45"/>
      <c r="J1104" s="46" t="s">
        <v>35</v>
      </c>
    </row>
    <row r="1105" spans="2:10" s="1" customFormat="1" ht="13.2" x14ac:dyDescent="0.25">
      <c r="B1105" s="48"/>
      <c r="C1105" s="44" t="s">
        <v>257</v>
      </c>
      <c r="D1105" s="45"/>
      <c r="E1105" s="45"/>
      <c r="F1105" s="45"/>
      <c r="G1105" s="45"/>
      <c r="H1105" s="45">
        <f t="shared" si="40"/>
        <v>0</v>
      </c>
      <c r="I1105" s="45"/>
      <c r="J1105" s="46" t="s">
        <v>35</v>
      </c>
    </row>
    <row r="1106" spans="2:10" s="1" customFormat="1" ht="13.2" x14ac:dyDescent="0.25">
      <c r="B1106" s="48" t="s">
        <v>476</v>
      </c>
      <c r="C1106" s="48" t="s">
        <v>561</v>
      </c>
      <c r="D1106" s="103"/>
      <c r="E1106" s="45"/>
      <c r="F1106" s="45"/>
      <c r="G1106" s="45"/>
      <c r="H1106" s="45"/>
      <c r="I1106" s="62">
        <f>SUM(H1107:H1107)</f>
        <v>4</v>
      </c>
      <c r="J1106" s="63" t="str">
        <f>+J1107</f>
        <v>und</v>
      </c>
    </row>
    <row r="1107" spans="2:10" s="1" customFormat="1" ht="13.2" x14ac:dyDescent="0.25">
      <c r="B1107" s="48"/>
      <c r="C1107" s="44" t="s">
        <v>710</v>
      </c>
      <c r="D1107" s="45">
        <v>1</v>
      </c>
      <c r="E1107" s="45">
        <v>4</v>
      </c>
      <c r="F1107" s="45"/>
      <c r="G1107" s="45"/>
      <c r="H1107" s="45">
        <f>IF(AND(F1107=0,G1107=0),D1107*E1107,IF(AND(E1107=0,G1107=0),D1107*F1107,IF(AND(E1107=0,F1107=0),D1107*G1107,IF(AND(E1107=0),D1107*F1107*G1107,IF(AND(F1107=0),D1107*E1107*G1107,IF(AND(G1107=0),D1107*E1107*F1107,D1107*E1107*F1107*G1107))))))</f>
        <v>4</v>
      </c>
      <c r="I1107" s="45"/>
      <c r="J1107" s="46" t="s">
        <v>35</v>
      </c>
    </row>
    <row r="1108" spans="2:10" s="1" customFormat="1" ht="13.2" x14ac:dyDescent="0.25">
      <c r="B1108" s="48" t="s">
        <v>477</v>
      </c>
      <c r="C1108" s="48" t="s">
        <v>564</v>
      </c>
      <c r="D1108" s="103"/>
      <c r="E1108" s="45"/>
      <c r="F1108" s="45"/>
      <c r="G1108" s="45"/>
      <c r="H1108" s="45"/>
      <c r="I1108" s="62">
        <f>SUM(H1109:H1109)</f>
        <v>1</v>
      </c>
      <c r="J1108" s="63" t="str">
        <f>+J1109</f>
        <v>und</v>
      </c>
    </row>
    <row r="1109" spans="2:10" s="1" customFormat="1" ht="13.2" x14ac:dyDescent="0.25">
      <c r="B1109" s="48"/>
      <c r="C1109" s="44" t="s">
        <v>710</v>
      </c>
      <c r="D1109" s="45">
        <v>1</v>
      </c>
      <c r="E1109" s="45"/>
      <c r="F1109" s="45"/>
      <c r="G1109" s="45"/>
      <c r="H1109" s="45">
        <f t="shared" ref="H1109" si="41">+D1109</f>
        <v>1</v>
      </c>
      <c r="I1109" s="45"/>
      <c r="J1109" s="46" t="s">
        <v>35</v>
      </c>
    </row>
    <row r="1110" spans="2:10" s="1" customFormat="1" ht="13.2" x14ac:dyDescent="0.25">
      <c r="B1110" s="48" t="s">
        <v>562</v>
      </c>
      <c r="C1110" s="48" t="s">
        <v>466</v>
      </c>
      <c r="D1110" s="103"/>
      <c r="E1110" s="45"/>
      <c r="F1110" s="45"/>
      <c r="G1110" s="45"/>
      <c r="H1110" s="45"/>
      <c r="I1110" s="62">
        <f>SUM(H1111:H1111)</f>
        <v>0</v>
      </c>
      <c r="J1110" s="63" t="str">
        <f>+J1111</f>
        <v>und</v>
      </c>
    </row>
    <row r="1111" spans="2:10" s="1" customFormat="1" ht="13.2" x14ac:dyDescent="0.25">
      <c r="B1111" s="75"/>
      <c r="C1111" s="44" t="s">
        <v>755</v>
      </c>
      <c r="D1111" s="45"/>
      <c r="E1111" s="45"/>
      <c r="F1111" s="45"/>
      <c r="G1111" s="45"/>
      <c r="H1111" s="45">
        <f>+D1111</f>
        <v>0</v>
      </c>
      <c r="I1111" s="45"/>
      <c r="J1111" s="46" t="s">
        <v>35</v>
      </c>
    </row>
    <row r="1112" spans="2:10" s="1" customFormat="1" ht="13.2" x14ac:dyDescent="0.25">
      <c r="B1112" s="48" t="s">
        <v>563</v>
      </c>
      <c r="C1112" s="48" t="s">
        <v>467</v>
      </c>
      <c r="D1112" s="103"/>
      <c r="E1112" s="45"/>
      <c r="F1112" s="45"/>
      <c r="G1112" s="45"/>
      <c r="H1112" s="45"/>
      <c r="I1112" s="62">
        <f>SUM(H1113:H1113)</f>
        <v>0</v>
      </c>
      <c r="J1112" s="63" t="str">
        <f>+J1113</f>
        <v>und</v>
      </c>
    </row>
    <row r="1113" spans="2:10" s="1" customFormat="1" ht="13.2" x14ac:dyDescent="0.25">
      <c r="B1113" s="75"/>
      <c r="C1113" s="44" t="s">
        <v>755</v>
      </c>
      <c r="D1113" s="45"/>
      <c r="E1113" s="45"/>
      <c r="F1113" s="45"/>
      <c r="G1113" s="45"/>
      <c r="H1113" s="45">
        <f>+D1113</f>
        <v>0</v>
      </c>
      <c r="I1113" s="45"/>
      <c r="J1113" s="46" t="s">
        <v>35</v>
      </c>
    </row>
    <row r="1114" spans="2:10" s="1" customFormat="1" ht="13.2" x14ac:dyDescent="0.25">
      <c r="B1114" s="75"/>
      <c r="C1114" s="102"/>
      <c r="D1114" s="103"/>
      <c r="E1114" s="45"/>
      <c r="F1114" s="45"/>
      <c r="G1114" s="45"/>
      <c r="H1114" s="45"/>
      <c r="I1114" s="45"/>
      <c r="J1114" s="46"/>
    </row>
    <row r="1115" spans="2:10" s="1" customFormat="1" ht="13.2" x14ac:dyDescent="0.25">
      <c r="B1115" s="75"/>
      <c r="C1115" s="102"/>
      <c r="D1115" s="103"/>
      <c r="E1115" s="45"/>
      <c r="F1115" s="45"/>
      <c r="G1115" s="45"/>
      <c r="H1115" s="45"/>
      <c r="I1115" s="45"/>
      <c r="J1115" s="46"/>
    </row>
    <row r="1116" spans="2:10" s="1" customFormat="1" ht="13.2" x14ac:dyDescent="0.25">
      <c r="B1116" s="75"/>
      <c r="C1116" s="102"/>
      <c r="D1116" s="103"/>
      <c r="E1116" s="45"/>
      <c r="F1116" s="45"/>
      <c r="G1116" s="45"/>
      <c r="H1116" s="45"/>
      <c r="I1116" s="45"/>
      <c r="J1116" s="46"/>
    </row>
    <row r="1117" spans="2:10" s="1" customFormat="1" ht="13.2" x14ac:dyDescent="0.25">
      <c r="B1117" s="75"/>
      <c r="C1117" s="102"/>
      <c r="D1117" s="103"/>
      <c r="E1117" s="45"/>
      <c r="F1117" s="45"/>
      <c r="G1117" s="45"/>
      <c r="H1117" s="45"/>
      <c r="I1117" s="45"/>
      <c r="J1117" s="46"/>
    </row>
    <row r="1118" spans="2:10" s="1" customFormat="1" ht="13.2" x14ac:dyDescent="0.25">
      <c r="B1118" s="75"/>
      <c r="C1118" s="102"/>
      <c r="D1118" s="103"/>
      <c r="E1118" s="45"/>
      <c r="F1118" s="45"/>
      <c r="G1118" s="45"/>
      <c r="H1118" s="45"/>
      <c r="I1118" s="45"/>
      <c r="J1118" s="46"/>
    </row>
    <row r="1119" spans="2:10" s="1" customFormat="1" ht="13.2" x14ac:dyDescent="0.25">
      <c r="B1119" s="75"/>
      <c r="C1119" s="102"/>
      <c r="D1119" s="103"/>
      <c r="E1119" s="45"/>
      <c r="F1119" s="45"/>
      <c r="G1119" s="45"/>
      <c r="H1119" s="45"/>
      <c r="I1119" s="45"/>
      <c r="J1119" s="46"/>
    </row>
    <row r="1120" spans="2:10" s="1" customFormat="1" ht="13.2" x14ac:dyDescent="0.25">
      <c r="B1120" s="75"/>
      <c r="C1120" s="102"/>
      <c r="D1120" s="103"/>
      <c r="E1120" s="45"/>
      <c r="F1120" s="45"/>
      <c r="G1120" s="45"/>
      <c r="H1120" s="45"/>
      <c r="I1120" s="45"/>
      <c r="J1120" s="46"/>
    </row>
    <row r="1121" spans="2:10" s="1" customFormat="1" ht="13.2" x14ac:dyDescent="0.25">
      <c r="B1121" s="75"/>
      <c r="C1121" s="102"/>
      <c r="D1121" s="103"/>
      <c r="E1121" s="45"/>
      <c r="F1121" s="45"/>
      <c r="G1121" s="45"/>
      <c r="H1121" s="45"/>
      <c r="I1121" s="45"/>
      <c r="J1121" s="46"/>
    </row>
    <row r="1122" spans="2:10" s="1" customFormat="1" ht="13.2" x14ac:dyDescent="0.25">
      <c r="B1122" s="75"/>
      <c r="C1122" s="102"/>
      <c r="D1122" s="103"/>
      <c r="E1122" s="45"/>
      <c r="F1122" s="45"/>
      <c r="G1122" s="45"/>
      <c r="H1122" s="45"/>
      <c r="I1122" s="45"/>
      <c r="J1122" s="46"/>
    </row>
    <row r="1123" spans="2:10" s="1" customFormat="1" ht="13.2" x14ac:dyDescent="0.25">
      <c r="B1123" s="75"/>
      <c r="C1123" s="102"/>
      <c r="D1123" s="103"/>
      <c r="E1123" s="45"/>
      <c r="F1123" s="45"/>
      <c r="G1123" s="45"/>
      <c r="H1123" s="45"/>
      <c r="I1123" s="45"/>
      <c r="J1123" s="46"/>
    </row>
    <row r="1124" spans="2:10" s="1" customFormat="1" ht="13.2" x14ac:dyDescent="0.25">
      <c r="B1124" s="75"/>
      <c r="C1124" s="102"/>
      <c r="D1124" s="103"/>
      <c r="E1124" s="45"/>
      <c r="F1124" s="45"/>
      <c r="G1124" s="45"/>
      <c r="H1124" s="45"/>
      <c r="I1124" s="45"/>
      <c r="J1124" s="46"/>
    </row>
    <row r="1125" spans="2:10" s="1" customFormat="1" ht="13.2" x14ac:dyDescent="0.25">
      <c r="B1125" s="75"/>
      <c r="C1125" s="102"/>
      <c r="D1125" s="103"/>
      <c r="E1125" s="45"/>
      <c r="F1125" s="45"/>
      <c r="G1125" s="45"/>
      <c r="H1125" s="45"/>
      <c r="I1125" s="45"/>
      <c r="J1125" s="46"/>
    </row>
    <row r="1126" spans="2:10" s="1" customFormat="1" ht="13.2" x14ac:dyDescent="0.25">
      <c r="B1126" s="75"/>
      <c r="C1126" s="102"/>
      <c r="D1126" s="103"/>
      <c r="E1126" s="45"/>
      <c r="F1126" s="45"/>
      <c r="G1126" s="45"/>
      <c r="H1126" s="45"/>
      <c r="I1126" s="45"/>
      <c r="J1126" s="46"/>
    </row>
    <row r="1127" spans="2:10" s="1" customFormat="1" ht="13.2" x14ac:dyDescent="0.25">
      <c r="B1127" s="75"/>
      <c r="C1127" s="102"/>
      <c r="D1127" s="103"/>
      <c r="E1127" s="45"/>
      <c r="F1127" s="45"/>
      <c r="G1127" s="45"/>
      <c r="H1127" s="45"/>
      <c r="I1127" s="45"/>
      <c r="J1127" s="46"/>
    </row>
    <row r="1128" spans="2:10" s="1" customFormat="1" ht="13.2" x14ac:dyDescent="0.25">
      <c r="B1128" s="75"/>
      <c r="C1128" s="102"/>
      <c r="D1128" s="103"/>
      <c r="E1128" s="45"/>
      <c r="F1128" s="45"/>
      <c r="G1128" s="45"/>
      <c r="H1128" s="45"/>
      <c r="I1128" s="45"/>
      <c r="J1128" s="46"/>
    </row>
    <row r="1129" spans="2:10" s="1" customFormat="1" ht="13.2" x14ac:dyDescent="0.25">
      <c r="B1129" s="75"/>
      <c r="C1129" s="102"/>
      <c r="D1129" s="103"/>
      <c r="E1129" s="45"/>
      <c r="F1129" s="45"/>
      <c r="G1129" s="45"/>
      <c r="H1129" s="45"/>
      <c r="I1129" s="45"/>
      <c r="J1129" s="46"/>
    </row>
    <row r="1130" spans="2:10" s="1" customFormat="1" ht="13.2" x14ac:dyDescent="0.25">
      <c r="B1130" s="75"/>
      <c r="C1130" s="102"/>
      <c r="D1130" s="103"/>
      <c r="E1130" s="45"/>
      <c r="F1130" s="45"/>
      <c r="G1130" s="45"/>
      <c r="H1130" s="45"/>
      <c r="I1130" s="45"/>
      <c r="J1130" s="46"/>
    </row>
    <row r="1131" spans="2:10" s="1" customFormat="1" ht="13.2" x14ac:dyDescent="0.25">
      <c r="B1131" s="75"/>
      <c r="C1131" s="102"/>
      <c r="D1131" s="103"/>
      <c r="E1131" s="45"/>
      <c r="F1131" s="45"/>
      <c r="G1131" s="45"/>
      <c r="H1131" s="45"/>
      <c r="I1131" s="45"/>
      <c r="J1131" s="46"/>
    </row>
    <row r="1132" spans="2:10" s="1" customFormat="1" ht="13.2" x14ac:dyDescent="0.25">
      <c r="B1132" s="75"/>
      <c r="C1132" s="102"/>
      <c r="D1132" s="103"/>
      <c r="E1132" s="45"/>
      <c r="F1132" s="45"/>
      <c r="G1132" s="45"/>
      <c r="H1132" s="45"/>
      <c r="I1132" s="45"/>
      <c r="J1132" s="46"/>
    </row>
    <row r="1133" spans="2:10" s="1" customFormat="1" ht="13.2" x14ac:dyDescent="0.25">
      <c r="B1133" s="75"/>
      <c r="C1133" s="102"/>
      <c r="D1133" s="103"/>
      <c r="E1133" s="45"/>
      <c r="F1133" s="45"/>
      <c r="G1133" s="45"/>
      <c r="H1133" s="45"/>
      <c r="I1133" s="45"/>
      <c r="J1133" s="46"/>
    </row>
    <row r="1134" spans="2:10" s="1" customFormat="1" ht="13.2" x14ac:dyDescent="0.25">
      <c r="B1134" s="75"/>
      <c r="C1134" s="102"/>
      <c r="D1134" s="103"/>
      <c r="E1134" s="45"/>
      <c r="F1134" s="45"/>
      <c r="G1134" s="45"/>
      <c r="H1134" s="45"/>
      <c r="I1134" s="45"/>
      <c r="J1134" s="46"/>
    </row>
    <row r="1135" spans="2:10" s="1" customFormat="1" ht="13.2" x14ac:dyDescent="0.25">
      <c r="B1135" s="75"/>
      <c r="C1135" s="102"/>
      <c r="D1135" s="103"/>
      <c r="E1135" s="45"/>
      <c r="F1135" s="45"/>
      <c r="G1135" s="45"/>
      <c r="H1135" s="45"/>
      <c r="I1135" s="45"/>
      <c r="J1135" s="46"/>
    </row>
    <row r="1136" spans="2:10" s="1" customFormat="1" ht="13.2" x14ac:dyDescent="0.25">
      <c r="B1136" s="75"/>
      <c r="C1136" s="102"/>
      <c r="D1136" s="103"/>
      <c r="E1136" s="45"/>
      <c r="F1136" s="45"/>
      <c r="G1136" s="45"/>
      <c r="H1136" s="45"/>
      <c r="I1136" s="45"/>
      <c r="J1136" s="46"/>
    </row>
    <row r="1137" spans="2:10" s="1" customFormat="1" ht="13.2" x14ac:dyDescent="0.25">
      <c r="B1137" s="75"/>
      <c r="C1137" s="102"/>
      <c r="D1137" s="103"/>
      <c r="E1137" s="45"/>
      <c r="F1137" s="45"/>
      <c r="G1137" s="45"/>
      <c r="H1137" s="45"/>
      <c r="I1137" s="45"/>
      <c r="J1137" s="46"/>
    </row>
    <row r="1138" spans="2:10" s="1" customFormat="1" ht="13.2" x14ac:dyDescent="0.25">
      <c r="B1138" s="75"/>
      <c r="C1138" s="102"/>
      <c r="D1138" s="103"/>
      <c r="E1138" s="45"/>
      <c r="F1138" s="45"/>
      <c r="G1138" s="45"/>
      <c r="H1138" s="45"/>
      <c r="I1138" s="45"/>
      <c r="J1138" s="46"/>
    </row>
    <row r="1139" spans="2:10" s="1" customFormat="1" ht="13.2" x14ac:dyDescent="0.25">
      <c r="B1139" s="75"/>
      <c r="C1139" s="102"/>
      <c r="D1139" s="103"/>
      <c r="E1139" s="45"/>
      <c r="F1139" s="45"/>
      <c r="G1139" s="45"/>
      <c r="H1139" s="45"/>
      <c r="I1139" s="45"/>
      <c r="J1139" s="46"/>
    </row>
    <row r="1140" spans="2:10" s="1" customFormat="1" ht="13.2" x14ac:dyDescent="0.25">
      <c r="B1140" s="75"/>
      <c r="C1140" s="102"/>
      <c r="D1140" s="103"/>
      <c r="E1140" s="45"/>
      <c r="F1140" s="45"/>
      <c r="G1140" s="45"/>
      <c r="H1140" s="45"/>
      <c r="I1140" s="45"/>
      <c r="J1140" s="46"/>
    </row>
    <row r="1141" spans="2:10" s="1" customFormat="1" ht="13.2" x14ac:dyDescent="0.25">
      <c r="B1141" s="75"/>
      <c r="C1141" s="102"/>
      <c r="D1141" s="103"/>
      <c r="E1141" s="45"/>
      <c r="F1141" s="45"/>
      <c r="G1141" s="45"/>
      <c r="H1141" s="45"/>
      <c r="I1141" s="45"/>
      <c r="J1141" s="46"/>
    </row>
    <row r="1142" spans="2:10" s="1" customFormat="1" ht="13.2" x14ac:dyDescent="0.25">
      <c r="B1142" s="75"/>
      <c r="C1142" s="102"/>
      <c r="D1142" s="103"/>
      <c r="E1142" s="45"/>
      <c r="F1142" s="45"/>
      <c r="G1142" s="45"/>
      <c r="H1142" s="45"/>
      <c r="I1142" s="45"/>
      <c r="J1142" s="46"/>
    </row>
    <row r="1143" spans="2:10" s="1" customFormat="1" ht="13.2" x14ac:dyDescent="0.25">
      <c r="B1143" s="75"/>
      <c r="C1143" s="102"/>
      <c r="D1143" s="103"/>
      <c r="E1143" s="45"/>
      <c r="F1143" s="45"/>
      <c r="G1143" s="45"/>
      <c r="H1143" s="45"/>
      <c r="I1143" s="45"/>
      <c r="J1143" s="46"/>
    </row>
    <row r="1144" spans="2:10" s="1" customFormat="1" ht="13.2" x14ac:dyDescent="0.25">
      <c r="B1144" s="75"/>
      <c r="C1144" s="102"/>
      <c r="D1144" s="103"/>
      <c r="E1144" s="45"/>
      <c r="F1144" s="45"/>
      <c r="G1144" s="45"/>
      <c r="H1144" s="45"/>
      <c r="I1144" s="45"/>
      <c r="J1144" s="46"/>
    </row>
    <row r="1145" spans="2:10" s="1" customFormat="1" ht="13.2" x14ac:dyDescent="0.25">
      <c r="B1145" s="75"/>
      <c r="C1145" s="102"/>
      <c r="D1145" s="103"/>
      <c r="E1145" s="45"/>
      <c r="F1145" s="45"/>
      <c r="G1145" s="45"/>
      <c r="H1145" s="45"/>
      <c r="I1145" s="45"/>
      <c r="J1145" s="46"/>
    </row>
    <row r="1146" spans="2:10" s="1" customFormat="1" ht="13.2" x14ac:dyDescent="0.25">
      <c r="B1146" s="75"/>
      <c r="C1146" s="102"/>
      <c r="D1146" s="103"/>
      <c r="E1146" s="45"/>
      <c r="F1146" s="45"/>
      <c r="G1146" s="45"/>
      <c r="H1146" s="45"/>
      <c r="I1146" s="45"/>
      <c r="J1146" s="46"/>
    </row>
    <row r="1147" spans="2:10" s="1" customFormat="1" ht="13.2" x14ac:dyDescent="0.25">
      <c r="B1147" s="75"/>
      <c r="C1147" s="102"/>
      <c r="D1147" s="103"/>
      <c r="E1147" s="45"/>
      <c r="F1147" s="45"/>
      <c r="G1147" s="45"/>
      <c r="H1147" s="45"/>
      <c r="I1147" s="45"/>
      <c r="J1147" s="46"/>
    </row>
    <row r="1148" spans="2:10" s="1" customFormat="1" ht="13.2" x14ac:dyDescent="0.25">
      <c r="B1148" s="75"/>
      <c r="C1148" s="102"/>
      <c r="D1148" s="103"/>
      <c r="E1148" s="45"/>
      <c r="F1148" s="45"/>
      <c r="G1148" s="45"/>
      <c r="H1148" s="45"/>
      <c r="I1148" s="45"/>
      <c r="J1148" s="46"/>
    </row>
    <row r="1149" spans="2:10" s="1" customFormat="1" ht="13.2" x14ac:dyDescent="0.25">
      <c r="B1149" s="75"/>
      <c r="C1149" s="102"/>
      <c r="D1149" s="103"/>
      <c r="E1149" s="45"/>
      <c r="F1149" s="45"/>
      <c r="G1149" s="45"/>
      <c r="H1149" s="45"/>
      <c r="I1149" s="45"/>
      <c r="J1149" s="46"/>
    </row>
    <row r="1150" spans="2:10" s="1" customFormat="1" ht="13.2" x14ac:dyDescent="0.25">
      <c r="B1150" s="75"/>
      <c r="C1150" s="102"/>
      <c r="D1150" s="103"/>
      <c r="E1150" s="45"/>
      <c r="F1150" s="45"/>
      <c r="G1150" s="45"/>
      <c r="H1150" s="45"/>
      <c r="I1150" s="45"/>
      <c r="J1150" s="46"/>
    </row>
    <row r="1151" spans="2:10" s="1" customFormat="1" ht="13.2" x14ac:dyDescent="0.25">
      <c r="B1151" s="75"/>
      <c r="C1151" s="102"/>
      <c r="D1151" s="103"/>
      <c r="E1151" s="45"/>
      <c r="F1151" s="45"/>
      <c r="G1151" s="45"/>
      <c r="H1151" s="45"/>
      <c r="I1151" s="45"/>
      <c r="J1151" s="46"/>
    </row>
    <row r="1152" spans="2:10" s="1" customFormat="1" ht="13.2" x14ac:dyDescent="0.25">
      <c r="B1152" s="75"/>
      <c r="C1152" s="102"/>
      <c r="D1152" s="103"/>
      <c r="E1152" s="45"/>
      <c r="F1152" s="45"/>
      <c r="G1152" s="45"/>
      <c r="H1152" s="45"/>
      <c r="I1152" s="45"/>
      <c r="J1152" s="46"/>
    </row>
    <row r="1153" spans="2:10" s="1" customFormat="1" ht="13.2" x14ac:dyDescent="0.25">
      <c r="B1153" s="75"/>
      <c r="C1153" s="102"/>
      <c r="D1153" s="103"/>
      <c r="E1153" s="45"/>
      <c r="F1153" s="45"/>
      <c r="G1153" s="45"/>
      <c r="H1153" s="45"/>
      <c r="I1153" s="45"/>
      <c r="J1153" s="46"/>
    </row>
    <row r="1154" spans="2:10" s="1" customFormat="1" ht="13.2" x14ac:dyDescent="0.25">
      <c r="B1154" s="75"/>
      <c r="C1154" s="102"/>
      <c r="D1154" s="103"/>
      <c r="E1154" s="45"/>
      <c r="F1154" s="45"/>
      <c r="G1154" s="45"/>
      <c r="H1154" s="45"/>
      <c r="I1154" s="45"/>
      <c r="J1154" s="46"/>
    </row>
    <row r="1155" spans="2:10" s="1" customFormat="1" ht="13.2" x14ac:dyDescent="0.25">
      <c r="B1155" s="75"/>
      <c r="C1155" s="102"/>
      <c r="D1155" s="103"/>
      <c r="E1155" s="45"/>
      <c r="F1155" s="45"/>
      <c r="G1155" s="45"/>
      <c r="H1155" s="45"/>
      <c r="I1155" s="45"/>
      <c r="J1155" s="46"/>
    </row>
    <row r="1156" spans="2:10" s="1" customFormat="1" ht="13.2" x14ac:dyDescent="0.25">
      <c r="B1156" s="75"/>
      <c r="C1156" s="102"/>
      <c r="D1156" s="103"/>
      <c r="E1156" s="45"/>
      <c r="F1156" s="45"/>
      <c r="G1156" s="45"/>
      <c r="H1156" s="45"/>
      <c r="I1156" s="45"/>
      <c r="J1156" s="46"/>
    </row>
    <row r="1157" spans="2:10" s="1" customFormat="1" ht="13.2" x14ac:dyDescent="0.25">
      <c r="B1157" s="75"/>
      <c r="C1157" s="102"/>
      <c r="D1157" s="103"/>
      <c r="E1157" s="45"/>
      <c r="F1157" s="45"/>
      <c r="G1157" s="45"/>
      <c r="H1157" s="45"/>
      <c r="I1157" s="45"/>
      <c r="J1157" s="46"/>
    </row>
    <row r="1158" spans="2:10" s="1" customFormat="1" ht="13.2" x14ac:dyDescent="0.25">
      <c r="B1158" s="75"/>
      <c r="C1158" s="102"/>
      <c r="D1158" s="103"/>
      <c r="E1158" s="45"/>
      <c r="F1158" s="45"/>
      <c r="G1158" s="45"/>
      <c r="H1158" s="45"/>
      <c r="I1158" s="45"/>
      <c r="J1158" s="46"/>
    </row>
    <row r="1159" spans="2:10" s="1" customFormat="1" ht="13.2" x14ac:dyDescent="0.25">
      <c r="B1159" s="75"/>
      <c r="C1159" s="102"/>
      <c r="D1159" s="103"/>
      <c r="E1159" s="45"/>
      <c r="F1159" s="45"/>
      <c r="G1159" s="45"/>
      <c r="H1159" s="45"/>
      <c r="I1159" s="45"/>
      <c r="J1159" s="46"/>
    </row>
    <row r="1160" spans="2:10" s="1" customFormat="1" ht="13.2" x14ac:dyDescent="0.25">
      <c r="B1160" s="75"/>
      <c r="C1160" s="102"/>
      <c r="D1160" s="103"/>
      <c r="E1160" s="45"/>
      <c r="F1160" s="45"/>
      <c r="G1160" s="45"/>
      <c r="H1160" s="45"/>
      <c r="I1160" s="45"/>
      <c r="J1160" s="46"/>
    </row>
    <row r="1161" spans="2:10" s="1" customFormat="1" ht="13.2" x14ac:dyDescent="0.25">
      <c r="B1161" s="75"/>
      <c r="C1161" s="102"/>
      <c r="D1161" s="103"/>
      <c r="E1161" s="45"/>
      <c r="F1161" s="45"/>
      <c r="G1161" s="45"/>
      <c r="H1161" s="45"/>
      <c r="I1161" s="45"/>
      <c r="J1161" s="46"/>
    </row>
    <row r="1162" spans="2:10" s="1" customFormat="1" ht="13.2" x14ac:dyDescent="0.25">
      <c r="B1162" s="75"/>
      <c r="C1162" s="102"/>
      <c r="D1162" s="103"/>
      <c r="E1162" s="45"/>
      <c r="F1162" s="45"/>
      <c r="G1162" s="45"/>
      <c r="H1162" s="45"/>
      <c r="I1162" s="45"/>
      <c r="J1162" s="46"/>
    </row>
    <row r="1163" spans="2:10" s="1" customFormat="1" ht="13.2" x14ac:dyDescent="0.25">
      <c r="B1163" s="75"/>
      <c r="C1163" s="102"/>
      <c r="D1163" s="103"/>
      <c r="E1163" s="45"/>
      <c r="F1163" s="45"/>
      <c r="G1163" s="45"/>
      <c r="H1163" s="45"/>
      <c r="I1163" s="45"/>
      <c r="J1163" s="46"/>
    </row>
    <row r="1164" spans="2:10" s="1" customFormat="1" ht="13.2" x14ac:dyDescent="0.25">
      <c r="B1164" s="75"/>
      <c r="C1164" s="102"/>
      <c r="D1164" s="103"/>
      <c r="E1164" s="45"/>
      <c r="F1164" s="45"/>
      <c r="G1164" s="45"/>
      <c r="H1164" s="45"/>
      <c r="I1164" s="45"/>
      <c r="J1164" s="46"/>
    </row>
    <row r="1165" spans="2:10" s="1" customFormat="1" ht="13.2" x14ac:dyDescent="0.25">
      <c r="B1165" s="75"/>
      <c r="C1165" s="102"/>
      <c r="D1165" s="103"/>
      <c r="E1165" s="45"/>
      <c r="F1165" s="45"/>
      <c r="G1165" s="45"/>
      <c r="H1165" s="45"/>
      <c r="I1165" s="45"/>
      <c r="J1165" s="46"/>
    </row>
    <row r="1166" spans="2:10" s="1" customFormat="1" ht="13.2" x14ac:dyDescent="0.25">
      <c r="B1166" s="75"/>
      <c r="C1166" s="102"/>
      <c r="D1166" s="103"/>
      <c r="E1166" s="45"/>
      <c r="F1166" s="45"/>
      <c r="G1166" s="45"/>
      <c r="H1166" s="45"/>
      <c r="I1166" s="45"/>
      <c r="J1166" s="46"/>
    </row>
    <row r="1167" spans="2:10" s="1" customFormat="1" ht="13.2" x14ac:dyDescent="0.25">
      <c r="B1167" s="75"/>
      <c r="C1167" s="102"/>
      <c r="D1167" s="103"/>
      <c r="E1167" s="45"/>
      <c r="F1167" s="45"/>
      <c r="G1167" s="45"/>
      <c r="H1167" s="45"/>
      <c r="I1167" s="45"/>
      <c r="J1167" s="46"/>
    </row>
    <row r="1168" spans="2:10" s="1" customFormat="1" ht="13.2" x14ac:dyDescent="0.25">
      <c r="B1168" s="75"/>
      <c r="C1168" s="102"/>
      <c r="D1168" s="103"/>
      <c r="E1168" s="45"/>
      <c r="F1168" s="45"/>
      <c r="G1168" s="45"/>
      <c r="H1168" s="45"/>
      <c r="I1168" s="45"/>
      <c r="J1168" s="46"/>
    </row>
    <row r="1169" spans="2:10" s="1" customFormat="1" ht="13.2" x14ac:dyDescent="0.25">
      <c r="B1169" s="75"/>
      <c r="C1169" s="102"/>
      <c r="D1169" s="103"/>
      <c r="E1169" s="45"/>
      <c r="F1169" s="45"/>
      <c r="G1169" s="45"/>
      <c r="H1169" s="45"/>
      <c r="I1169" s="45"/>
      <c r="J1169" s="46"/>
    </row>
    <row r="1170" spans="2:10" s="1" customFormat="1" ht="13.2" x14ac:dyDescent="0.25">
      <c r="B1170" s="75"/>
      <c r="C1170" s="102"/>
      <c r="D1170" s="103"/>
      <c r="E1170" s="45"/>
      <c r="F1170" s="45"/>
      <c r="G1170" s="45"/>
      <c r="H1170" s="45"/>
      <c r="I1170" s="45"/>
      <c r="J1170" s="46"/>
    </row>
    <row r="1171" spans="2:10" s="1" customFormat="1" ht="13.2" x14ac:dyDescent="0.25">
      <c r="B1171" s="75"/>
      <c r="C1171" s="102"/>
      <c r="D1171" s="103"/>
      <c r="E1171" s="45"/>
      <c r="F1171" s="45"/>
      <c r="G1171" s="45"/>
      <c r="H1171" s="45"/>
      <c r="I1171" s="45"/>
      <c r="J1171" s="46"/>
    </row>
    <row r="1172" spans="2:10" s="1" customFormat="1" ht="13.2" x14ac:dyDescent="0.25">
      <c r="B1172" s="75"/>
      <c r="C1172" s="102"/>
      <c r="D1172" s="103"/>
      <c r="E1172" s="45"/>
      <c r="F1172" s="45"/>
      <c r="G1172" s="45"/>
      <c r="H1172" s="45"/>
      <c r="I1172" s="45"/>
      <c r="J1172" s="46"/>
    </row>
    <row r="1173" spans="2:10" s="1" customFormat="1" ht="13.2" x14ac:dyDescent="0.25">
      <c r="B1173" s="75"/>
      <c r="C1173" s="102"/>
      <c r="D1173" s="103"/>
      <c r="E1173" s="45"/>
      <c r="F1173" s="45"/>
      <c r="G1173" s="45"/>
      <c r="H1173" s="45"/>
      <c r="I1173" s="45"/>
      <c r="J1173" s="46"/>
    </row>
    <row r="1174" spans="2:10" s="1" customFormat="1" ht="13.2" x14ac:dyDescent="0.25">
      <c r="B1174" s="75"/>
      <c r="C1174" s="102"/>
      <c r="D1174" s="103"/>
      <c r="E1174" s="45"/>
      <c r="F1174" s="45"/>
      <c r="G1174" s="45"/>
      <c r="H1174" s="45"/>
      <c r="I1174" s="45"/>
      <c r="J1174" s="46"/>
    </row>
    <row r="1175" spans="2:10" s="1" customFormat="1" ht="13.2" x14ac:dyDescent="0.25">
      <c r="B1175" s="75"/>
      <c r="C1175" s="102"/>
      <c r="D1175" s="103"/>
      <c r="E1175" s="45"/>
      <c r="F1175" s="45"/>
      <c r="G1175" s="45"/>
      <c r="H1175" s="45"/>
      <c r="I1175" s="45"/>
      <c r="J1175" s="46"/>
    </row>
    <row r="1176" spans="2:10" s="1" customFormat="1" ht="13.2" x14ac:dyDescent="0.25">
      <c r="B1176" s="75"/>
      <c r="C1176" s="102"/>
      <c r="D1176" s="103"/>
      <c r="E1176" s="45"/>
      <c r="F1176" s="45"/>
      <c r="G1176" s="45"/>
      <c r="H1176" s="45"/>
      <c r="I1176" s="45"/>
      <c r="J1176" s="46"/>
    </row>
    <row r="1177" spans="2:10" s="1" customFormat="1" ht="13.2" x14ac:dyDescent="0.25">
      <c r="B1177" s="75"/>
      <c r="C1177" s="102"/>
      <c r="D1177" s="103"/>
      <c r="E1177" s="45"/>
      <c r="F1177" s="45"/>
      <c r="G1177" s="45"/>
      <c r="H1177" s="45"/>
      <c r="I1177" s="45"/>
      <c r="J1177" s="46"/>
    </row>
    <row r="1178" spans="2:10" s="1" customFormat="1" ht="13.2" x14ac:dyDescent="0.25">
      <c r="B1178" s="75"/>
      <c r="C1178" s="102"/>
      <c r="D1178" s="103"/>
      <c r="E1178" s="45"/>
      <c r="F1178" s="45"/>
      <c r="G1178" s="45"/>
      <c r="H1178" s="45"/>
      <c r="I1178" s="45"/>
      <c r="J1178" s="46"/>
    </row>
    <row r="1179" spans="2:10" s="1" customFormat="1" ht="13.2" x14ac:dyDescent="0.25">
      <c r="B1179" s="75"/>
      <c r="C1179" s="102"/>
      <c r="D1179" s="103"/>
      <c r="E1179" s="45"/>
      <c r="F1179" s="45"/>
      <c r="G1179" s="45"/>
      <c r="H1179" s="45"/>
      <c r="I1179" s="45"/>
      <c r="J1179" s="46"/>
    </row>
    <row r="1180" spans="2:10" s="1" customFormat="1" ht="13.2" x14ac:dyDescent="0.25">
      <c r="B1180" s="75"/>
      <c r="C1180" s="102"/>
      <c r="D1180" s="103"/>
      <c r="E1180" s="45"/>
      <c r="F1180" s="45"/>
      <c r="G1180" s="45"/>
      <c r="H1180" s="45"/>
      <c r="I1180" s="45"/>
      <c r="J1180" s="46"/>
    </row>
    <row r="1181" spans="2:10" s="1" customFormat="1" ht="13.2" x14ac:dyDescent="0.25">
      <c r="B1181" s="75"/>
      <c r="C1181" s="102"/>
      <c r="D1181" s="103"/>
      <c r="E1181" s="45"/>
      <c r="F1181" s="45"/>
      <c r="G1181" s="45"/>
      <c r="H1181" s="45"/>
      <c r="I1181" s="45"/>
      <c r="J1181" s="46"/>
    </row>
    <row r="1182" spans="2:10" s="1" customFormat="1" ht="13.2" x14ac:dyDescent="0.25">
      <c r="B1182" s="75"/>
      <c r="C1182" s="102"/>
      <c r="D1182" s="103"/>
      <c r="E1182" s="45"/>
      <c r="F1182" s="45"/>
      <c r="G1182" s="45"/>
      <c r="H1182" s="45"/>
      <c r="I1182" s="45"/>
      <c r="J1182" s="46"/>
    </row>
    <row r="1183" spans="2:10" s="1" customFormat="1" ht="13.2" x14ac:dyDescent="0.25">
      <c r="B1183" s="75"/>
      <c r="C1183" s="102"/>
      <c r="D1183" s="103"/>
      <c r="E1183" s="45"/>
      <c r="F1183" s="45"/>
      <c r="G1183" s="45"/>
      <c r="H1183" s="45"/>
      <c r="I1183" s="45"/>
      <c r="J1183" s="46"/>
    </row>
    <row r="1184" spans="2:10" s="1" customFormat="1" ht="13.2" x14ac:dyDescent="0.25">
      <c r="B1184" s="75"/>
      <c r="C1184" s="102"/>
      <c r="D1184" s="103"/>
      <c r="E1184" s="45"/>
      <c r="F1184" s="45"/>
      <c r="G1184" s="45"/>
      <c r="H1184" s="45"/>
      <c r="I1184" s="45"/>
      <c r="J1184" s="46"/>
    </row>
    <row r="1185" spans="2:10" s="1" customFormat="1" ht="13.2" x14ac:dyDescent="0.25">
      <c r="B1185" s="75"/>
      <c r="C1185" s="102"/>
      <c r="D1185" s="103"/>
      <c r="E1185" s="45"/>
      <c r="F1185" s="45"/>
      <c r="G1185" s="45"/>
      <c r="H1185" s="45"/>
      <c r="I1185" s="45"/>
      <c r="J1185" s="46"/>
    </row>
    <row r="1186" spans="2:10" s="1" customFormat="1" ht="13.2" x14ac:dyDescent="0.25">
      <c r="B1186" s="75"/>
      <c r="C1186" s="102"/>
      <c r="D1186" s="103"/>
      <c r="E1186" s="45"/>
      <c r="F1186" s="45"/>
      <c r="G1186" s="45"/>
      <c r="H1186" s="45"/>
      <c r="I1186" s="45"/>
      <c r="J1186" s="46"/>
    </row>
    <row r="1187" spans="2:10" s="1" customFormat="1" ht="13.2" x14ac:dyDescent="0.25">
      <c r="B1187" s="75"/>
      <c r="C1187" s="102"/>
      <c r="D1187" s="103"/>
      <c r="E1187" s="45"/>
      <c r="F1187" s="45"/>
      <c r="G1187" s="45"/>
      <c r="H1187" s="45"/>
      <c r="I1187" s="45"/>
      <c r="J1187" s="46"/>
    </row>
    <row r="1188" spans="2:10" s="1" customFormat="1" ht="13.2" x14ac:dyDescent="0.25">
      <c r="B1188" s="75"/>
      <c r="C1188" s="102"/>
      <c r="D1188" s="103"/>
      <c r="E1188" s="45"/>
      <c r="F1188" s="45"/>
      <c r="G1188" s="45"/>
      <c r="H1188" s="45"/>
      <c r="I1188" s="45"/>
      <c r="J1188" s="46"/>
    </row>
    <row r="1189" spans="2:10" s="1" customFormat="1" ht="13.2" x14ac:dyDescent="0.25">
      <c r="B1189" s="75"/>
      <c r="C1189" s="102"/>
      <c r="D1189" s="103"/>
      <c r="E1189" s="45"/>
      <c r="F1189" s="45"/>
      <c r="G1189" s="45"/>
      <c r="H1189" s="45"/>
      <c r="I1189" s="45"/>
      <c r="J1189" s="46"/>
    </row>
    <row r="1190" spans="2:10" s="1" customFormat="1" ht="13.2" x14ac:dyDescent="0.25">
      <c r="B1190" s="75"/>
      <c r="C1190" s="102"/>
      <c r="D1190" s="103"/>
      <c r="E1190" s="45"/>
      <c r="F1190" s="45"/>
      <c r="G1190" s="45"/>
      <c r="H1190" s="45"/>
      <c r="I1190" s="45"/>
      <c r="J1190" s="46"/>
    </row>
    <row r="1191" spans="2:10" s="1" customFormat="1" ht="13.2" x14ac:dyDescent="0.25">
      <c r="B1191" s="75"/>
      <c r="C1191" s="102"/>
      <c r="D1191" s="103"/>
      <c r="E1191" s="45"/>
      <c r="F1191" s="45"/>
      <c r="G1191" s="45"/>
      <c r="H1191" s="45"/>
      <c r="I1191" s="45"/>
      <c r="J1191" s="46"/>
    </row>
    <row r="1192" spans="2:10" s="1" customFormat="1" ht="13.2" x14ac:dyDescent="0.25">
      <c r="B1192" s="75"/>
      <c r="C1192" s="102"/>
      <c r="D1192" s="103"/>
      <c r="E1192" s="45"/>
      <c r="F1192" s="45"/>
      <c r="G1192" s="45"/>
      <c r="H1192" s="45"/>
      <c r="I1192" s="45"/>
      <c r="J1192" s="46"/>
    </row>
    <row r="1193" spans="2:10" s="1" customFormat="1" ht="13.2" x14ac:dyDescent="0.25">
      <c r="C1193" s="157" t="s">
        <v>153</v>
      </c>
      <c r="D1193" s="157"/>
      <c r="E1193" s="157"/>
      <c r="F1193" s="157"/>
      <c r="G1193" s="157"/>
      <c r="H1193" s="157"/>
    </row>
    <row r="1194" spans="2:10" s="1" customFormat="1" ht="13.2" x14ac:dyDescent="0.25">
      <c r="C1194" s="157" t="s">
        <v>154</v>
      </c>
      <c r="D1194" s="157"/>
      <c r="E1194" s="157"/>
      <c r="F1194" s="157"/>
      <c r="G1194" s="157"/>
      <c r="H1194" s="157"/>
    </row>
    <row r="1195" spans="2:10" s="1" customFormat="1" ht="13.2" x14ac:dyDescent="0.25">
      <c r="C1195" s="157" t="s">
        <v>155</v>
      </c>
      <c r="D1195" s="157"/>
      <c r="E1195" s="157"/>
      <c r="F1195" s="157"/>
      <c r="G1195" s="157"/>
      <c r="H1195" s="157"/>
    </row>
    <row r="1196" spans="2:10" s="1" customFormat="1" ht="13.2" x14ac:dyDescent="0.25">
      <c r="C1196" s="158" t="s">
        <v>156</v>
      </c>
      <c r="D1196" s="158"/>
      <c r="E1196" s="158"/>
      <c r="F1196" s="158"/>
      <c r="G1196" s="158"/>
      <c r="H1196" s="158"/>
    </row>
    <row r="1197" spans="2:10" s="1" customFormat="1" ht="13.2" x14ac:dyDescent="0.25">
      <c r="C1197" s="142"/>
      <c r="D1197" s="142"/>
      <c r="E1197" s="142"/>
      <c r="F1197" s="142"/>
      <c r="G1197" s="142"/>
      <c r="H1197" s="142"/>
    </row>
    <row r="1198" spans="2:10" s="1" customFormat="1" ht="15.6" x14ac:dyDescent="0.25">
      <c r="B1198" s="159" t="s">
        <v>248</v>
      </c>
      <c r="C1198" s="160"/>
      <c r="D1198" s="160"/>
      <c r="E1198" s="160"/>
      <c r="F1198" s="160"/>
      <c r="G1198" s="160"/>
      <c r="H1198" s="160"/>
      <c r="I1198" s="160"/>
      <c r="J1198" s="161"/>
    </row>
    <row r="1199" spans="2:10" s="1" customFormat="1" ht="21" x14ac:dyDescent="0.25">
      <c r="B1199" s="169" t="s">
        <v>694</v>
      </c>
      <c r="C1199" s="170"/>
      <c r="D1199" s="170"/>
      <c r="E1199" s="170"/>
      <c r="F1199" s="170"/>
      <c r="G1199" s="170"/>
      <c r="H1199" s="170"/>
      <c r="I1199" s="170"/>
      <c r="J1199" s="171"/>
    </row>
    <row r="1200" spans="2:10" s="1" customFormat="1" ht="13.8" thickBot="1" x14ac:dyDescent="0.3">
      <c r="B1200" s="143"/>
      <c r="C1200" s="143"/>
      <c r="D1200" s="143"/>
      <c r="E1200" s="143"/>
      <c r="F1200" s="143"/>
      <c r="G1200" s="143"/>
      <c r="H1200" s="143"/>
      <c r="I1200" s="143"/>
      <c r="J1200" s="143"/>
    </row>
    <row r="1201" spans="2:10" s="1" customFormat="1" ht="13.2" x14ac:dyDescent="0.25">
      <c r="B1201" s="152" t="s">
        <v>140</v>
      </c>
      <c r="C1201" s="153"/>
      <c r="D1201" s="153"/>
      <c r="E1201" s="153"/>
      <c r="F1201" s="153"/>
      <c r="G1201" s="153"/>
      <c r="H1201" s="153"/>
      <c r="I1201" s="153"/>
      <c r="J1201" s="154"/>
    </row>
    <row r="1202" spans="2:10" s="1" customFormat="1" ht="13.2" x14ac:dyDescent="0.25">
      <c r="B1202" s="4" t="s">
        <v>148</v>
      </c>
      <c r="C1202" s="5" t="s">
        <v>149</v>
      </c>
      <c r="D1202" s="5"/>
      <c r="E1202" s="6"/>
      <c r="F1202" s="7"/>
      <c r="G1202" s="8" t="s">
        <v>22</v>
      </c>
      <c r="H1202" s="155">
        <v>42879</v>
      </c>
      <c r="I1202" s="155"/>
      <c r="J1202" s="9"/>
    </row>
    <row r="1203" spans="2:10" s="1" customFormat="1" ht="13.2" x14ac:dyDescent="0.25">
      <c r="B1203" s="4" t="s">
        <v>146</v>
      </c>
      <c r="C1203" s="5" t="s">
        <v>142</v>
      </c>
      <c r="D1203" s="10"/>
      <c r="E1203" s="10"/>
      <c r="F1203" s="5"/>
      <c r="G1203" s="11" t="s">
        <v>145</v>
      </c>
      <c r="H1203" s="6" t="s">
        <v>142</v>
      </c>
      <c r="I1203" s="12"/>
      <c r="J1203" s="13"/>
    </row>
    <row r="1204" spans="2:10" s="1" customFormat="1" ht="13.2" x14ac:dyDescent="0.25">
      <c r="B1204" s="4" t="s">
        <v>147</v>
      </c>
      <c r="C1204" s="5" t="s">
        <v>142</v>
      </c>
      <c r="D1204" s="10"/>
      <c r="E1204" s="10"/>
      <c r="F1204" s="5"/>
      <c r="G1204" s="11" t="s">
        <v>143</v>
      </c>
      <c r="H1204" s="6" t="s">
        <v>144</v>
      </c>
      <c r="I1204" s="12"/>
      <c r="J1204" s="13"/>
    </row>
    <row r="1205" spans="2:10" s="1" customFormat="1" ht="13.8" thickBot="1" x14ac:dyDescent="0.3">
      <c r="B1205" s="14" t="s">
        <v>159</v>
      </c>
      <c r="C1205" s="15" t="s">
        <v>160</v>
      </c>
      <c r="D1205" s="16"/>
      <c r="E1205" s="16"/>
      <c r="F1205" s="15"/>
      <c r="G1205" s="17" t="s">
        <v>157</v>
      </c>
      <c r="H1205" s="18" t="s">
        <v>158</v>
      </c>
      <c r="I1205" s="19"/>
      <c r="J1205" s="20"/>
    </row>
    <row r="1206" spans="2:10" s="1" customFormat="1" ht="13.2" x14ac:dyDescent="0.25">
      <c r="B1206" s="143"/>
      <c r="C1206" s="143"/>
      <c r="D1206" s="143"/>
      <c r="E1206" s="143"/>
      <c r="F1206" s="143"/>
      <c r="G1206" s="143"/>
      <c r="H1206" s="143"/>
      <c r="I1206" s="143"/>
      <c r="J1206" s="143"/>
    </row>
    <row r="1207" spans="2:10" s="1" customFormat="1" ht="13.2" x14ac:dyDescent="0.25">
      <c r="B1207" s="23" t="s">
        <v>7</v>
      </c>
      <c r="C1207" s="24" t="s">
        <v>0</v>
      </c>
      <c r="D1207" s="24" t="s">
        <v>23</v>
      </c>
      <c r="E1207" s="24" t="s">
        <v>24</v>
      </c>
      <c r="F1207" s="24" t="s">
        <v>2</v>
      </c>
      <c r="G1207" s="24" t="s">
        <v>3</v>
      </c>
      <c r="H1207" s="24" t="s">
        <v>25</v>
      </c>
      <c r="I1207" s="24" t="s">
        <v>8</v>
      </c>
      <c r="J1207" s="24" t="s">
        <v>9</v>
      </c>
    </row>
    <row r="1208" spans="2:10" s="1" customFormat="1" ht="13.2" x14ac:dyDescent="0.25">
      <c r="B1208" s="96">
        <v>4.03</v>
      </c>
      <c r="C1208" s="97" t="s">
        <v>425</v>
      </c>
      <c r="D1208" s="103"/>
      <c r="E1208" s="45"/>
      <c r="F1208" s="45"/>
      <c r="G1208" s="45"/>
      <c r="H1208" s="45"/>
      <c r="I1208" s="45"/>
      <c r="J1208" s="46"/>
    </row>
    <row r="1209" spans="2:10" s="1" customFormat="1" ht="13.2" x14ac:dyDescent="0.25">
      <c r="B1209" s="100" t="s">
        <v>113</v>
      </c>
      <c r="C1209" s="101" t="s">
        <v>428</v>
      </c>
      <c r="D1209" s="103"/>
      <c r="E1209" s="45"/>
      <c r="F1209" s="45"/>
      <c r="G1209" s="45"/>
      <c r="H1209" s="45"/>
      <c r="I1209" s="45"/>
      <c r="J1209" s="46"/>
    </row>
    <row r="1210" spans="2:10" s="1" customFormat="1" ht="13.2" x14ac:dyDescent="0.25">
      <c r="B1210" s="48" t="s">
        <v>114</v>
      </c>
      <c r="C1210" s="48" t="s">
        <v>623</v>
      </c>
      <c r="D1210" s="103"/>
      <c r="E1210" s="45"/>
      <c r="F1210" s="45"/>
      <c r="G1210" s="45"/>
      <c r="H1210" s="45"/>
      <c r="I1210" s="62">
        <f>SUM(H1211:H1211)</f>
        <v>0</v>
      </c>
      <c r="J1210" s="63" t="str">
        <f>+J1211</f>
        <v>ml</v>
      </c>
    </row>
    <row r="1211" spans="2:10" s="1" customFormat="1" ht="13.2" x14ac:dyDescent="0.25">
      <c r="B1211" s="48"/>
      <c r="C1211" s="44" t="s">
        <v>722</v>
      </c>
      <c r="D1211" s="45"/>
      <c r="E1211" s="45"/>
      <c r="F1211" s="45"/>
      <c r="G1211" s="45"/>
      <c r="H1211" s="45">
        <f>IF(AND(F1211=0,G1211=0),D1211*E1211,IF(AND(E1211=0,G1211=0),D1211*F1211,IF(AND(E1211=0,F1211=0),D1211*G1211,IF(AND(E1211=0),D1211*F1211*G1211,IF(AND(F1211=0),D1211*E1211*G1211,IF(AND(G1211=0),D1211*E1211*F1211,D1211*E1211*F1211*G1211))))))</f>
        <v>0</v>
      </c>
      <c r="I1211" s="45"/>
      <c r="J1211" s="46" t="str">
        <f>IF(AND(E1211=0,F1211&lt;&gt;0,G1211&lt;&gt;0),"m2",IF(AND(F1211=0,E1211&lt;&gt;0,G1211&lt;&gt;0),"m2",IF(AND(G1211=0,E1211&lt;&gt;0,F1211&lt;&gt;0),"m2",IF(AND(F1211=0,G1211=0),"ml",IF(AND(E1211=0,G1211=0),"ml",IF(AND(E1211=0,F1211=0),"ml",IF(AND(E1211&lt;&gt;0,F1211&lt;&gt;0,G1211&lt;&gt;0),"m3",0)))))))</f>
        <v>ml</v>
      </c>
    </row>
    <row r="1212" spans="2:10" s="1" customFormat="1" ht="13.2" x14ac:dyDescent="0.25">
      <c r="B1212" s="48" t="s">
        <v>435</v>
      </c>
      <c r="C1212" s="48" t="s">
        <v>438</v>
      </c>
      <c r="D1212" s="103"/>
      <c r="E1212" s="45"/>
      <c r="F1212" s="45"/>
      <c r="G1212" s="45"/>
      <c r="H1212" s="45"/>
      <c r="I1212" s="62">
        <f>SUM(H1213:H1213)</f>
        <v>7</v>
      </c>
      <c r="J1212" s="63" t="str">
        <f>+J1213</f>
        <v>ml</v>
      </c>
    </row>
    <row r="1213" spans="2:10" s="1" customFormat="1" ht="13.2" x14ac:dyDescent="0.25">
      <c r="B1213" s="100"/>
      <c r="C1213" s="44" t="s">
        <v>713</v>
      </c>
      <c r="D1213" s="45">
        <v>2</v>
      </c>
      <c r="E1213" s="45">
        <v>3.5</v>
      </c>
      <c r="F1213" s="45"/>
      <c r="G1213" s="45"/>
      <c r="H1213" s="45">
        <f>IF(AND(F1213=0,G1213=0),D1213*E1213,IF(AND(E1213=0,G1213=0),D1213*F1213,IF(AND(E1213=0,F1213=0),D1213*G1213,IF(AND(E1213=0),D1213*F1213*G1213,IF(AND(F1213=0),D1213*E1213*G1213,IF(AND(G1213=0),D1213*E1213*F1213,D1213*E1213*F1213*G1213))))))</f>
        <v>7</v>
      </c>
      <c r="I1213" s="45"/>
      <c r="J1213" s="46" t="str">
        <f>IF(AND(E1213=0,F1213&lt;&gt;0,G1213&lt;&gt;0),"m2",IF(AND(F1213=0,E1213&lt;&gt;0,G1213&lt;&gt;0),"m2",IF(AND(G1213=0,E1213&lt;&gt;0,F1213&lt;&gt;0),"m2",IF(AND(F1213=0,G1213=0),"ml",IF(AND(E1213=0,G1213=0),"ml",IF(AND(E1213=0,F1213=0),"ml",IF(AND(E1213&lt;&gt;0,F1213&lt;&gt;0,G1213&lt;&gt;0),"m3",0)))))))</f>
        <v>ml</v>
      </c>
    </row>
    <row r="1214" spans="2:10" s="1" customFormat="1" ht="13.2" x14ac:dyDescent="0.25">
      <c r="B1214" s="100"/>
      <c r="C1214" s="44" t="s">
        <v>714</v>
      </c>
      <c r="D1214" s="45">
        <v>1</v>
      </c>
      <c r="E1214" s="45">
        <v>4</v>
      </c>
      <c r="F1214" s="45"/>
      <c r="G1214" s="45"/>
      <c r="H1214" s="45">
        <f>IF(AND(F1214=0,G1214=0),D1214*E1214,IF(AND(E1214=0,G1214=0),D1214*F1214,IF(AND(E1214=0,F1214=0),D1214*G1214,IF(AND(E1214=0),D1214*F1214*G1214,IF(AND(F1214=0),D1214*E1214*G1214,IF(AND(G1214=0),D1214*E1214*F1214,D1214*E1214*F1214*G1214))))))</f>
        <v>4</v>
      </c>
      <c r="I1214" s="45"/>
      <c r="J1214" s="46" t="str">
        <f>IF(AND(E1214=0,F1214&lt;&gt;0,G1214&lt;&gt;0),"m2",IF(AND(F1214=0,E1214&lt;&gt;0,G1214&lt;&gt;0),"m2",IF(AND(G1214=0,E1214&lt;&gt;0,F1214&lt;&gt;0),"m2",IF(AND(F1214=0,G1214=0),"ml",IF(AND(E1214=0,G1214=0),"ml",IF(AND(E1214=0,F1214=0),"ml",IF(AND(E1214&lt;&gt;0,F1214&lt;&gt;0,G1214&lt;&gt;0),"m3",0)))))))</f>
        <v>ml</v>
      </c>
    </row>
    <row r="1215" spans="2:10" s="1" customFormat="1" ht="13.2" x14ac:dyDescent="0.25">
      <c r="B1215" s="48" t="s">
        <v>436</v>
      </c>
      <c r="C1215" s="48" t="s">
        <v>439</v>
      </c>
      <c r="D1215" s="103"/>
      <c r="E1215" s="45"/>
      <c r="F1215" s="45"/>
      <c r="G1215" s="45"/>
      <c r="H1215" s="45"/>
      <c r="I1215" s="62">
        <f>SUM(H1216:H1216)</f>
        <v>0</v>
      </c>
      <c r="J1215" s="63" t="str">
        <f>+J1216</f>
        <v>ml</v>
      </c>
    </row>
    <row r="1216" spans="2:10" s="1" customFormat="1" ht="13.2" x14ac:dyDescent="0.25">
      <c r="B1216" s="100"/>
      <c r="C1216" s="44" t="s">
        <v>434</v>
      </c>
      <c r="D1216" s="45"/>
      <c r="E1216" s="45"/>
      <c r="F1216" s="45"/>
      <c r="G1216" s="45"/>
      <c r="H1216" s="45">
        <f>IF(AND(F1216=0,G1216=0),D1216*E1216,IF(AND(E1216=0,G1216=0),D1216*F1216,IF(AND(E1216=0,F1216=0),D1216*G1216,IF(AND(E1216=0),D1216*F1216*G1216,IF(AND(F1216=0),D1216*E1216*G1216,IF(AND(G1216=0),D1216*E1216*F1216,D1216*E1216*F1216*G1216))))))</f>
        <v>0</v>
      </c>
      <c r="I1216" s="45"/>
      <c r="J1216" s="46" t="str">
        <f>IF(AND(E1216=0,F1216&lt;&gt;0,G1216&lt;&gt;0),"m2",IF(AND(F1216=0,E1216&lt;&gt;0,G1216&lt;&gt;0),"m2",IF(AND(G1216=0,E1216&lt;&gt;0,F1216&lt;&gt;0),"m2",IF(AND(F1216=0,G1216=0),"ml",IF(AND(E1216=0,G1216=0),"ml",IF(AND(E1216=0,F1216=0),"ml",IF(AND(E1216&lt;&gt;0,F1216&lt;&gt;0,G1216&lt;&gt;0),"m3",0)))))))</f>
        <v>ml</v>
      </c>
    </row>
    <row r="1217" spans="2:10" s="1" customFormat="1" ht="13.2" x14ac:dyDescent="0.25">
      <c r="B1217" s="48" t="s">
        <v>437</v>
      </c>
      <c r="C1217" s="48" t="s">
        <v>470</v>
      </c>
      <c r="D1217" s="103"/>
      <c r="E1217" s="45"/>
      <c r="F1217" s="45"/>
      <c r="G1217" s="45"/>
      <c r="H1217" s="45"/>
      <c r="I1217" s="62">
        <f>SUM(H1219:H1224)</f>
        <v>0</v>
      </c>
      <c r="J1217" s="63" t="str">
        <f>+J1219</f>
        <v>ml</v>
      </c>
    </row>
    <row r="1218" spans="2:10" s="1" customFormat="1" ht="13.2" x14ac:dyDescent="0.25">
      <c r="B1218" s="48"/>
      <c r="C1218" s="132" t="s">
        <v>255</v>
      </c>
      <c r="D1218" s="103"/>
      <c r="E1218" s="45"/>
      <c r="F1218" s="45"/>
      <c r="G1218" s="45"/>
      <c r="H1218" s="45"/>
      <c r="I1218" s="62"/>
      <c r="J1218" s="63"/>
    </row>
    <row r="1219" spans="2:10" s="1" customFormat="1" ht="13.2" x14ac:dyDescent="0.25">
      <c r="B1219" s="48"/>
      <c r="C1219" s="44" t="s">
        <v>556</v>
      </c>
      <c r="D1219" s="45"/>
      <c r="E1219" s="45"/>
      <c r="F1219" s="45"/>
      <c r="G1219" s="45"/>
      <c r="H1219" s="45">
        <f t="shared" ref="H1219:H1224" si="42">IF(AND(F1219=0,G1219=0),D1219*E1219,IF(AND(E1219=0,G1219=0),D1219*F1219,IF(AND(E1219=0,F1219=0),D1219*G1219,IF(AND(E1219=0),D1219*F1219*G1219,IF(AND(F1219=0),D1219*E1219*G1219,IF(AND(G1219=0),D1219*E1219*F1219,D1219*E1219*F1219*G1219))))))</f>
        <v>0</v>
      </c>
      <c r="I1219" s="45"/>
      <c r="J1219" s="46" t="str">
        <f t="shared" ref="J1219:J1224" si="43">IF(AND(E1219=0,F1219&lt;&gt;0,G1219&lt;&gt;0),"m2",IF(AND(F1219=0,E1219&lt;&gt;0,G1219&lt;&gt;0),"m2",IF(AND(G1219=0,E1219&lt;&gt;0,F1219&lt;&gt;0),"m2",IF(AND(F1219=0,G1219=0),"ml",IF(AND(E1219=0,G1219=0),"ml",IF(AND(E1219=0,F1219=0),"ml",IF(AND(E1219&lt;&gt;0,F1219&lt;&gt;0,G1219&lt;&gt;0),"m3",0)))))))</f>
        <v>ml</v>
      </c>
    </row>
    <row r="1220" spans="2:10" s="1" customFormat="1" ht="13.2" x14ac:dyDescent="0.25">
      <c r="B1220" s="48"/>
      <c r="C1220" s="44" t="s">
        <v>704</v>
      </c>
      <c r="D1220" s="45"/>
      <c r="E1220" s="45"/>
      <c r="F1220" s="45"/>
      <c r="G1220" s="45"/>
      <c r="H1220" s="45">
        <f t="shared" si="42"/>
        <v>0</v>
      </c>
      <c r="I1220" s="45"/>
      <c r="J1220" s="46" t="str">
        <f t="shared" si="43"/>
        <v>ml</v>
      </c>
    </row>
    <row r="1221" spans="2:10" s="1" customFormat="1" ht="13.2" x14ac:dyDescent="0.25">
      <c r="B1221" s="48"/>
      <c r="C1221" s="132" t="s">
        <v>256</v>
      </c>
      <c r="D1221" s="45"/>
      <c r="E1221" s="45"/>
      <c r="F1221" s="45"/>
      <c r="G1221" s="45"/>
      <c r="H1221" s="45">
        <f t="shared" si="42"/>
        <v>0</v>
      </c>
      <c r="I1221" s="45"/>
      <c r="J1221" s="46" t="str">
        <f t="shared" si="43"/>
        <v>ml</v>
      </c>
    </row>
    <row r="1222" spans="2:10" s="1" customFormat="1" ht="13.2" x14ac:dyDescent="0.25">
      <c r="B1222" s="48"/>
      <c r="C1222" s="44" t="s">
        <v>556</v>
      </c>
      <c r="D1222" s="45"/>
      <c r="E1222" s="45"/>
      <c r="F1222" s="45"/>
      <c r="G1222" s="45"/>
      <c r="H1222" s="45">
        <f t="shared" si="42"/>
        <v>0</v>
      </c>
      <c r="I1222" s="45"/>
      <c r="J1222" s="46" t="str">
        <f t="shared" si="43"/>
        <v>ml</v>
      </c>
    </row>
    <row r="1223" spans="2:10" s="1" customFormat="1" ht="13.2" x14ac:dyDescent="0.25">
      <c r="B1223" s="48"/>
      <c r="C1223" s="132" t="s">
        <v>257</v>
      </c>
      <c r="D1223" s="45"/>
      <c r="E1223" s="45"/>
      <c r="F1223" s="45"/>
      <c r="G1223" s="45"/>
      <c r="H1223" s="45">
        <f t="shared" si="42"/>
        <v>0</v>
      </c>
      <c r="I1223" s="45"/>
      <c r="J1223" s="46" t="str">
        <f t="shared" si="43"/>
        <v>ml</v>
      </c>
    </row>
    <row r="1224" spans="2:10" s="1" customFormat="1" ht="13.2" x14ac:dyDescent="0.25">
      <c r="B1224" s="48"/>
      <c r="C1224" s="44" t="s">
        <v>556</v>
      </c>
      <c r="D1224" s="45"/>
      <c r="E1224" s="45"/>
      <c r="F1224" s="45"/>
      <c r="G1224" s="45"/>
      <c r="H1224" s="45">
        <f t="shared" si="42"/>
        <v>0</v>
      </c>
      <c r="I1224" s="45"/>
      <c r="J1224" s="46" t="str">
        <f t="shared" si="43"/>
        <v>ml</v>
      </c>
    </row>
    <row r="1225" spans="2:10" s="1" customFormat="1" ht="13.2" x14ac:dyDescent="0.25">
      <c r="B1225" s="48" t="s">
        <v>471</v>
      </c>
      <c r="C1225" s="48" t="s">
        <v>554</v>
      </c>
      <c r="D1225" s="103"/>
      <c r="E1225" s="45"/>
      <c r="F1225" s="45"/>
      <c r="G1225" s="45"/>
      <c r="H1225" s="45"/>
      <c r="I1225" s="62">
        <f>SUM(H1226:H1232)</f>
        <v>0</v>
      </c>
      <c r="J1225" s="63" t="str">
        <f>+J1226</f>
        <v>ml</v>
      </c>
    </row>
    <row r="1226" spans="2:10" s="1" customFormat="1" ht="13.2" x14ac:dyDescent="0.25">
      <c r="B1226" s="100"/>
      <c r="C1226" s="132" t="s">
        <v>255</v>
      </c>
      <c r="D1226" s="45"/>
      <c r="E1226" s="45"/>
      <c r="F1226" s="45"/>
      <c r="G1226" s="45"/>
      <c r="H1226" s="45">
        <f t="shared" ref="H1226:H1232" si="44">IF(AND(F1226=0,G1226=0),D1226*E1226,IF(AND(E1226=0,G1226=0),D1226*F1226,IF(AND(E1226=0,F1226=0),D1226*G1226,IF(AND(E1226=0),D1226*F1226*G1226,IF(AND(F1226=0),D1226*E1226*G1226,IF(AND(G1226=0),D1226*E1226*F1226,D1226*E1226*F1226*G1226))))))</f>
        <v>0</v>
      </c>
      <c r="I1226" s="45"/>
      <c r="J1226" s="46" t="str">
        <f t="shared" ref="J1226:J1232" si="45">IF(AND(E1226=0,F1226&lt;&gt;0,G1226&lt;&gt;0),"m2",IF(AND(F1226=0,E1226&lt;&gt;0,G1226&lt;&gt;0),"m2",IF(AND(G1226=0,E1226&lt;&gt;0,F1226&lt;&gt;0),"m2",IF(AND(F1226=0,G1226=0),"ml",IF(AND(E1226=0,G1226=0),"ml",IF(AND(E1226=0,F1226=0),"ml",IF(AND(E1226&lt;&gt;0,F1226&lt;&gt;0,G1226&lt;&gt;0),"m3",0)))))))</f>
        <v>ml</v>
      </c>
    </row>
    <row r="1227" spans="2:10" s="1" customFormat="1" ht="13.2" x14ac:dyDescent="0.25">
      <c r="B1227" s="100"/>
      <c r="C1227" s="44" t="s">
        <v>556</v>
      </c>
      <c r="D1227" s="45"/>
      <c r="E1227" s="45"/>
      <c r="F1227" s="45"/>
      <c r="G1227" s="45"/>
      <c r="H1227" s="45">
        <f t="shared" si="44"/>
        <v>0</v>
      </c>
      <c r="I1227" s="45"/>
      <c r="J1227" s="46" t="str">
        <f t="shared" si="45"/>
        <v>ml</v>
      </c>
    </row>
    <row r="1228" spans="2:10" s="1" customFormat="1" ht="13.2" x14ac:dyDescent="0.25">
      <c r="B1228" s="100"/>
      <c r="C1228" s="44" t="s">
        <v>704</v>
      </c>
      <c r="D1228" s="45"/>
      <c r="E1228" s="45"/>
      <c r="F1228" s="45"/>
      <c r="G1228" s="45"/>
      <c r="H1228" s="45">
        <f t="shared" si="44"/>
        <v>0</v>
      </c>
      <c r="I1228" s="45"/>
      <c r="J1228" s="46" t="str">
        <f t="shared" si="45"/>
        <v>ml</v>
      </c>
    </row>
    <row r="1229" spans="2:10" s="1" customFormat="1" ht="13.2" x14ac:dyDescent="0.25">
      <c r="B1229" s="100"/>
      <c r="C1229" s="132" t="s">
        <v>256</v>
      </c>
      <c r="D1229" s="45"/>
      <c r="E1229" s="45"/>
      <c r="F1229" s="45"/>
      <c r="G1229" s="45"/>
      <c r="H1229" s="45">
        <f t="shared" si="44"/>
        <v>0</v>
      </c>
      <c r="I1229" s="45"/>
      <c r="J1229" s="46" t="str">
        <f t="shared" si="45"/>
        <v>ml</v>
      </c>
    </row>
    <row r="1230" spans="2:10" s="1" customFormat="1" ht="13.2" x14ac:dyDescent="0.25">
      <c r="B1230" s="100"/>
      <c r="C1230" s="44" t="s">
        <v>556</v>
      </c>
      <c r="D1230" s="45"/>
      <c r="E1230" s="45"/>
      <c r="F1230" s="45"/>
      <c r="G1230" s="45"/>
      <c r="H1230" s="45">
        <f t="shared" si="44"/>
        <v>0</v>
      </c>
      <c r="I1230" s="45"/>
      <c r="J1230" s="46" t="str">
        <f t="shared" si="45"/>
        <v>ml</v>
      </c>
    </row>
    <row r="1231" spans="2:10" s="1" customFormat="1" ht="13.2" x14ac:dyDescent="0.25">
      <c r="B1231" s="100"/>
      <c r="C1231" s="132" t="s">
        <v>257</v>
      </c>
      <c r="D1231" s="45"/>
      <c r="E1231" s="45"/>
      <c r="F1231" s="45"/>
      <c r="G1231" s="45"/>
      <c r="H1231" s="45">
        <f t="shared" si="44"/>
        <v>0</v>
      </c>
      <c r="I1231" s="45"/>
      <c r="J1231" s="46" t="str">
        <f t="shared" si="45"/>
        <v>ml</v>
      </c>
    </row>
    <row r="1232" spans="2:10" s="1" customFormat="1" ht="13.2" x14ac:dyDescent="0.25">
      <c r="B1232" s="100"/>
      <c r="C1232" s="44" t="s">
        <v>556</v>
      </c>
      <c r="D1232" s="45"/>
      <c r="E1232" s="45"/>
      <c r="F1232" s="45"/>
      <c r="G1232" s="45"/>
      <c r="H1232" s="45">
        <f t="shared" si="44"/>
        <v>0</v>
      </c>
      <c r="I1232" s="45"/>
      <c r="J1232" s="46" t="str">
        <f t="shared" si="45"/>
        <v>ml</v>
      </c>
    </row>
    <row r="1233" spans="2:10" s="1" customFormat="1" ht="13.2" x14ac:dyDescent="0.25">
      <c r="B1233" s="48" t="s">
        <v>473</v>
      </c>
      <c r="C1233" s="48" t="s">
        <v>472</v>
      </c>
      <c r="D1233" s="103"/>
      <c r="E1233" s="45"/>
      <c r="F1233" s="45"/>
      <c r="G1233" s="45"/>
      <c r="H1233" s="45"/>
      <c r="I1233" s="62">
        <f>SUM(H1234:H1236)</f>
        <v>0</v>
      </c>
      <c r="J1233" s="63" t="str">
        <f>+J1234</f>
        <v>ml</v>
      </c>
    </row>
    <row r="1234" spans="2:10" s="1" customFormat="1" ht="13.2" x14ac:dyDescent="0.25">
      <c r="B1234" s="100"/>
      <c r="C1234" s="44" t="s">
        <v>255</v>
      </c>
      <c r="D1234" s="45"/>
      <c r="E1234" s="45"/>
      <c r="F1234" s="45"/>
      <c r="G1234" s="45"/>
      <c r="H1234" s="45">
        <f>IF(AND(F1234=0,G1234=0),D1234*E1234,IF(AND(E1234=0,G1234=0),D1234*F1234,IF(AND(E1234=0,F1234=0),D1234*G1234,IF(AND(E1234=0),D1234*F1234*G1234,IF(AND(F1234=0),D1234*E1234*G1234,IF(AND(G1234=0),D1234*E1234*F1234,D1234*E1234*F1234*G1234))))))</f>
        <v>0</v>
      </c>
      <c r="I1234" s="45"/>
      <c r="J1234" s="46" t="str">
        <f>IF(AND(E1234=0,F1234&lt;&gt;0,G1234&lt;&gt;0),"m2",IF(AND(F1234=0,E1234&lt;&gt;0,G1234&lt;&gt;0),"m2",IF(AND(G1234=0,E1234&lt;&gt;0,F1234&lt;&gt;0),"m2",IF(AND(F1234=0,G1234=0),"ml",IF(AND(E1234=0,G1234=0),"ml",IF(AND(E1234=0,F1234=0),"ml",IF(AND(E1234&lt;&gt;0,F1234&lt;&gt;0,G1234&lt;&gt;0),"m3",0)))))))</f>
        <v>ml</v>
      </c>
    </row>
    <row r="1235" spans="2:10" s="1" customFormat="1" ht="13.2" x14ac:dyDescent="0.25">
      <c r="B1235" s="100"/>
      <c r="C1235" s="44" t="s">
        <v>256</v>
      </c>
      <c r="D1235" s="45"/>
      <c r="E1235" s="45"/>
      <c r="F1235" s="45"/>
      <c r="G1235" s="45"/>
      <c r="H1235" s="45">
        <f>IF(AND(F1235=0,G1235=0),D1235*E1235,IF(AND(E1235=0,G1235=0),D1235*F1235,IF(AND(E1235=0,F1235=0),D1235*G1235,IF(AND(E1235=0),D1235*F1235*G1235,IF(AND(F1235=0),D1235*E1235*G1235,IF(AND(G1235=0),D1235*E1235*F1235,D1235*E1235*F1235*G1235))))))</f>
        <v>0</v>
      </c>
      <c r="I1235" s="45"/>
      <c r="J1235" s="46" t="str">
        <f>IF(AND(E1235=0,F1235&lt;&gt;0,G1235&lt;&gt;0),"m2",IF(AND(F1235=0,E1235&lt;&gt;0,G1235&lt;&gt;0),"m2",IF(AND(G1235=0,E1235&lt;&gt;0,F1235&lt;&gt;0),"m2",IF(AND(F1235=0,G1235=0),"ml",IF(AND(E1235=0,G1235=0),"ml",IF(AND(E1235=0,F1235=0),"ml",IF(AND(E1235&lt;&gt;0,F1235&lt;&gt;0,G1235&lt;&gt;0),"m3",0)))))))</f>
        <v>ml</v>
      </c>
    </row>
    <row r="1236" spans="2:10" s="1" customFormat="1" ht="13.2" x14ac:dyDescent="0.25">
      <c r="B1236" s="100"/>
      <c r="C1236" s="44" t="s">
        <v>257</v>
      </c>
      <c r="D1236" s="45"/>
      <c r="E1236" s="45"/>
      <c r="F1236" s="45"/>
      <c r="G1236" s="45"/>
      <c r="H1236" s="45">
        <f>IF(AND(F1236=0,G1236=0),D1236*E1236,IF(AND(E1236=0,G1236=0),D1236*F1236,IF(AND(E1236=0,F1236=0),D1236*G1236,IF(AND(E1236=0),D1236*F1236*G1236,IF(AND(F1236=0),D1236*E1236*G1236,IF(AND(G1236=0),D1236*E1236*F1236,D1236*E1236*F1236*G1236))))))</f>
        <v>0</v>
      </c>
      <c r="I1236" s="45"/>
      <c r="J1236" s="46" t="str">
        <f>IF(AND(E1236=0,F1236&lt;&gt;0,G1236&lt;&gt;0),"m2",IF(AND(F1236=0,E1236&lt;&gt;0,G1236&lt;&gt;0),"m2",IF(AND(G1236=0,E1236&lt;&gt;0,F1236&lt;&gt;0),"m2",IF(AND(F1236=0,G1236=0),"ml",IF(AND(E1236=0,G1236=0),"ml",IF(AND(E1236=0,F1236=0),"ml",IF(AND(E1236&lt;&gt;0,F1236&lt;&gt;0,G1236&lt;&gt;0),"m3",0)))))))</f>
        <v>ml</v>
      </c>
    </row>
    <row r="1237" spans="2:10" s="1" customFormat="1" ht="13.2" x14ac:dyDescent="0.25">
      <c r="B1237" s="48" t="s">
        <v>549</v>
      </c>
      <c r="C1237" s="48" t="s">
        <v>474</v>
      </c>
      <c r="D1237" s="103"/>
      <c r="E1237" s="45"/>
      <c r="F1237" s="45"/>
      <c r="G1237" s="45"/>
      <c r="H1237" s="45"/>
      <c r="I1237" s="62">
        <f>SUM(H1238:H1238)</f>
        <v>0</v>
      </c>
      <c r="J1237" s="63" t="str">
        <f>+J1238</f>
        <v>und</v>
      </c>
    </row>
    <row r="1238" spans="2:10" s="1" customFormat="1" ht="13.2" x14ac:dyDescent="0.25">
      <c r="B1238" s="100"/>
      <c r="C1238" s="44" t="s">
        <v>705</v>
      </c>
      <c r="D1238" s="45"/>
      <c r="E1238" s="45"/>
      <c r="F1238" s="45"/>
      <c r="G1238" s="45"/>
      <c r="H1238" s="45">
        <f>+D1238</f>
        <v>0</v>
      </c>
      <c r="I1238" s="45"/>
      <c r="J1238" s="46" t="s">
        <v>35</v>
      </c>
    </row>
    <row r="1239" spans="2:10" s="1" customFormat="1" ht="13.2" x14ac:dyDescent="0.25">
      <c r="B1239" s="48" t="s">
        <v>553</v>
      </c>
      <c r="C1239" s="48" t="s">
        <v>555</v>
      </c>
      <c r="D1239" s="103"/>
      <c r="E1239" s="45"/>
      <c r="F1239" s="45"/>
      <c r="G1239" s="45"/>
      <c r="H1239" s="45"/>
      <c r="I1239" s="62">
        <f>SUM(H1240:H1240)</f>
        <v>2</v>
      </c>
      <c r="J1239" s="63" t="str">
        <f>+J1240</f>
        <v>und</v>
      </c>
    </row>
    <row r="1240" spans="2:10" s="1" customFormat="1" ht="13.2" x14ac:dyDescent="0.25">
      <c r="B1240" s="100"/>
      <c r="C1240" s="44" t="s">
        <v>556</v>
      </c>
      <c r="D1240" s="45">
        <f>+D1213</f>
        <v>2</v>
      </c>
      <c r="E1240" s="45"/>
      <c r="F1240" s="45"/>
      <c r="G1240" s="45"/>
      <c r="H1240" s="45">
        <f>+D1240</f>
        <v>2</v>
      </c>
      <c r="I1240" s="45"/>
      <c r="J1240" s="46" t="s">
        <v>35</v>
      </c>
    </row>
    <row r="1241" spans="2:10" s="1" customFormat="1" ht="13.2" x14ac:dyDescent="0.25">
      <c r="B1241" s="100" t="s">
        <v>115</v>
      </c>
      <c r="C1241" s="101" t="s">
        <v>427</v>
      </c>
      <c r="D1241" s="103"/>
      <c r="E1241" s="45"/>
      <c r="F1241" s="45"/>
      <c r="G1241" s="45"/>
      <c r="H1241" s="45"/>
      <c r="I1241" s="45"/>
      <c r="J1241" s="46"/>
    </row>
    <row r="1242" spans="2:10" s="1" customFormat="1" ht="13.2" x14ac:dyDescent="0.25">
      <c r="B1242" s="48" t="s">
        <v>116</v>
      </c>
      <c r="C1242" s="48" t="s">
        <v>550</v>
      </c>
      <c r="D1242" s="103"/>
      <c r="E1242" s="45"/>
      <c r="F1242" s="45"/>
      <c r="G1242" s="45"/>
      <c r="H1242" s="45"/>
      <c r="I1242" s="62">
        <f>SUM(H1243:H1243)</f>
        <v>0</v>
      </c>
      <c r="J1242" s="63" t="str">
        <f>+J1243</f>
        <v>ml</v>
      </c>
    </row>
    <row r="1243" spans="2:10" s="1" customFormat="1" ht="13.2" x14ac:dyDescent="0.25">
      <c r="B1243" s="100"/>
      <c r="C1243" s="44" t="s">
        <v>551</v>
      </c>
      <c r="D1243" s="45"/>
      <c r="E1243" s="45"/>
      <c r="F1243" s="45"/>
      <c r="G1243" s="45"/>
      <c r="H1243" s="45">
        <f>IF(AND(F1243=0,G1243=0),D1243*E1243,IF(AND(E1243=0,G1243=0),D1243*F1243,IF(AND(E1243=0,F1243=0),D1243*G1243,IF(AND(E1243=0),D1243*F1243*G1243,IF(AND(F1243=0),D1243*E1243*G1243,IF(AND(G1243=0),D1243*E1243*F1243,D1243*E1243*F1243*G1243))))))</f>
        <v>0</v>
      </c>
      <c r="I1243" s="45"/>
      <c r="J1243" s="46" t="str">
        <f>IF(AND(E1243=0,F1243&lt;&gt;0,G1243&lt;&gt;0),"m2",IF(AND(F1243=0,E1243&lt;&gt;0,G1243&lt;&gt;0),"m2",IF(AND(G1243=0,E1243&lt;&gt;0,F1243&lt;&gt;0),"m2",IF(AND(F1243=0,G1243=0),"ml",IF(AND(E1243=0,G1243=0),"ml",IF(AND(E1243=0,F1243=0),"ml",IF(AND(E1243&lt;&gt;0,F1243&lt;&gt;0,G1243&lt;&gt;0),"m3",0)))))))</f>
        <v>ml</v>
      </c>
    </row>
    <row r="1244" spans="2:10" s="1" customFormat="1" ht="13.2" x14ac:dyDescent="0.25">
      <c r="B1244" s="48" t="s">
        <v>443</v>
      </c>
      <c r="C1244" s="48" t="s">
        <v>440</v>
      </c>
      <c r="D1244" s="103"/>
      <c r="E1244" s="45"/>
      <c r="F1244" s="45"/>
      <c r="G1244" s="45"/>
      <c r="H1244" s="45"/>
      <c r="I1244" s="62">
        <f>SUM(H1245:H1246)</f>
        <v>0</v>
      </c>
      <c r="J1244" s="63" t="str">
        <f>+J1245</f>
        <v>ml</v>
      </c>
    </row>
    <row r="1245" spans="2:10" s="1" customFormat="1" ht="13.2" x14ac:dyDescent="0.25">
      <c r="B1245" s="100"/>
      <c r="C1245" s="44" t="s">
        <v>706</v>
      </c>
      <c r="D1245" s="45"/>
      <c r="E1245" s="45"/>
      <c r="F1245" s="45"/>
      <c r="G1245" s="45"/>
      <c r="H1245" s="45">
        <f>IF(AND(F1245=0,G1245=0),D1245*E1245,IF(AND(E1245=0,G1245=0),D1245*F1245,IF(AND(E1245=0,F1245=0),D1245*G1245,IF(AND(E1245=0),D1245*F1245*G1245,IF(AND(F1245=0),D1245*E1245*G1245,IF(AND(G1245=0),D1245*E1245*F1245,D1245*E1245*F1245*G1245))))))</f>
        <v>0</v>
      </c>
      <c r="I1245" s="45"/>
      <c r="J1245" s="46" t="str">
        <f>IF(AND(E1245=0,F1245&lt;&gt;0,G1245&lt;&gt;0),"m2",IF(AND(F1245=0,E1245&lt;&gt;0,G1245&lt;&gt;0),"m2",IF(AND(G1245=0,E1245&lt;&gt;0,F1245&lt;&gt;0),"m2",IF(AND(F1245=0,G1245=0),"ml",IF(AND(E1245=0,G1245=0),"ml",IF(AND(E1245=0,F1245=0),"ml",IF(AND(E1245&lt;&gt;0,F1245&lt;&gt;0,G1245&lt;&gt;0),"m3",0)))))))</f>
        <v>ml</v>
      </c>
    </row>
    <row r="1246" spans="2:10" s="1" customFormat="1" ht="13.2" x14ac:dyDescent="0.25">
      <c r="B1246" s="100"/>
      <c r="C1246" s="44" t="s">
        <v>706</v>
      </c>
      <c r="D1246" s="45"/>
      <c r="E1246" s="45"/>
      <c r="F1246" s="45"/>
      <c r="G1246" s="45"/>
      <c r="H1246" s="45">
        <f>IF(AND(F1246=0,G1246=0),D1246*E1246,IF(AND(E1246=0,G1246=0),D1246*F1246,IF(AND(E1246=0,F1246=0),D1246*G1246,IF(AND(E1246=0),D1246*F1246*G1246,IF(AND(F1246=0),D1246*E1246*G1246,IF(AND(G1246=0),D1246*E1246*F1246,D1246*E1246*F1246*G1246))))))</f>
        <v>0</v>
      </c>
      <c r="I1246" s="45"/>
      <c r="J1246" s="46" t="str">
        <f>IF(AND(E1246=0,F1246&lt;&gt;0,G1246&lt;&gt;0),"m2",IF(AND(F1246=0,E1246&lt;&gt;0,G1246&lt;&gt;0),"m2",IF(AND(G1246=0,E1246&lt;&gt;0,F1246&lt;&gt;0),"m2",IF(AND(F1246=0,G1246=0),"ml",IF(AND(E1246=0,G1246=0),"ml",IF(AND(E1246=0,F1246=0),"ml",IF(AND(E1246&lt;&gt;0,F1246&lt;&gt;0,G1246&lt;&gt;0),"m3",0)))))))</f>
        <v>ml</v>
      </c>
    </row>
    <row r="1247" spans="2:10" s="1" customFormat="1" ht="13.2" x14ac:dyDescent="0.25">
      <c r="B1247" s="48" t="s">
        <v>444</v>
      </c>
      <c r="C1247" s="48" t="s">
        <v>442</v>
      </c>
      <c r="D1247" s="103"/>
      <c r="E1247" s="45"/>
      <c r="F1247" s="45"/>
      <c r="G1247" s="45"/>
      <c r="H1247" s="45"/>
      <c r="I1247" s="62">
        <f>SUM(H1248:H1248)</f>
        <v>0</v>
      </c>
      <c r="J1247" s="63" t="str">
        <f>+J1248</f>
        <v>ml</v>
      </c>
    </row>
    <row r="1248" spans="2:10" s="1" customFormat="1" ht="13.2" x14ac:dyDescent="0.25">
      <c r="B1248" s="100"/>
      <c r="C1248" s="44" t="s">
        <v>441</v>
      </c>
      <c r="D1248" s="45"/>
      <c r="E1248" s="45"/>
      <c r="F1248" s="45"/>
      <c r="G1248" s="45"/>
      <c r="H1248" s="45">
        <f>IF(AND(F1248=0,G1248=0),D1248*E1248,IF(AND(E1248=0,G1248=0),D1248*F1248,IF(AND(E1248=0,F1248=0),D1248*G1248,IF(AND(E1248=0),D1248*F1248*G1248,IF(AND(F1248=0),D1248*E1248*G1248,IF(AND(G1248=0),D1248*E1248*F1248,D1248*E1248*F1248*G1248))))))</f>
        <v>0</v>
      </c>
      <c r="I1248" s="45"/>
      <c r="J1248" s="46" t="str">
        <f>IF(AND(E1248=0,F1248&lt;&gt;0,G1248&lt;&gt;0),"m2",IF(AND(F1248=0,E1248&lt;&gt;0,G1248&lt;&gt;0),"m2",IF(AND(G1248=0,E1248&lt;&gt;0,F1248&lt;&gt;0),"m2",IF(AND(F1248=0,G1248=0),"ml",IF(AND(E1248=0,G1248=0),"ml",IF(AND(E1248=0,F1248=0),"ml",IF(AND(E1248&lt;&gt;0,F1248&lt;&gt;0,G1248&lt;&gt;0),"m3",0)))))))</f>
        <v>ml</v>
      </c>
    </row>
    <row r="1249" spans="2:10" s="1" customFormat="1" ht="13.2" x14ac:dyDescent="0.25">
      <c r="B1249" s="48" t="s">
        <v>446</v>
      </c>
      <c r="C1249" s="48" t="s">
        <v>445</v>
      </c>
      <c r="D1249" s="103"/>
      <c r="E1249" s="45"/>
      <c r="F1249" s="45"/>
      <c r="G1249" s="45"/>
      <c r="H1249" s="45"/>
      <c r="I1249" s="62">
        <f>SUM(H1250:H1250)</f>
        <v>0</v>
      </c>
      <c r="J1249" s="63" t="str">
        <f>+J1250</f>
        <v>ml</v>
      </c>
    </row>
    <row r="1250" spans="2:10" s="1" customFormat="1" ht="13.2" x14ac:dyDescent="0.25">
      <c r="B1250" s="100"/>
      <c r="C1250" s="44" t="s">
        <v>441</v>
      </c>
      <c r="D1250" s="45"/>
      <c r="E1250" s="45"/>
      <c r="F1250" s="45"/>
      <c r="G1250" s="45"/>
      <c r="H1250" s="45">
        <f>IF(AND(F1250=0,G1250=0),D1250*E1250,IF(AND(E1250=0,G1250=0),D1250*F1250,IF(AND(E1250=0,F1250=0),D1250*G1250,IF(AND(E1250=0),D1250*F1250*G1250,IF(AND(F1250=0),D1250*E1250*G1250,IF(AND(G1250=0),D1250*E1250*F1250,D1250*E1250*F1250*G1250))))))</f>
        <v>0</v>
      </c>
      <c r="I1250" s="45"/>
      <c r="J1250" s="46" t="str">
        <f>IF(AND(E1250=0,F1250&lt;&gt;0,G1250&lt;&gt;0),"m2",IF(AND(F1250=0,E1250&lt;&gt;0,G1250&lt;&gt;0),"m2",IF(AND(G1250=0,E1250&lt;&gt;0,F1250&lt;&gt;0),"m2",IF(AND(F1250=0,G1250=0),"ml",IF(AND(E1250=0,G1250=0),"ml",IF(AND(E1250=0,F1250=0),"ml",IF(AND(E1250&lt;&gt;0,F1250&lt;&gt;0,G1250&lt;&gt;0),"m3",0)))))))</f>
        <v>ml</v>
      </c>
    </row>
    <row r="1251" spans="2:10" s="1" customFormat="1" ht="13.2" x14ac:dyDescent="0.25">
      <c r="B1251" s="48" t="s">
        <v>447</v>
      </c>
      <c r="C1251" s="48" t="s">
        <v>448</v>
      </c>
      <c r="D1251" s="103"/>
      <c r="E1251" s="45"/>
      <c r="F1251" s="45"/>
      <c r="G1251" s="45"/>
      <c r="H1251" s="45"/>
      <c r="I1251" s="62">
        <f>SUM(H1252:H1252)</f>
        <v>0</v>
      </c>
      <c r="J1251" s="63" t="str">
        <f>+J1252</f>
        <v>ml</v>
      </c>
    </row>
    <row r="1252" spans="2:10" s="1" customFormat="1" ht="13.2" x14ac:dyDescent="0.25">
      <c r="B1252" s="100"/>
      <c r="C1252" s="44" t="s">
        <v>441</v>
      </c>
      <c r="D1252" s="45"/>
      <c r="E1252" s="45"/>
      <c r="F1252" s="45"/>
      <c r="G1252" s="45"/>
      <c r="H1252" s="45">
        <f>IF(AND(F1252=0,G1252=0),D1252*E1252,IF(AND(E1252=0,G1252=0),D1252*F1252,IF(AND(E1252=0,F1252=0),D1252*G1252,IF(AND(E1252=0),D1252*F1252*G1252,IF(AND(F1252=0),D1252*E1252*G1252,IF(AND(G1252=0),D1252*E1252*F1252,D1252*E1252*F1252*G1252))))))</f>
        <v>0</v>
      </c>
      <c r="I1252" s="45"/>
      <c r="J1252" s="46" t="str">
        <f>IF(AND(E1252=0,F1252&lt;&gt;0,G1252&lt;&gt;0),"m2",IF(AND(F1252=0,E1252&lt;&gt;0,G1252&lt;&gt;0),"m2",IF(AND(G1252=0,E1252&lt;&gt;0,F1252&lt;&gt;0),"m2",IF(AND(F1252=0,G1252=0),"ml",IF(AND(E1252=0,G1252=0),"ml",IF(AND(E1252=0,F1252=0),"ml",IF(AND(E1252&lt;&gt;0,F1252&lt;&gt;0,G1252&lt;&gt;0),"m3",0)))))))</f>
        <v>ml</v>
      </c>
    </row>
    <row r="1253" spans="2:10" s="1" customFormat="1" ht="13.2" x14ac:dyDescent="0.25">
      <c r="B1253" s="48" t="s">
        <v>451</v>
      </c>
      <c r="C1253" s="48" t="s">
        <v>449</v>
      </c>
      <c r="D1253" s="103"/>
      <c r="E1253" s="45"/>
      <c r="F1253" s="45"/>
      <c r="G1253" s="45"/>
      <c r="H1253" s="45"/>
      <c r="I1253" s="62">
        <f>SUM(H1254:H1254)</f>
        <v>0</v>
      </c>
      <c r="J1253" s="63" t="str">
        <f>+J1254</f>
        <v>ml</v>
      </c>
    </row>
    <row r="1254" spans="2:10" s="1" customFormat="1" ht="13.2" x14ac:dyDescent="0.25">
      <c r="B1254" s="100"/>
      <c r="C1254" s="44" t="s">
        <v>441</v>
      </c>
      <c r="D1254" s="45"/>
      <c r="E1254" s="45"/>
      <c r="F1254" s="45"/>
      <c r="G1254" s="45"/>
      <c r="H1254" s="45">
        <f>IF(AND(F1254=0,G1254=0),D1254*E1254,IF(AND(E1254=0,G1254=0),D1254*F1254,IF(AND(E1254=0,F1254=0),D1254*G1254,IF(AND(E1254=0),D1254*F1254*G1254,IF(AND(F1254=0),D1254*E1254*G1254,IF(AND(G1254=0),D1254*E1254*F1254,D1254*E1254*F1254*G1254))))))</f>
        <v>0</v>
      </c>
      <c r="I1254" s="45"/>
      <c r="J1254" s="46" t="str">
        <f>IF(AND(E1254=0,F1254&lt;&gt;0,G1254&lt;&gt;0),"m2",IF(AND(F1254=0,E1254&lt;&gt;0,G1254&lt;&gt;0),"m2",IF(AND(G1254=0,E1254&lt;&gt;0,F1254&lt;&gt;0),"m2",IF(AND(F1254=0,G1254=0),"ml",IF(AND(E1254=0,G1254=0),"ml",IF(AND(E1254=0,F1254=0),"ml",IF(AND(E1254&lt;&gt;0,F1254&lt;&gt;0,G1254&lt;&gt;0),"m3",0)))))))</f>
        <v>ml</v>
      </c>
    </row>
    <row r="1255" spans="2:10" s="1" customFormat="1" ht="13.2" x14ac:dyDescent="0.25">
      <c r="B1255" s="48" t="s">
        <v>452</v>
      </c>
      <c r="C1255" s="48" t="s">
        <v>450</v>
      </c>
      <c r="D1255" s="103"/>
      <c r="E1255" s="45"/>
      <c r="F1255" s="45"/>
      <c r="G1255" s="45"/>
      <c r="H1255" s="45"/>
      <c r="I1255" s="62">
        <f>SUM(H1256:H1256)</f>
        <v>0</v>
      </c>
      <c r="J1255" s="63" t="str">
        <f>+J1256</f>
        <v>ml</v>
      </c>
    </row>
    <row r="1256" spans="2:10" s="1" customFormat="1" ht="13.2" x14ac:dyDescent="0.25">
      <c r="B1256" s="100"/>
      <c r="C1256" s="44" t="s">
        <v>441</v>
      </c>
      <c r="D1256" s="45"/>
      <c r="E1256" s="45"/>
      <c r="F1256" s="45"/>
      <c r="G1256" s="45"/>
      <c r="H1256" s="45">
        <f>IF(AND(F1256=0,G1256=0),D1256*E1256,IF(AND(E1256=0,G1256=0),D1256*F1256,IF(AND(E1256=0,F1256=0),D1256*G1256,IF(AND(E1256=0),D1256*F1256*G1256,IF(AND(F1256=0),D1256*E1256*G1256,IF(AND(G1256=0),D1256*E1256*F1256,D1256*E1256*F1256*G1256))))))</f>
        <v>0</v>
      </c>
      <c r="I1256" s="45"/>
      <c r="J1256" s="46" t="str">
        <f>IF(AND(E1256=0,F1256&lt;&gt;0,G1256&lt;&gt;0),"m2",IF(AND(F1256=0,E1256&lt;&gt;0,G1256&lt;&gt;0),"m2",IF(AND(G1256=0,E1256&lt;&gt;0,F1256&lt;&gt;0),"m2",IF(AND(F1256=0,G1256=0),"ml",IF(AND(E1256=0,G1256=0),"ml",IF(AND(E1256=0,F1256=0),"ml",IF(AND(E1256&lt;&gt;0,F1256&lt;&gt;0,G1256&lt;&gt;0),"m3",0)))))))</f>
        <v>ml</v>
      </c>
    </row>
    <row r="1257" spans="2:10" s="1" customFormat="1" ht="13.2" x14ac:dyDescent="0.25">
      <c r="B1257" s="48" t="s">
        <v>459</v>
      </c>
      <c r="C1257" s="48" t="s">
        <v>429</v>
      </c>
      <c r="D1257" s="103"/>
      <c r="E1257" s="45"/>
      <c r="F1257" s="45"/>
      <c r="G1257" s="45"/>
      <c r="H1257" s="45"/>
      <c r="I1257" s="62">
        <f>SUM(H1258:H1259)</f>
        <v>0</v>
      </c>
      <c r="J1257" s="63" t="str">
        <f>+J1259</f>
        <v>ml</v>
      </c>
    </row>
    <row r="1258" spans="2:10" s="1" customFormat="1" ht="13.2" x14ac:dyDescent="0.25">
      <c r="B1258" s="48"/>
      <c r="C1258" s="44" t="s">
        <v>706</v>
      </c>
      <c r="D1258" s="45"/>
      <c r="E1258" s="45"/>
      <c r="F1258" s="45"/>
      <c r="G1258" s="45"/>
      <c r="H1258" s="45">
        <f>IF(AND(F1258=0,G1258=0),D1258*E1258,IF(AND(E1258=0,G1258=0),D1258*F1258,IF(AND(E1258=0,F1258=0),D1258*G1258,IF(AND(E1258=0),D1258*F1258*G1258,IF(AND(F1258=0),D1258*E1258*G1258,IF(AND(G1258=0),D1258*E1258*F1258,D1258*E1258*F1258*G1258))))))</f>
        <v>0</v>
      </c>
      <c r="I1258" s="45"/>
      <c r="J1258" s="46" t="str">
        <f>IF(AND(E1258=0,F1258&lt;&gt;0,G1258&lt;&gt;0),"m2",IF(AND(F1258=0,E1258&lt;&gt;0,G1258&lt;&gt;0),"m2",IF(AND(G1258=0,E1258&lt;&gt;0,F1258&lt;&gt;0),"m2",IF(AND(F1258=0,G1258=0),"ml",IF(AND(E1258=0,G1258=0),"ml",IF(AND(E1258=0,F1258=0),"ml",IF(AND(E1258&lt;&gt;0,F1258&lt;&gt;0,G1258&lt;&gt;0),"m3",0)))))))</f>
        <v>ml</v>
      </c>
    </row>
    <row r="1259" spans="2:10" s="1" customFormat="1" ht="13.2" x14ac:dyDescent="0.25">
      <c r="B1259" s="100"/>
      <c r="C1259" s="44" t="s">
        <v>706</v>
      </c>
      <c r="D1259" s="45"/>
      <c r="E1259" s="45"/>
      <c r="F1259" s="45"/>
      <c r="G1259" s="45"/>
      <c r="H1259" s="45">
        <f>IF(AND(F1259=0,G1259=0),D1259*E1259,IF(AND(E1259=0,G1259=0),D1259*F1259,IF(AND(E1259=0,F1259=0),D1259*G1259,IF(AND(E1259=0),D1259*F1259*G1259,IF(AND(F1259=0),D1259*E1259*G1259,IF(AND(G1259=0),D1259*E1259*F1259,D1259*E1259*F1259*G1259))))))</f>
        <v>0</v>
      </c>
      <c r="I1259" s="45"/>
      <c r="J1259" s="46" t="str">
        <f>IF(AND(E1259=0,F1259&lt;&gt;0,G1259&lt;&gt;0),"m2",IF(AND(F1259=0,E1259&lt;&gt;0,G1259&lt;&gt;0),"m2",IF(AND(G1259=0,E1259&lt;&gt;0,F1259&lt;&gt;0),"m2",IF(AND(F1259=0,G1259=0),"ml",IF(AND(E1259=0,G1259=0),"ml",IF(AND(E1259=0,F1259=0),"ml",IF(AND(E1259&lt;&gt;0,F1259&lt;&gt;0,G1259&lt;&gt;0),"m3",0)))))))</f>
        <v>ml</v>
      </c>
    </row>
    <row r="1260" spans="2:10" s="1" customFormat="1" ht="13.2" x14ac:dyDescent="0.25">
      <c r="B1260" s="48" t="s">
        <v>460</v>
      </c>
      <c r="C1260" s="48" t="s">
        <v>431</v>
      </c>
      <c r="D1260" s="103"/>
      <c r="E1260" s="45"/>
      <c r="F1260" s="45"/>
      <c r="G1260" s="45"/>
      <c r="H1260" s="45"/>
      <c r="I1260" s="62">
        <f>SUM(H1261:H1261)</f>
        <v>0</v>
      </c>
      <c r="J1260" s="63" t="str">
        <f>+J1261</f>
        <v>ml</v>
      </c>
    </row>
    <row r="1261" spans="2:10" s="1" customFormat="1" ht="13.2" x14ac:dyDescent="0.25">
      <c r="B1261" s="100"/>
      <c r="C1261" s="44" t="s">
        <v>715</v>
      </c>
      <c r="D1261" s="45"/>
      <c r="E1261" s="45"/>
      <c r="F1261" s="45"/>
      <c r="G1261" s="45"/>
      <c r="H1261" s="45">
        <f>IF(AND(F1261=0,G1261=0),D1261*E1261,IF(AND(E1261=0,G1261=0),D1261*F1261,IF(AND(E1261=0,F1261=0),D1261*G1261,IF(AND(E1261=0),D1261*F1261*G1261,IF(AND(F1261=0),D1261*E1261*G1261,IF(AND(G1261=0),D1261*E1261*F1261,D1261*E1261*F1261*G1261))))))</f>
        <v>0</v>
      </c>
      <c r="I1261" s="45"/>
      <c r="J1261" s="46" t="str">
        <f>IF(AND(E1261=0,F1261&lt;&gt;0,G1261&lt;&gt;0),"m2",IF(AND(F1261=0,E1261&lt;&gt;0,G1261&lt;&gt;0),"m2",IF(AND(G1261=0,E1261&lt;&gt;0,F1261&lt;&gt;0),"m2",IF(AND(F1261=0,G1261=0),"ml",IF(AND(E1261=0,G1261=0),"ml",IF(AND(E1261=0,F1261=0),"ml",IF(AND(E1261&lt;&gt;0,F1261&lt;&gt;0,G1261&lt;&gt;0),"m3",0)))))))</f>
        <v>ml</v>
      </c>
    </row>
    <row r="1262" spans="2:10" s="1" customFormat="1" ht="13.2" x14ac:dyDescent="0.25">
      <c r="B1262" s="48" t="s">
        <v>461</v>
      </c>
      <c r="C1262" s="48" t="s">
        <v>453</v>
      </c>
      <c r="D1262" s="103"/>
      <c r="E1262" s="45"/>
      <c r="F1262" s="45"/>
      <c r="G1262" s="45"/>
      <c r="H1262" s="45"/>
      <c r="I1262" s="62">
        <f>SUM(H1263:H1263)</f>
        <v>0</v>
      </c>
      <c r="J1262" s="63" t="str">
        <f>+J1263</f>
        <v>ml</v>
      </c>
    </row>
    <row r="1263" spans="2:10" s="1" customFormat="1" ht="13.2" x14ac:dyDescent="0.25">
      <c r="B1263" s="100"/>
      <c r="C1263" s="44" t="s">
        <v>721</v>
      </c>
      <c r="D1263" s="45"/>
      <c r="E1263" s="45"/>
      <c r="F1263" s="45"/>
      <c r="G1263" s="45"/>
      <c r="H1263" s="45">
        <f>IF(AND(F1263=0,G1263=0),D1263*E1263,IF(AND(E1263=0,G1263=0),D1263*F1263,IF(AND(E1263=0,F1263=0),D1263*G1263,IF(AND(E1263=0),D1263*F1263*G1263,IF(AND(F1263=0),D1263*E1263*G1263,IF(AND(G1263=0),D1263*E1263*F1263,D1263*E1263*F1263*G1263))))))</f>
        <v>0</v>
      </c>
      <c r="I1263" s="45"/>
      <c r="J1263" s="46" t="str">
        <f>IF(AND(E1263=0,F1263&lt;&gt;0,G1263&lt;&gt;0),"m2",IF(AND(F1263=0,E1263&lt;&gt;0,G1263&lt;&gt;0),"m2",IF(AND(G1263=0,E1263&lt;&gt;0,F1263&lt;&gt;0),"m2",IF(AND(F1263=0,G1263=0),"ml",IF(AND(E1263=0,G1263=0),"ml",IF(AND(E1263=0,F1263=0),"ml",IF(AND(E1263&lt;&gt;0,F1263&lt;&gt;0,G1263&lt;&gt;0),"m3",0)))))))</f>
        <v>ml</v>
      </c>
    </row>
    <row r="1264" spans="2:10" s="1" customFormat="1" ht="13.2" x14ac:dyDescent="0.25">
      <c r="B1264" s="48" t="s">
        <v>462</v>
      </c>
      <c r="C1264" s="48" t="s">
        <v>454</v>
      </c>
      <c r="D1264" s="103"/>
      <c r="E1264" s="45"/>
      <c r="F1264" s="45"/>
      <c r="G1264" s="45"/>
      <c r="H1264" s="45"/>
      <c r="I1264" s="62">
        <f>SUM(H1265:H1265)</f>
        <v>0</v>
      </c>
      <c r="J1264" s="63" t="str">
        <f>+J1265</f>
        <v>ml</v>
      </c>
    </row>
    <row r="1265" spans="2:10" s="1" customFormat="1" ht="13.2" x14ac:dyDescent="0.25">
      <c r="B1265" s="100"/>
      <c r="C1265" s="44" t="s">
        <v>441</v>
      </c>
      <c r="D1265" s="45"/>
      <c r="E1265" s="45"/>
      <c r="F1265" s="45"/>
      <c r="G1265" s="45"/>
      <c r="H1265" s="45">
        <f>IF(AND(F1265=0,G1265=0),D1265*E1265,IF(AND(E1265=0,G1265=0),D1265*F1265,IF(AND(E1265=0,F1265=0),D1265*G1265,IF(AND(E1265=0),D1265*F1265*G1265,IF(AND(F1265=0),D1265*E1265*G1265,IF(AND(G1265=0),D1265*E1265*F1265,D1265*E1265*F1265*G1265))))))</f>
        <v>0</v>
      </c>
      <c r="I1265" s="45"/>
      <c r="J1265" s="46" t="str">
        <f>IF(AND(E1265=0,F1265&lt;&gt;0,G1265&lt;&gt;0),"m2",IF(AND(F1265=0,E1265&lt;&gt;0,G1265&lt;&gt;0),"m2",IF(AND(G1265=0,E1265&lt;&gt;0,F1265&lt;&gt;0),"m2",IF(AND(F1265=0,G1265=0),"ml",IF(AND(E1265=0,G1265=0),"ml",IF(AND(E1265=0,F1265=0),"ml",IF(AND(E1265&lt;&gt;0,F1265&lt;&gt;0,G1265&lt;&gt;0),"m3",0)))))))</f>
        <v>ml</v>
      </c>
    </row>
    <row r="1266" spans="2:10" s="1" customFormat="1" ht="13.2" x14ac:dyDescent="0.25">
      <c r="B1266" s="48" t="s">
        <v>463</v>
      </c>
      <c r="C1266" s="48" t="s">
        <v>455</v>
      </c>
      <c r="D1266" s="103"/>
      <c r="E1266" s="45"/>
      <c r="F1266" s="45"/>
      <c r="G1266" s="45"/>
      <c r="H1266" s="45"/>
      <c r="I1266" s="62">
        <f>SUM(H1267:H1267)</f>
        <v>0</v>
      </c>
      <c r="J1266" s="63" t="str">
        <f>+J1267</f>
        <v>ml</v>
      </c>
    </row>
    <row r="1267" spans="2:10" s="1" customFormat="1" ht="13.2" x14ac:dyDescent="0.25">
      <c r="B1267" s="100"/>
      <c r="C1267" s="44" t="s">
        <v>441</v>
      </c>
      <c r="D1267" s="45"/>
      <c r="E1267" s="45"/>
      <c r="F1267" s="45"/>
      <c r="G1267" s="45"/>
      <c r="H1267" s="45">
        <f>IF(AND(F1267=0,G1267=0),D1267*E1267,IF(AND(E1267=0,G1267=0),D1267*F1267,IF(AND(E1267=0,F1267=0),D1267*G1267,IF(AND(E1267=0),D1267*F1267*G1267,IF(AND(F1267=0),D1267*E1267*G1267,IF(AND(G1267=0),D1267*E1267*F1267,D1267*E1267*F1267*G1267))))))</f>
        <v>0</v>
      </c>
      <c r="I1267" s="45"/>
      <c r="J1267" s="46" t="str">
        <f>IF(AND(E1267=0,F1267&lt;&gt;0,G1267&lt;&gt;0),"m2",IF(AND(F1267=0,E1267&lt;&gt;0,G1267&lt;&gt;0),"m2",IF(AND(G1267=0,E1267&lt;&gt;0,F1267&lt;&gt;0),"m2",IF(AND(F1267=0,G1267=0),"ml",IF(AND(E1267=0,G1267=0),"ml",IF(AND(E1267=0,F1267=0),"ml",IF(AND(E1267&lt;&gt;0,F1267&lt;&gt;0,G1267&lt;&gt;0),"m3",0)))))))</f>
        <v>ml</v>
      </c>
    </row>
    <row r="1268" spans="2:10" s="1" customFormat="1" ht="13.2" x14ac:dyDescent="0.25">
      <c r="B1268" s="48" t="s">
        <v>464</v>
      </c>
      <c r="C1268" s="48" t="s">
        <v>456</v>
      </c>
      <c r="D1268" s="103"/>
      <c r="E1268" s="45"/>
      <c r="F1268" s="45"/>
      <c r="G1268" s="45"/>
      <c r="H1268" s="45"/>
      <c r="I1268" s="62">
        <f>SUM(H1269:H1271)</f>
        <v>0</v>
      </c>
      <c r="J1268" s="63" t="str">
        <f>+J1271</f>
        <v>und</v>
      </c>
    </row>
    <row r="1269" spans="2:10" s="1" customFormat="1" ht="13.2" x14ac:dyDescent="0.25">
      <c r="B1269" s="48"/>
      <c r="C1269" s="44" t="s">
        <v>718</v>
      </c>
      <c r="D1269" s="45"/>
      <c r="E1269" s="45"/>
      <c r="F1269" s="45"/>
      <c r="G1269" s="45"/>
      <c r="H1269" s="45">
        <f t="shared" ref="H1269:H1271" si="46">+D1269</f>
        <v>0</v>
      </c>
      <c r="I1269" s="45"/>
      <c r="J1269" s="46" t="s">
        <v>35</v>
      </c>
    </row>
    <row r="1270" spans="2:10" s="1" customFormat="1" ht="13.2" x14ac:dyDescent="0.25">
      <c r="B1270" s="48"/>
      <c r="C1270" s="44" t="s">
        <v>716</v>
      </c>
      <c r="D1270" s="45"/>
      <c r="E1270" s="45"/>
      <c r="F1270" s="45"/>
      <c r="G1270" s="45"/>
      <c r="H1270" s="45">
        <f t="shared" si="46"/>
        <v>0</v>
      </c>
      <c r="I1270" s="45"/>
      <c r="J1270" s="46" t="s">
        <v>35</v>
      </c>
    </row>
    <row r="1271" spans="2:10" s="1" customFormat="1" ht="13.2" x14ac:dyDescent="0.25">
      <c r="B1271" s="100"/>
      <c r="C1271" s="44" t="s">
        <v>717</v>
      </c>
      <c r="D1271" s="45"/>
      <c r="E1271" s="45"/>
      <c r="F1271" s="45"/>
      <c r="G1271" s="45"/>
      <c r="H1271" s="45">
        <f t="shared" si="46"/>
        <v>0</v>
      </c>
      <c r="I1271" s="45"/>
      <c r="J1271" s="46" t="s">
        <v>35</v>
      </c>
    </row>
    <row r="1272" spans="2:10" s="1" customFormat="1" ht="13.2" x14ac:dyDescent="0.25">
      <c r="B1272" s="48" t="s">
        <v>465</v>
      </c>
      <c r="C1272" s="48" t="s">
        <v>457</v>
      </c>
      <c r="D1272" s="103"/>
      <c r="E1272" s="45"/>
      <c r="F1272" s="45"/>
      <c r="G1272" s="45"/>
      <c r="H1272" s="45"/>
      <c r="I1272" s="62">
        <f>SUM(H1273:H1273)</f>
        <v>0</v>
      </c>
      <c r="J1272" s="63" t="str">
        <f>+J1273</f>
        <v>und</v>
      </c>
    </row>
    <row r="1273" spans="2:10" s="1" customFormat="1" ht="13.2" x14ac:dyDescent="0.25">
      <c r="B1273" s="100"/>
      <c r="C1273" s="44" t="s">
        <v>441</v>
      </c>
      <c r="D1273" s="45"/>
      <c r="E1273" s="45"/>
      <c r="F1273" s="45"/>
      <c r="G1273" s="45"/>
      <c r="H1273" s="45">
        <f>+D1273</f>
        <v>0</v>
      </c>
      <c r="I1273" s="45"/>
      <c r="J1273" s="46" t="s">
        <v>35</v>
      </c>
    </row>
    <row r="1274" spans="2:10" s="1" customFormat="1" ht="13.2" x14ac:dyDescent="0.25">
      <c r="B1274" s="48" t="s">
        <v>557</v>
      </c>
      <c r="C1274" s="48" t="s">
        <v>458</v>
      </c>
      <c r="D1274" s="103"/>
      <c r="E1274" s="45"/>
      <c r="F1274" s="45"/>
      <c r="G1274" s="45"/>
      <c r="H1274" s="45"/>
      <c r="I1274" s="62">
        <f>SUM(H1275:H1275)</f>
        <v>0</v>
      </c>
      <c r="J1274" s="63" t="str">
        <f>+J1275</f>
        <v>und</v>
      </c>
    </row>
    <row r="1275" spans="2:10" s="1" customFormat="1" ht="13.2" x14ac:dyDescent="0.25">
      <c r="B1275" s="100"/>
      <c r="C1275" s="44" t="s">
        <v>712</v>
      </c>
      <c r="D1275" s="45"/>
      <c r="E1275" s="45"/>
      <c r="F1275" s="45"/>
      <c r="G1275" s="45"/>
      <c r="H1275" s="45">
        <f>+D1275</f>
        <v>0</v>
      </c>
      <c r="I1275" s="45"/>
      <c r="J1275" s="46" t="s">
        <v>35</v>
      </c>
    </row>
    <row r="1276" spans="2:10" s="1" customFormat="1" ht="13.2" x14ac:dyDescent="0.25">
      <c r="B1276" s="100" t="s">
        <v>117</v>
      </c>
      <c r="C1276" s="101" t="s">
        <v>426</v>
      </c>
      <c r="D1276" s="103"/>
      <c r="E1276" s="45"/>
      <c r="F1276" s="45"/>
      <c r="G1276" s="45"/>
      <c r="H1276" s="45"/>
      <c r="I1276" s="45"/>
      <c r="J1276" s="46"/>
    </row>
    <row r="1277" spans="2:10" s="1" customFormat="1" ht="13.2" x14ac:dyDescent="0.25">
      <c r="B1277" s="48" t="s">
        <v>118</v>
      </c>
      <c r="C1277" s="48" t="s">
        <v>468</v>
      </c>
      <c r="D1277" s="103"/>
      <c r="E1277" s="45"/>
      <c r="F1277" s="45"/>
      <c r="G1277" s="45"/>
      <c r="H1277" s="45"/>
      <c r="I1277" s="62">
        <f>SUM(H1278:H1279)</f>
        <v>3</v>
      </c>
      <c r="J1277" s="63" t="str">
        <f>+J1278</f>
        <v>und</v>
      </c>
    </row>
    <row r="1278" spans="2:10" s="1" customFormat="1" ht="13.2" x14ac:dyDescent="0.25">
      <c r="B1278" s="75"/>
      <c r="C1278" s="44" t="s">
        <v>646</v>
      </c>
      <c r="D1278" s="45"/>
      <c r="E1278" s="45"/>
      <c r="F1278" s="45"/>
      <c r="G1278" s="45"/>
      <c r="H1278" s="45">
        <f>+D1278</f>
        <v>0</v>
      </c>
      <c r="I1278" s="45"/>
      <c r="J1278" s="46" t="s">
        <v>35</v>
      </c>
    </row>
    <row r="1279" spans="2:10" s="1" customFormat="1" ht="13.2" x14ac:dyDescent="0.25">
      <c r="B1279" s="75"/>
      <c r="C1279" s="44" t="s">
        <v>434</v>
      </c>
      <c r="D1279" s="45">
        <v>3</v>
      </c>
      <c r="E1279" s="45"/>
      <c r="F1279" s="45"/>
      <c r="G1279" s="45"/>
      <c r="H1279" s="45">
        <f>+D1279</f>
        <v>3</v>
      </c>
      <c r="I1279" s="45"/>
      <c r="J1279" s="46" t="s">
        <v>35</v>
      </c>
    </row>
    <row r="1280" spans="2:10" s="1" customFormat="1" ht="13.2" x14ac:dyDescent="0.25">
      <c r="B1280" s="48" t="s">
        <v>119</v>
      </c>
      <c r="C1280" s="48" t="s">
        <v>475</v>
      </c>
      <c r="D1280" s="103"/>
      <c r="E1280" s="45"/>
      <c r="F1280" s="45"/>
      <c r="G1280" s="45"/>
      <c r="H1280" s="45"/>
      <c r="I1280" s="62">
        <f>SUM(H1281:H1286)</f>
        <v>0</v>
      </c>
      <c r="J1280" s="63" t="str">
        <f>+J1281</f>
        <v>und</v>
      </c>
    </row>
    <row r="1281" spans="2:10" s="1" customFormat="1" ht="13.2" x14ac:dyDescent="0.25">
      <c r="B1281" s="75"/>
      <c r="C1281" s="132" t="s">
        <v>255</v>
      </c>
      <c r="D1281" s="45"/>
      <c r="E1281" s="45"/>
      <c r="F1281" s="45"/>
      <c r="G1281" s="45"/>
      <c r="H1281" s="45"/>
      <c r="I1281" s="45"/>
      <c r="J1281" s="46" t="s">
        <v>35</v>
      </c>
    </row>
    <row r="1282" spans="2:10" s="1" customFormat="1" ht="13.2" x14ac:dyDescent="0.25">
      <c r="B1282" s="75"/>
      <c r="C1282" s="44" t="s">
        <v>556</v>
      </c>
      <c r="D1282" s="45"/>
      <c r="E1282" s="45"/>
      <c r="F1282" s="45"/>
      <c r="G1282" s="45"/>
      <c r="H1282" s="45">
        <f>IF(AND(F1282=0,G1282=0),D1282*E1282,IF(AND(E1282=0,G1282=0),D1282*F1282,IF(AND(E1282=0,F1282=0),D1282*G1282,IF(AND(E1282=0),D1282*F1282*G1282,IF(AND(F1282=0),D1282*E1282*G1282,IF(AND(G1282=0),D1282*E1282*F1282,D1282*E1282*F1282*G1282))))))</f>
        <v>0</v>
      </c>
      <c r="I1282" s="45"/>
      <c r="J1282" s="46" t="s">
        <v>35</v>
      </c>
    </row>
    <row r="1283" spans="2:10" s="1" customFormat="1" ht="13.2" x14ac:dyDescent="0.25">
      <c r="B1283" s="75"/>
      <c r="C1283" s="132" t="s">
        <v>256</v>
      </c>
      <c r="D1283" s="45"/>
      <c r="E1283" s="45"/>
      <c r="F1283" s="45"/>
      <c r="G1283" s="45"/>
      <c r="H1283" s="45"/>
      <c r="I1283" s="45"/>
      <c r="J1283" s="46" t="s">
        <v>35</v>
      </c>
    </row>
    <row r="1284" spans="2:10" s="1" customFormat="1" ht="13.2" x14ac:dyDescent="0.25">
      <c r="B1284" s="75"/>
      <c r="C1284" s="44" t="s">
        <v>556</v>
      </c>
      <c r="D1284" s="45"/>
      <c r="E1284" s="45"/>
      <c r="F1284" s="45"/>
      <c r="G1284" s="45"/>
      <c r="H1284" s="45">
        <f>IF(AND(F1284=0,G1284=0),D1284*E1284,IF(AND(E1284=0,G1284=0),D1284*F1284,IF(AND(E1284=0,F1284=0),D1284*G1284,IF(AND(E1284=0),D1284*F1284*G1284,IF(AND(F1284=0),D1284*E1284*G1284,IF(AND(G1284=0),D1284*E1284*F1284,D1284*E1284*F1284*G1284))))))</f>
        <v>0</v>
      </c>
      <c r="I1284" s="45"/>
      <c r="J1284" s="46" t="s">
        <v>35</v>
      </c>
    </row>
    <row r="1285" spans="2:10" s="1" customFormat="1" ht="13.2" x14ac:dyDescent="0.25">
      <c r="B1285" s="75"/>
      <c r="C1285" s="132" t="s">
        <v>257</v>
      </c>
      <c r="D1285" s="45"/>
      <c r="E1285" s="45"/>
      <c r="F1285" s="45"/>
      <c r="G1285" s="45"/>
      <c r="H1285" s="45"/>
      <c r="I1285" s="45"/>
      <c r="J1285" s="46" t="s">
        <v>35</v>
      </c>
    </row>
    <row r="1286" spans="2:10" s="1" customFormat="1" ht="13.2" x14ac:dyDescent="0.25">
      <c r="B1286" s="75"/>
      <c r="C1286" s="44" t="s">
        <v>556</v>
      </c>
      <c r="D1286" s="45"/>
      <c r="E1286" s="45"/>
      <c r="F1286" s="45"/>
      <c r="G1286" s="45"/>
      <c r="H1286" s="45">
        <f>IF(AND(F1286=0,G1286=0),D1286*E1286,IF(AND(E1286=0,G1286=0),D1286*F1286,IF(AND(E1286=0,F1286=0),D1286*G1286,IF(AND(E1286=0),D1286*F1286*G1286,IF(AND(F1286=0),D1286*E1286*G1286,IF(AND(G1286=0),D1286*E1286*F1286,D1286*E1286*F1286*G1286))))))</f>
        <v>0</v>
      </c>
      <c r="I1286" s="45"/>
      <c r="J1286" s="46" t="s">
        <v>35</v>
      </c>
    </row>
    <row r="1287" spans="2:10" s="1" customFormat="1" ht="13.2" x14ac:dyDescent="0.25">
      <c r="B1287" s="48" t="s">
        <v>120</v>
      </c>
      <c r="C1287" s="48" t="s">
        <v>469</v>
      </c>
      <c r="D1287" s="103"/>
      <c r="E1287" s="45"/>
      <c r="F1287" s="45"/>
      <c r="G1287" s="45"/>
      <c r="H1287" s="45"/>
      <c r="I1287" s="62">
        <f>SUM(H1288:H1290)</f>
        <v>0</v>
      </c>
      <c r="J1287" s="63" t="str">
        <f>+J1288</f>
        <v>und</v>
      </c>
    </row>
    <row r="1288" spans="2:10" s="1" customFormat="1" ht="13.2" x14ac:dyDescent="0.25">
      <c r="B1288" s="48"/>
      <c r="C1288" s="44" t="s">
        <v>255</v>
      </c>
      <c r="D1288" s="45"/>
      <c r="E1288" s="45"/>
      <c r="F1288" s="45"/>
      <c r="G1288" s="45"/>
      <c r="H1288" s="45">
        <f t="shared" ref="H1288:H1290" si="47">+D1288</f>
        <v>0</v>
      </c>
      <c r="I1288" s="45"/>
      <c r="J1288" s="46" t="s">
        <v>35</v>
      </c>
    </row>
    <row r="1289" spans="2:10" s="1" customFormat="1" ht="13.2" x14ac:dyDescent="0.25">
      <c r="B1289" s="48"/>
      <c r="C1289" s="44" t="s">
        <v>256</v>
      </c>
      <c r="D1289" s="45"/>
      <c r="E1289" s="45"/>
      <c r="F1289" s="45"/>
      <c r="G1289" s="45"/>
      <c r="H1289" s="45">
        <f t="shared" si="47"/>
        <v>0</v>
      </c>
      <c r="I1289" s="45"/>
      <c r="J1289" s="46" t="s">
        <v>35</v>
      </c>
    </row>
    <row r="1290" spans="2:10" s="1" customFormat="1" ht="13.2" x14ac:dyDescent="0.25">
      <c r="B1290" s="48"/>
      <c r="C1290" s="44" t="s">
        <v>257</v>
      </c>
      <c r="D1290" s="45"/>
      <c r="E1290" s="45"/>
      <c r="F1290" s="45"/>
      <c r="G1290" s="45"/>
      <c r="H1290" s="45">
        <f t="shared" si="47"/>
        <v>0</v>
      </c>
      <c r="I1290" s="45"/>
      <c r="J1290" s="46" t="s">
        <v>35</v>
      </c>
    </row>
    <row r="1291" spans="2:10" s="1" customFormat="1" ht="13.2" x14ac:dyDescent="0.25">
      <c r="B1291" s="48" t="s">
        <v>476</v>
      </c>
      <c r="C1291" s="48" t="s">
        <v>561</v>
      </c>
      <c r="D1291" s="103"/>
      <c r="E1291" s="45"/>
      <c r="F1291" s="45"/>
      <c r="G1291" s="45"/>
      <c r="H1291" s="45"/>
      <c r="I1291" s="62">
        <f>SUM(H1292:H1292)</f>
        <v>0</v>
      </c>
      <c r="J1291" s="63" t="str">
        <f>+J1292</f>
        <v>und</v>
      </c>
    </row>
    <row r="1292" spans="2:10" s="1" customFormat="1" ht="13.2" x14ac:dyDescent="0.25">
      <c r="B1292" s="48"/>
      <c r="C1292" s="44" t="s">
        <v>710</v>
      </c>
      <c r="D1292" s="45"/>
      <c r="E1292" s="45"/>
      <c r="F1292" s="45"/>
      <c r="G1292" s="45"/>
      <c r="H1292" s="45">
        <f>IF(AND(F1292=0,G1292=0),D1292*E1292,IF(AND(E1292=0,G1292=0),D1292*F1292,IF(AND(E1292=0,F1292=0),D1292*G1292,IF(AND(E1292=0),D1292*F1292*G1292,IF(AND(F1292=0),D1292*E1292*G1292,IF(AND(G1292=0),D1292*E1292*F1292,D1292*E1292*F1292*G1292))))))</f>
        <v>0</v>
      </c>
      <c r="I1292" s="45"/>
      <c r="J1292" s="46" t="s">
        <v>35</v>
      </c>
    </row>
    <row r="1293" spans="2:10" s="1" customFormat="1" ht="13.2" x14ac:dyDescent="0.25">
      <c r="B1293" s="48" t="s">
        <v>477</v>
      </c>
      <c r="C1293" s="48" t="s">
        <v>564</v>
      </c>
      <c r="D1293" s="103"/>
      <c r="E1293" s="45"/>
      <c r="F1293" s="45"/>
      <c r="G1293" s="45"/>
      <c r="H1293" s="45"/>
      <c r="I1293" s="62">
        <f>SUM(H1294:H1294)</f>
        <v>0</v>
      </c>
      <c r="J1293" s="63" t="str">
        <f>+J1294</f>
        <v>und</v>
      </c>
    </row>
    <row r="1294" spans="2:10" s="1" customFormat="1" ht="13.2" x14ac:dyDescent="0.25">
      <c r="B1294" s="48"/>
      <c r="C1294" s="44" t="s">
        <v>710</v>
      </c>
      <c r="D1294" s="45"/>
      <c r="E1294" s="45"/>
      <c r="F1294" s="45"/>
      <c r="G1294" s="45"/>
      <c r="H1294" s="45">
        <f t="shared" ref="H1294" si="48">+D1294</f>
        <v>0</v>
      </c>
      <c r="I1294" s="45"/>
      <c r="J1294" s="46" t="s">
        <v>35</v>
      </c>
    </row>
    <row r="1295" spans="2:10" s="1" customFormat="1" ht="13.2" x14ac:dyDescent="0.25">
      <c r="B1295" s="48" t="s">
        <v>562</v>
      </c>
      <c r="C1295" s="48" t="s">
        <v>466</v>
      </c>
      <c r="D1295" s="103"/>
      <c r="E1295" s="45"/>
      <c r="F1295" s="45"/>
      <c r="G1295" s="45"/>
      <c r="H1295" s="45"/>
      <c r="I1295" s="62">
        <f>SUM(H1296:H1296)</f>
        <v>0</v>
      </c>
      <c r="J1295" s="63" t="str">
        <f>+J1296</f>
        <v>und</v>
      </c>
    </row>
    <row r="1296" spans="2:10" s="1" customFormat="1" ht="13.2" x14ac:dyDescent="0.25">
      <c r="B1296" s="75"/>
      <c r="C1296" s="44" t="s">
        <v>720</v>
      </c>
      <c r="D1296" s="45"/>
      <c r="E1296" s="45"/>
      <c r="F1296" s="45"/>
      <c r="G1296" s="45"/>
      <c r="H1296" s="45">
        <f>+D1296</f>
        <v>0</v>
      </c>
      <c r="I1296" s="45"/>
      <c r="J1296" s="46" t="s">
        <v>35</v>
      </c>
    </row>
    <row r="1297" spans="2:10" s="1" customFormat="1" ht="13.2" x14ac:dyDescent="0.25">
      <c r="B1297" s="48" t="s">
        <v>563</v>
      </c>
      <c r="C1297" s="48" t="s">
        <v>467</v>
      </c>
      <c r="D1297" s="103"/>
      <c r="E1297" s="45"/>
      <c r="F1297" s="45"/>
      <c r="G1297" s="45"/>
      <c r="H1297" s="45"/>
      <c r="I1297" s="62">
        <f>SUM(H1298:H1298)</f>
        <v>0</v>
      </c>
      <c r="J1297" s="63" t="str">
        <f>+J1298</f>
        <v>und</v>
      </c>
    </row>
    <row r="1298" spans="2:10" s="1" customFormat="1" ht="13.2" x14ac:dyDescent="0.25">
      <c r="B1298" s="75"/>
      <c r="C1298" s="44" t="s">
        <v>719</v>
      </c>
      <c r="D1298" s="45"/>
      <c r="E1298" s="45"/>
      <c r="F1298" s="45"/>
      <c r="G1298" s="45"/>
      <c r="H1298" s="45">
        <f>+D1298</f>
        <v>0</v>
      </c>
      <c r="I1298" s="45"/>
      <c r="J1298" s="46" t="s">
        <v>35</v>
      </c>
    </row>
    <row r="1299" spans="2:10" s="1" customFormat="1" ht="13.2" x14ac:dyDescent="0.25">
      <c r="B1299" s="75"/>
      <c r="C1299" s="102"/>
      <c r="D1299" s="103"/>
      <c r="E1299" s="45"/>
      <c r="F1299" s="45"/>
      <c r="G1299" s="45"/>
      <c r="H1299" s="45"/>
      <c r="I1299" s="45"/>
      <c r="J1299" s="46"/>
    </row>
    <row r="1300" spans="2:10" s="1" customFormat="1" ht="13.2" x14ac:dyDescent="0.25">
      <c r="B1300" s="75"/>
      <c r="C1300" s="102"/>
      <c r="D1300" s="103"/>
      <c r="E1300" s="45"/>
      <c r="F1300" s="45"/>
      <c r="G1300" s="45"/>
      <c r="H1300" s="45"/>
      <c r="I1300" s="45"/>
      <c r="J1300" s="46"/>
    </row>
    <row r="1301" spans="2:10" s="1" customFormat="1" ht="13.2" x14ac:dyDescent="0.25">
      <c r="B1301" s="75"/>
      <c r="C1301" s="102"/>
      <c r="D1301" s="103"/>
      <c r="E1301" s="45"/>
      <c r="F1301" s="45"/>
      <c r="G1301" s="45"/>
      <c r="H1301" s="45"/>
      <c r="I1301" s="45"/>
      <c r="J1301" s="46"/>
    </row>
    <row r="1302" spans="2:10" s="1" customFormat="1" ht="13.2" x14ac:dyDescent="0.25">
      <c r="B1302" s="75"/>
      <c r="C1302" s="102"/>
      <c r="D1302" s="103"/>
      <c r="E1302" s="45"/>
      <c r="F1302" s="45"/>
      <c r="G1302" s="45"/>
      <c r="H1302" s="45"/>
      <c r="I1302" s="45"/>
      <c r="J1302" s="46"/>
    </row>
    <row r="1303" spans="2:10" s="1" customFormat="1" ht="13.2" x14ac:dyDescent="0.25">
      <c r="B1303" s="75"/>
      <c r="C1303" s="102"/>
      <c r="D1303" s="103"/>
      <c r="E1303" s="45"/>
      <c r="F1303" s="45"/>
      <c r="G1303" s="45"/>
      <c r="H1303" s="45"/>
      <c r="I1303" s="45"/>
      <c r="J1303" s="46"/>
    </row>
    <row r="1304" spans="2:10" s="1" customFormat="1" ht="13.2" x14ac:dyDescent="0.25">
      <c r="B1304" s="75"/>
      <c r="C1304" s="102"/>
      <c r="D1304" s="103"/>
      <c r="E1304" s="45"/>
      <c r="F1304" s="45"/>
      <c r="G1304" s="45"/>
      <c r="H1304" s="45"/>
      <c r="I1304" s="45"/>
      <c r="J1304" s="46"/>
    </row>
    <row r="1305" spans="2:10" s="1" customFormat="1" ht="13.2" x14ac:dyDescent="0.25">
      <c r="B1305" s="75"/>
      <c r="C1305" s="102"/>
      <c r="D1305" s="103"/>
      <c r="E1305" s="45"/>
      <c r="F1305" s="45"/>
      <c r="G1305" s="45"/>
      <c r="H1305" s="45"/>
      <c r="I1305" s="45"/>
      <c r="J1305" s="46"/>
    </row>
    <row r="1306" spans="2:10" s="1" customFormat="1" ht="13.2" x14ac:dyDescent="0.25">
      <c r="B1306" s="75"/>
      <c r="C1306" s="102"/>
      <c r="D1306" s="103"/>
      <c r="E1306" s="45"/>
      <c r="F1306" s="45"/>
      <c r="G1306" s="45"/>
      <c r="H1306" s="45"/>
      <c r="I1306" s="45"/>
      <c r="J1306" s="46"/>
    </row>
    <row r="1307" spans="2:10" s="1" customFormat="1" ht="13.2" x14ac:dyDescent="0.25">
      <c r="B1307" s="75"/>
      <c r="C1307" s="102"/>
      <c r="D1307" s="103"/>
      <c r="E1307" s="45"/>
      <c r="F1307" s="45"/>
      <c r="G1307" s="45"/>
      <c r="H1307" s="45"/>
      <c r="I1307" s="45"/>
      <c r="J1307" s="46"/>
    </row>
    <row r="1308" spans="2:10" s="1" customFormat="1" ht="13.2" x14ac:dyDescent="0.25">
      <c r="B1308" s="75"/>
      <c r="C1308" s="102"/>
      <c r="D1308" s="103"/>
      <c r="E1308" s="45"/>
      <c r="F1308" s="45"/>
      <c r="G1308" s="45"/>
      <c r="H1308" s="45"/>
      <c r="I1308" s="45"/>
      <c r="J1308" s="46"/>
    </row>
    <row r="1309" spans="2:10" s="1" customFormat="1" ht="13.2" x14ac:dyDescent="0.25">
      <c r="B1309" s="75"/>
      <c r="C1309" s="102"/>
      <c r="D1309" s="103"/>
      <c r="E1309" s="45"/>
      <c r="F1309" s="45"/>
      <c r="G1309" s="45"/>
      <c r="H1309" s="45"/>
      <c r="I1309" s="45"/>
      <c r="J1309" s="46"/>
    </row>
    <row r="1310" spans="2:10" s="1" customFormat="1" ht="13.2" x14ac:dyDescent="0.25">
      <c r="B1310" s="75"/>
      <c r="C1310" s="102"/>
      <c r="D1310" s="103"/>
      <c r="E1310" s="45"/>
      <c r="F1310" s="45"/>
      <c r="G1310" s="45"/>
      <c r="H1310" s="45"/>
      <c r="I1310" s="45"/>
      <c r="J1310" s="46"/>
    </row>
    <row r="1311" spans="2:10" s="1" customFormat="1" ht="13.2" x14ac:dyDescent="0.25">
      <c r="B1311" s="75"/>
      <c r="C1311" s="102"/>
      <c r="D1311" s="103"/>
      <c r="E1311" s="45"/>
      <c r="F1311" s="45"/>
      <c r="G1311" s="45"/>
      <c r="H1311" s="45"/>
      <c r="I1311" s="45"/>
      <c r="J1311" s="46"/>
    </row>
    <row r="1312" spans="2:10" s="1" customFormat="1" ht="13.2" x14ac:dyDescent="0.25">
      <c r="B1312" s="75"/>
      <c r="C1312" s="102"/>
      <c r="D1312" s="103"/>
      <c r="E1312" s="45"/>
      <c r="F1312" s="45"/>
      <c r="G1312" s="45"/>
      <c r="H1312" s="45"/>
      <c r="I1312" s="45"/>
      <c r="J1312" s="46"/>
    </row>
    <row r="1313" spans="2:10" s="1" customFormat="1" ht="13.2" x14ac:dyDescent="0.25">
      <c r="B1313" s="75"/>
      <c r="C1313" s="102"/>
      <c r="D1313" s="103"/>
      <c r="E1313" s="45"/>
      <c r="F1313" s="45"/>
      <c r="G1313" s="45"/>
      <c r="H1313" s="45"/>
      <c r="I1313" s="45"/>
      <c r="J1313" s="46"/>
    </row>
    <row r="1314" spans="2:10" s="1" customFormat="1" ht="13.2" x14ac:dyDescent="0.25">
      <c r="B1314" s="75"/>
      <c r="C1314" s="102"/>
      <c r="D1314" s="103"/>
      <c r="E1314" s="45"/>
      <c r="F1314" s="45"/>
      <c r="G1314" s="45"/>
      <c r="H1314" s="45"/>
      <c r="I1314" s="45"/>
      <c r="J1314" s="46"/>
    </row>
    <row r="1315" spans="2:10" s="1" customFormat="1" ht="13.2" x14ac:dyDescent="0.25">
      <c r="B1315" s="75"/>
      <c r="C1315" s="102"/>
      <c r="D1315" s="103"/>
      <c r="E1315" s="45"/>
      <c r="F1315" s="45"/>
      <c r="G1315" s="45"/>
      <c r="H1315" s="45"/>
      <c r="I1315" s="45"/>
      <c r="J1315" s="46"/>
    </row>
    <row r="1316" spans="2:10" s="1" customFormat="1" ht="13.2" x14ac:dyDescent="0.25">
      <c r="B1316" s="75"/>
      <c r="C1316" s="102"/>
      <c r="D1316" s="103"/>
      <c r="E1316" s="45"/>
      <c r="F1316" s="45"/>
      <c r="G1316" s="45"/>
      <c r="H1316" s="45"/>
      <c r="I1316" s="45"/>
      <c r="J1316" s="46"/>
    </row>
    <row r="1317" spans="2:10" s="1" customFormat="1" ht="13.2" x14ac:dyDescent="0.25">
      <c r="B1317" s="75"/>
      <c r="C1317" s="102"/>
      <c r="D1317" s="103"/>
      <c r="E1317" s="45"/>
      <c r="F1317" s="45"/>
      <c r="G1317" s="45"/>
      <c r="H1317" s="45"/>
      <c r="I1317" s="45"/>
      <c r="J1317" s="46"/>
    </row>
    <row r="1318" spans="2:10" s="1" customFormat="1" ht="13.2" x14ac:dyDescent="0.25">
      <c r="B1318" s="75"/>
      <c r="C1318" s="102"/>
      <c r="D1318" s="103"/>
      <c r="E1318" s="45"/>
      <c r="F1318" s="45"/>
      <c r="G1318" s="45"/>
      <c r="H1318" s="45"/>
      <c r="I1318" s="45"/>
      <c r="J1318" s="46"/>
    </row>
    <row r="1319" spans="2:10" s="1" customFormat="1" ht="13.2" x14ac:dyDescent="0.25">
      <c r="B1319" s="75"/>
      <c r="C1319" s="102"/>
      <c r="D1319" s="103"/>
      <c r="E1319" s="45"/>
      <c r="F1319" s="45"/>
      <c r="G1319" s="45"/>
      <c r="H1319" s="45"/>
      <c r="I1319" s="45"/>
      <c r="J1319" s="46"/>
    </row>
    <row r="1320" spans="2:10" s="1" customFormat="1" ht="13.2" x14ac:dyDescent="0.25">
      <c r="B1320" s="75"/>
      <c r="C1320" s="102"/>
      <c r="D1320" s="103"/>
      <c r="E1320" s="45"/>
      <c r="F1320" s="45"/>
      <c r="G1320" s="45"/>
      <c r="H1320" s="45"/>
      <c r="I1320" s="45"/>
      <c r="J1320" s="46"/>
    </row>
    <row r="1321" spans="2:10" s="1" customFormat="1" ht="13.2" x14ac:dyDescent="0.25">
      <c r="B1321" s="75"/>
      <c r="C1321" s="102"/>
      <c r="D1321" s="103"/>
      <c r="E1321" s="45"/>
      <c r="F1321" s="45"/>
      <c r="G1321" s="45"/>
      <c r="H1321" s="45"/>
      <c r="I1321" s="45"/>
      <c r="J1321" s="46"/>
    </row>
    <row r="1322" spans="2:10" s="1" customFormat="1" ht="13.2" x14ac:dyDescent="0.25">
      <c r="B1322" s="75"/>
      <c r="C1322" s="102"/>
      <c r="D1322" s="103"/>
      <c r="E1322" s="45"/>
      <c r="F1322" s="45"/>
      <c r="G1322" s="45"/>
      <c r="H1322" s="45"/>
      <c r="I1322" s="45"/>
      <c r="J1322" s="46"/>
    </row>
    <row r="1323" spans="2:10" s="1" customFormat="1" ht="13.2" x14ac:dyDescent="0.25">
      <c r="B1323" s="75"/>
      <c r="C1323" s="102"/>
      <c r="D1323" s="103"/>
      <c r="E1323" s="45"/>
      <c r="F1323" s="45"/>
      <c r="G1323" s="45"/>
      <c r="H1323" s="45"/>
      <c r="I1323" s="45"/>
      <c r="J1323" s="46"/>
    </row>
    <row r="1324" spans="2:10" s="1" customFormat="1" ht="13.2" x14ac:dyDescent="0.25">
      <c r="B1324" s="75"/>
      <c r="C1324" s="102"/>
      <c r="D1324" s="103"/>
      <c r="E1324" s="45"/>
      <c r="F1324" s="45"/>
      <c r="G1324" s="45"/>
      <c r="H1324" s="45"/>
      <c r="I1324" s="45"/>
      <c r="J1324" s="46"/>
    </row>
    <row r="1325" spans="2:10" s="1" customFormat="1" ht="13.2" x14ac:dyDescent="0.25">
      <c r="B1325" s="75"/>
      <c r="C1325" s="102"/>
      <c r="D1325" s="103"/>
      <c r="E1325" s="45"/>
      <c r="F1325" s="45"/>
      <c r="G1325" s="45"/>
      <c r="H1325" s="45"/>
      <c r="I1325" s="45"/>
      <c r="J1325" s="46"/>
    </row>
    <row r="1326" spans="2:10" s="1" customFormat="1" ht="13.2" x14ac:dyDescent="0.25">
      <c r="B1326" s="75"/>
      <c r="C1326" s="102"/>
      <c r="D1326" s="103"/>
      <c r="E1326" s="45"/>
      <c r="F1326" s="45"/>
      <c r="G1326" s="45"/>
      <c r="H1326" s="45"/>
      <c r="I1326" s="45"/>
      <c r="J1326" s="46"/>
    </row>
    <row r="1327" spans="2:10" s="1" customFormat="1" ht="13.2" x14ac:dyDescent="0.25">
      <c r="B1327" s="75"/>
      <c r="C1327" s="102"/>
      <c r="D1327" s="103"/>
      <c r="E1327" s="45"/>
      <c r="F1327" s="45"/>
      <c r="G1327" s="45"/>
      <c r="H1327" s="45"/>
      <c r="I1327" s="45"/>
      <c r="J1327" s="46"/>
    </row>
    <row r="1328" spans="2:10" s="1" customFormat="1" ht="13.2" x14ac:dyDescent="0.25">
      <c r="B1328" s="75"/>
      <c r="C1328" s="102"/>
      <c r="D1328" s="103"/>
      <c r="E1328" s="45"/>
      <c r="F1328" s="45"/>
      <c r="G1328" s="45"/>
      <c r="H1328" s="45"/>
      <c r="I1328" s="45"/>
      <c r="J1328" s="46"/>
    </row>
    <row r="1329" spans="2:10" s="1" customFormat="1" ht="13.2" x14ac:dyDescent="0.25">
      <c r="B1329" s="75"/>
      <c r="C1329" s="102"/>
      <c r="D1329" s="103"/>
      <c r="E1329" s="45"/>
      <c r="F1329" s="45"/>
      <c r="G1329" s="45"/>
      <c r="H1329" s="45"/>
      <c r="I1329" s="45"/>
      <c r="J1329" s="46"/>
    </row>
    <row r="1330" spans="2:10" s="1" customFormat="1" ht="13.2" x14ac:dyDescent="0.25">
      <c r="B1330" s="75"/>
      <c r="C1330" s="102"/>
      <c r="D1330" s="103"/>
      <c r="E1330" s="45"/>
      <c r="F1330" s="45"/>
      <c r="G1330" s="45"/>
      <c r="H1330" s="45"/>
      <c r="I1330" s="45"/>
      <c r="J1330" s="46"/>
    </row>
    <row r="1331" spans="2:10" s="1" customFormat="1" ht="13.2" x14ac:dyDescent="0.25">
      <c r="B1331" s="75"/>
      <c r="C1331" s="102"/>
      <c r="D1331" s="103"/>
      <c r="E1331" s="45"/>
      <c r="F1331" s="45"/>
      <c r="G1331" s="45"/>
      <c r="H1331" s="45"/>
      <c r="I1331" s="45"/>
      <c r="J1331" s="46"/>
    </row>
    <row r="1332" spans="2:10" s="1" customFormat="1" ht="13.2" x14ac:dyDescent="0.25">
      <c r="B1332" s="75"/>
      <c r="C1332" s="102"/>
      <c r="D1332" s="103"/>
      <c r="E1332" s="45"/>
      <c r="F1332" s="45"/>
      <c r="G1332" s="45"/>
      <c r="H1332" s="45"/>
      <c r="I1332" s="45"/>
      <c r="J1332" s="46"/>
    </row>
    <row r="1333" spans="2:10" s="1" customFormat="1" ht="13.2" x14ac:dyDescent="0.25">
      <c r="B1333" s="75"/>
      <c r="C1333" s="102"/>
      <c r="D1333" s="103"/>
      <c r="E1333" s="45"/>
      <c r="F1333" s="45"/>
      <c r="G1333" s="45"/>
      <c r="H1333" s="45"/>
      <c r="I1333" s="45"/>
      <c r="J1333" s="46"/>
    </row>
    <row r="1334" spans="2:10" s="1" customFormat="1" ht="13.2" x14ac:dyDescent="0.25">
      <c r="B1334" s="75"/>
      <c r="C1334" s="102"/>
      <c r="D1334" s="103"/>
      <c r="E1334" s="45"/>
      <c r="F1334" s="45"/>
      <c r="G1334" s="45"/>
      <c r="H1334" s="45"/>
      <c r="I1334" s="45"/>
      <c r="J1334" s="46"/>
    </row>
    <row r="1335" spans="2:10" s="1" customFormat="1" ht="13.2" x14ac:dyDescent="0.25">
      <c r="B1335" s="75"/>
      <c r="C1335" s="102"/>
      <c r="D1335" s="103"/>
      <c r="E1335" s="45"/>
      <c r="F1335" s="45"/>
      <c r="G1335" s="45"/>
      <c r="H1335" s="45"/>
      <c r="I1335" s="45"/>
      <c r="J1335" s="46"/>
    </row>
    <row r="1336" spans="2:10" s="1" customFormat="1" ht="13.2" x14ac:dyDescent="0.25">
      <c r="B1336" s="75"/>
      <c r="C1336" s="102"/>
      <c r="D1336" s="103"/>
      <c r="E1336" s="45"/>
      <c r="F1336" s="45"/>
      <c r="G1336" s="45"/>
      <c r="H1336" s="45"/>
      <c r="I1336" s="45"/>
      <c r="J1336" s="46"/>
    </row>
    <row r="1337" spans="2:10" s="1" customFormat="1" ht="13.2" x14ac:dyDescent="0.25">
      <c r="B1337" s="75"/>
      <c r="C1337" s="102"/>
      <c r="D1337" s="103"/>
      <c r="E1337" s="45"/>
      <c r="F1337" s="45"/>
      <c r="G1337" s="45"/>
      <c r="H1337" s="45"/>
      <c r="I1337" s="45"/>
      <c r="J1337" s="46"/>
    </row>
    <row r="1338" spans="2:10" s="1" customFormat="1" ht="13.2" x14ac:dyDescent="0.25">
      <c r="B1338" s="75"/>
      <c r="C1338" s="102"/>
      <c r="D1338" s="103"/>
      <c r="E1338" s="45"/>
      <c r="F1338" s="45"/>
      <c r="G1338" s="45"/>
      <c r="H1338" s="45"/>
      <c r="I1338" s="45"/>
      <c r="J1338" s="46"/>
    </row>
    <row r="1339" spans="2:10" s="1" customFormat="1" ht="13.2" x14ac:dyDescent="0.25">
      <c r="B1339" s="75"/>
      <c r="C1339" s="102"/>
      <c r="D1339" s="103"/>
      <c r="E1339" s="45"/>
      <c r="F1339" s="45"/>
      <c r="G1339" s="45"/>
      <c r="H1339" s="45"/>
      <c r="I1339" s="45"/>
      <c r="J1339" s="46"/>
    </row>
    <row r="1340" spans="2:10" s="1" customFormat="1" ht="13.2" x14ac:dyDescent="0.25">
      <c r="B1340" s="75"/>
      <c r="C1340" s="102"/>
      <c r="D1340" s="103"/>
      <c r="E1340" s="45"/>
      <c r="F1340" s="45"/>
      <c r="G1340" s="45"/>
      <c r="H1340" s="45"/>
      <c r="I1340" s="45"/>
      <c r="J1340" s="46"/>
    </row>
    <row r="1341" spans="2:10" s="1" customFormat="1" ht="13.2" x14ac:dyDescent="0.25">
      <c r="B1341" s="75"/>
      <c r="C1341" s="102"/>
      <c r="D1341" s="103"/>
      <c r="E1341" s="45"/>
      <c r="F1341" s="45"/>
      <c r="G1341" s="45"/>
      <c r="H1341" s="45"/>
      <c r="I1341" s="45"/>
      <c r="J1341" s="46"/>
    </row>
    <row r="1342" spans="2:10" s="1" customFormat="1" ht="13.2" x14ac:dyDescent="0.25">
      <c r="B1342" s="75"/>
      <c r="C1342" s="102"/>
      <c r="D1342" s="103"/>
      <c r="E1342" s="45"/>
      <c r="F1342" s="45"/>
      <c r="G1342" s="45"/>
      <c r="H1342" s="45"/>
      <c r="I1342" s="45"/>
      <c r="J1342" s="46"/>
    </row>
    <row r="1343" spans="2:10" s="1" customFormat="1" ht="13.2" x14ac:dyDescent="0.25">
      <c r="B1343" s="75"/>
      <c r="C1343" s="102"/>
      <c r="D1343" s="103"/>
      <c r="E1343" s="45"/>
      <c r="F1343" s="45"/>
      <c r="G1343" s="45"/>
      <c r="H1343" s="45"/>
      <c r="I1343" s="45"/>
      <c r="J1343" s="46"/>
    </row>
    <row r="1344" spans="2:10" s="1" customFormat="1" ht="13.2" x14ac:dyDescent="0.25">
      <c r="B1344" s="75"/>
      <c r="C1344" s="102"/>
      <c r="D1344" s="103"/>
      <c r="E1344" s="45"/>
      <c r="F1344" s="45"/>
      <c r="G1344" s="45"/>
      <c r="H1344" s="45"/>
      <c r="I1344" s="45"/>
      <c r="J1344" s="46"/>
    </row>
    <row r="1345" spans="2:10" s="1" customFormat="1" ht="13.2" x14ac:dyDescent="0.25">
      <c r="B1345" s="75"/>
      <c r="C1345" s="102"/>
      <c r="D1345" s="103"/>
      <c r="E1345" s="45"/>
      <c r="F1345" s="45"/>
      <c r="G1345" s="45"/>
      <c r="H1345" s="45"/>
      <c r="I1345" s="45"/>
      <c r="J1345" s="46"/>
    </row>
    <row r="1346" spans="2:10" s="1" customFormat="1" ht="13.2" x14ac:dyDescent="0.25">
      <c r="B1346" s="75"/>
      <c r="C1346" s="102"/>
      <c r="D1346" s="103"/>
      <c r="E1346" s="45"/>
      <c r="F1346" s="45"/>
      <c r="G1346" s="45"/>
      <c r="H1346" s="45"/>
      <c r="I1346" s="45"/>
      <c r="J1346" s="46"/>
    </row>
    <row r="1347" spans="2:10" s="1" customFormat="1" ht="13.2" x14ac:dyDescent="0.25">
      <c r="B1347" s="75"/>
      <c r="C1347" s="102"/>
      <c r="D1347" s="103"/>
      <c r="E1347" s="45"/>
      <c r="F1347" s="45"/>
      <c r="G1347" s="45"/>
      <c r="H1347" s="45"/>
      <c r="I1347" s="45"/>
      <c r="J1347" s="46"/>
    </row>
    <row r="1348" spans="2:10" s="1" customFormat="1" ht="13.2" x14ac:dyDescent="0.25">
      <c r="B1348" s="75"/>
      <c r="C1348" s="102"/>
      <c r="D1348" s="103"/>
      <c r="E1348" s="45"/>
      <c r="F1348" s="45"/>
      <c r="G1348" s="45"/>
      <c r="H1348" s="45"/>
      <c r="I1348" s="45"/>
      <c r="J1348" s="46"/>
    </row>
    <row r="1349" spans="2:10" s="1" customFormat="1" ht="13.2" x14ac:dyDescent="0.25">
      <c r="B1349" s="75"/>
      <c r="C1349" s="102"/>
      <c r="D1349" s="103"/>
      <c r="E1349" s="45"/>
      <c r="F1349" s="45"/>
      <c r="G1349" s="45"/>
      <c r="H1349" s="45"/>
      <c r="I1349" s="45"/>
      <c r="J1349" s="46"/>
    </row>
    <row r="1350" spans="2:10" s="1" customFormat="1" ht="13.2" x14ac:dyDescent="0.25">
      <c r="B1350" s="75"/>
      <c r="C1350" s="102"/>
      <c r="D1350" s="103"/>
      <c r="E1350" s="45"/>
      <c r="F1350" s="45"/>
      <c r="G1350" s="45"/>
      <c r="H1350" s="45"/>
      <c r="I1350" s="45"/>
      <c r="J1350" s="46"/>
    </row>
    <row r="1351" spans="2:10" s="1" customFormat="1" ht="13.2" x14ac:dyDescent="0.25">
      <c r="B1351" s="75"/>
      <c r="C1351" s="102"/>
      <c r="D1351" s="103"/>
      <c r="E1351" s="45"/>
      <c r="F1351" s="45"/>
      <c r="G1351" s="45"/>
      <c r="H1351" s="45"/>
      <c r="I1351" s="45"/>
      <c r="J1351" s="46"/>
    </row>
    <row r="1352" spans="2:10" s="1" customFormat="1" ht="13.2" x14ac:dyDescent="0.25">
      <c r="B1352" s="75"/>
      <c r="C1352" s="102"/>
      <c r="D1352" s="103"/>
      <c r="E1352" s="45"/>
      <c r="F1352" s="45"/>
      <c r="G1352" s="45"/>
      <c r="H1352" s="45"/>
      <c r="I1352" s="45"/>
      <c r="J1352" s="46"/>
    </row>
    <row r="1353" spans="2:10" s="1" customFormat="1" ht="13.2" x14ac:dyDescent="0.25">
      <c r="B1353" s="75"/>
      <c r="C1353" s="102"/>
      <c r="D1353" s="103"/>
      <c r="E1353" s="45"/>
      <c r="F1353" s="45"/>
      <c r="G1353" s="45"/>
      <c r="H1353" s="45"/>
      <c r="I1353" s="45"/>
      <c r="J1353" s="46"/>
    </row>
    <row r="1354" spans="2:10" s="1" customFormat="1" ht="13.2" x14ac:dyDescent="0.25">
      <c r="B1354" s="75"/>
      <c r="C1354" s="102"/>
      <c r="D1354" s="103"/>
      <c r="E1354" s="45"/>
      <c r="F1354" s="45"/>
      <c r="G1354" s="45"/>
      <c r="H1354" s="45"/>
      <c r="I1354" s="45"/>
      <c r="J1354" s="46"/>
    </row>
    <row r="1355" spans="2:10" s="1" customFormat="1" ht="13.2" x14ac:dyDescent="0.25">
      <c r="B1355" s="75"/>
      <c r="C1355" s="102"/>
      <c r="D1355" s="103"/>
      <c r="E1355" s="45"/>
      <c r="F1355" s="45"/>
      <c r="G1355" s="45"/>
      <c r="H1355" s="45"/>
      <c r="I1355" s="45"/>
      <c r="J1355" s="46"/>
    </row>
    <row r="1356" spans="2:10" s="1" customFormat="1" ht="13.2" x14ac:dyDescent="0.25">
      <c r="B1356" s="75"/>
      <c r="C1356" s="102"/>
      <c r="D1356" s="103"/>
      <c r="E1356" s="45"/>
      <c r="F1356" s="45"/>
      <c r="G1356" s="45"/>
      <c r="H1356" s="45"/>
      <c r="I1356" s="45"/>
      <c r="J1356" s="46"/>
    </row>
    <row r="1357" spans="2:10" s="1" customFormat="1" ht="13.2" x14ac:dyDescent="0.25">
      <c r="B1357" s="75"/>
      <c r="C1357" s="102"/>
      <c r="D1357" s="103"/>
      <c r="E1357" s="45"/>
      <c r="F1357" s="45"/>
      <c r="G1357" s="45"/>
      <c r="H1357" s="45"/>
      <c r="I1357" s="45"/>
      <c r="J1357" s="46"/>
    </row>
    <row r="1358" spans="2:10" s="1" customFormat="1" ht="13.2" x14ac:dyDescent="0.25">
      <c r="B1358" s="75"/>
      <c r="C1358" s="102"/>
      <c r="D1358" s="103"/>
      <c r="E1358" s="45"/>
      <c r="F1358" s="45"/>
      <c r="G1358" s="45"/>
      <c r="H1358" s="45"/>
      <c r="I1358" s="45"/>
      <c r="J1358" s="46"/>
    </row>
    <row r="1359" spans="2:10" s="1" customFormat="1" ht="13.2" x14ac:dyDescent="0.25">
      <c r="B1359" s="75"/>
      <c r="C1359" s="102"/>
      <c r="D1359" s="103"/>
      <c r="E1359" s="45"/>
      <c r="F1359" s="45"/>
      <c r="G1359" s="45"/>
      <c r="H1359" s="45"/>
      <c r="I1359" s="45"/>
      <c r="J1359" s="46"/>
    </row>
    <row r="1360" spans="2:10" s="1" customFormat="1" ht="13.2" x14ac:dyDescent="0.25">
      <c r="B1360" s="75"/>
      <c r="C1360" s="102"/>
      <c r="D1360" s="103"/>
      <c r="E1360" s="45"/>
      <c r="F1360" s="45"/>
      <c r="G1360" s="45"/>
      <c r="H1360" s="45"/>
      <c r="I1360" s="45"/>
      <c r="J1360" s="46"/>
    </row>
    <row r="1361" spans="2:10" s="1" customFormat="1" ht="13.2" x14ac:dyDescent="0.25">
      <c r="B1361" s="75"/>
      <c r="C1361" s="102"/>
      <c r="D1361" s="103"/>
      <c r="E1361" s="45"/>
      <c r="F1361" s="45"/>
      <c r="G1361" s="45"/>
      <c r="H1361" s="45"/>
      <c r="I1361" s="45"/>
      <c r="J1361" s="46"/>
    </row>
    <row r="1362" spans="2:10" s="1" customFormat="1" ht="13.2" x14ac:dyDescent="0.25">
      <c r="B1362" s="75"/>
      <c r="C1362" s="102"/>
      <c r="D1362" s="103"/>
      <c r="E1362" s="45"/>
      <c r="F1362" s="45"/>
      <c r="G1362" s="45"/>
      <c r="H1362" s="45"/>
      <c r="I1362" s="45"/>
      <c r="J1362" s="46"/>
    </row>
    <row r="1363" spans="2:10" s="1" customFormat="1" ht="13.2" x14ac:dyDescent="0.25">
      <c r="B1363" s="75"/>
      <c r="C1363" s="102"/>
      <c r="D1363" s="103"/>
      <c r="E1363" s="45"/>
      <c r="F1363" s="45"/>
      <c r="G1363" s="45"/>
      <c r="H1363" s="45"/>
      <c r="I1363" s="45"/>
      <c r="J1363" s="46"/>
    </row>
    <row r="1364" spans="2:10" s="1" customFormat="1" ht="13.2" x14ac:dyDescent="0.25">
      <c r="B1364" s="75"/>
      <c r="C1364" s="102"/>
      <c r="D1364" s="103"/>
      <c r="E1364" s="45"/>
      <c r="F1364" s="45"/>
      <c r="G1364" s="45"/>
      <c r="H1364" s="45"/>
      <c r="I1364" s="45"/>
      <c r="J1364" s="46"/>
    </row>
    <row r="1365" spans="2:10" s="1" customFormat="1" ht="13.2" x14ac:dyDescent="0.25">
      <c r="B1365" s="75"/>
      <c r="C1365" s="102"/>
      <c r="D1365" s="103"/>
      <c r="E1365" s="45"/>
      <c r="F1365" s="45"/>
      <c r="G1365" s="45"/>
      <c r="H1365" s="45"/>
      <c r="I1365" s="45"/>
      <c r="J1365" s="46"/>
    </row>
    <row r="1366" spans="2:10" s="1" customFormat="1" ht="13.2" x14ac:dyDescent="0.25">
      <c r="B1366" s="75"/>
      <c r="C1366" s="102"/>
      <c r="D1366" s="103"/>
      <c r="E1366" s="45"/>
      <c r="F1366" s="45"/>
      <c r="G1366" s="45"/>
      <c r="H1366" s="45"/>
      <c r="I1366" s="45"/>
      <c r="J1366" s="46"/>
    </row>
    <row r="1367" spans="2:10" s="1" customFormat="1" ht="13.2" x14ac:dyDescent="0.25">
      <c r="B1367" s="75"/>
      <c r="C1367" s="102"/>
      <c r="D1367" s="103"/>
      <c r="E1367" s="45"/>
      <c r="F1367" s="45"/>
      <c r="G1367" s="45"/>
      <c r="H1367" s="45"/>
      <c r="I1367" s="45"/>
      <c r="J1367" s="46"/>
    </row>
    <row r="1368" spans="2:10" s="1" customFormat="1" ht="13.2" x14ac:dyDescent="0.25">
      <c r="B1368" s="75"/>
      <c r="C1368" s="102"/>
      <c r="D1368" s="103"/>
      <c r="E1368" s="45"/>
      <c r="F1368" s="45"/>
      <c r="G1368" s="45"/>
      <c r="H1368" s="45"/>
      <c r="I1368" s="45"/>
      <c r="J1368" s="46"/>
    </row>
    <row r="1369" spans="2:10" s="1" customFormat="1" ht="13.2" x14ac:dyDescent="0.25">
      <c r="B1369" s="75"/>
      <c r="C1369" s="102"/>
      <c r="D1369" s="103"/>
      <c r="E1369" s="45"/>
      <c r="F1369" s="45"/>
      <c r="G1369" s="45"/>
      <c r="H1369" s="45"/>
      <c r="I1369" s="45"/>
      <c r="J1369" s="46"/>
    </row>
    <row r="1370" spans="2:10" s="1" customFormat="1" ht="13.2" x14ac:dyDescent="0.25">
      <c r="B1370" s="75"/>
      <c r="C1370" s="102"/>
      <c r="D1370" s="103"/>
      <c r="E1370" s="45"/>
      <c r="F1370" s="45"/>
      <c r="G1370" s="45"/>
      <c r="H1370" s="45"/>
      <c r="I1370" s="45"/>
      <c r="J1370" s="46"/>
    </row>
    <row r="1371" spans="2:10" s="1" customFormat="1" ht="13.2" x14ac:dyDescent="0.25">
      <c r="B1371" s="75"/>
      <c r="C1371" s="102"/>
      <c r="D1371" s="103"/>
      <c r="E1371" s="45"/>
      <c r="F1371" s="45"/>
      <c r="G1371" s="45"/>
      <c r="H1371" s="45"/>
      <c r="I1371" s="45"/>
      <c r="J1371" s="46"/>
    </row>
    <row r="1372" spans="2:10" s="1" customFormat="1" ht="13.2" x14ac:dyDescent="0.25">
      <c r="B1372" s="75"/>
      <c r="C1372" s="102"/>
      <c r="D1372" s="103"/>
      <c r="E1372" s="45"/>
      <c r="F1372" s="45"/>
      <c r="G1372" s="45"/>
      <c r="H1372" s="45"/>
      <c r="I1372" s="45"/>
      <c r="J1372" s="46"/>
    </row>
    <row r="1373" spans="2:10" s="1" customFormat="1" ht="13.2" x14ac:dyDescent="0.25">
      <c r="B1373" s="75"/>
      <c r="C1373" s="102"/>
      <c r="D1373" s="103"/>
      <c r="E1373" s="45"/>
      <c r="F1373" s="45"/>
      <c r="G1373" s="45"/>
      <c r="H1373" s="45"/>
      <c r="I1373" s="45"/>
      <c r="J1373" s="46"/>
    </row>
    <row r="1374" spans="2:10" s="1" customFormat="1" ht="13.2" x14ac:dyDescent="0.25">
      <c r="B1374" s="75"/>
      <c r="C1374" s="102"/>
      <c r="D1374" s="103"/>
      <c r="E1374" s="45"/>
      <c r="F1374" s="45"/>
      <c r="G1374" s="45"/>
      <c r="H1374" s="45"/>
      <c r="I1374" s="45"/>
      <c r="J1374" s="46"/>
    </row>
    <row r="1375" spans="2:10" s="1" customFormat="1" ht="13.2" x14ac:dyDescent="0.25">
      <c r="B1375" s="75"/>
      <c r="C1375" s="102"/>
      <c r="D1375" s="103"/>
      <c r="E1375" s="45"/>
      <c r="F1375" s="45"/>
      <c r="G1375" s="45"/>
      <c r="H1375" s="45"/>
      <c r="I1375" s="45"/>
      <c r="J1375" s="46"/>
    </row>
    <row r="1376" spans="2:10" s="1" customFormat="1" ht="13.2" x14ac:dyDescent="0.25">
      <c r="B1376" s="75"/>
      <c r="C1376" s="102"/>
      <c r="D1376" s="103"/>
      <c r="E1376" s="45"/>
      <c r="F1376" s="45"/>
      <c r="G1376" s="45"/>
      <c r="H1376" s="45"/>
      <c r="I1376" s="45"/>
      <c r="J1376" s="46"/>
    </row>
    <row r="1377" spans="2:10" s="1" customFormat="1" ht="13.2" x14ac:dyDescent="0.25">
      <c r="B1377" s="75"/>
      <c r="C1377" s="102"/>
      <c r="D1377" s="103"/>
      <c r="E1377" s="45"/>
      <c r="F1377" s="45"/>
      <c r="G1377" s="45"/>
      <c r="H1377" s="45"/>
      <c r="I1377" s="45"/>
      <c r="J1377" s="46"/>
    </row>
    <row r="1378" spans="2:10" s="1" customFormat="1" ht="13.2" x14ac:dyDescent="0.25">
      <c r="B1378" s="75"/>
      <c r="C1378" s="102"/>
      <c r="D1378" s="103"/>
      <c r="E1378" s="45"/>
      <c r="F1378" s="45"/>
      <c r="G1378" s="45"/>
      <c r="H1378" s="45"/>
      <c r="I1378" s="45"/>
      <c r="J1378" s="46"/>
    </row>
    <row r="1379" spans="2:10" s="1" customFormat="1" ht="13.2" x14ac:dyDescent="0.25">
      <c r="B1379" s="75"/>
      <c r="C1379" s="102"/>
      <c r="D1379" s="103"/>
      <c r="E1379" s="45"/>
      <c r="F1379" s="45"/>
      <c r="G1379" s="45"/>
      <c r="H1379" s="45"/>
      <c r="I1379" s="45"/>
      <c r="J1379" s="46"/>
    </row>
    <row r="1380" spans="2:10" s="1" customFormat="1" ht="13.2" x14ac:dyDescent="0.25">
      <c r="B1380" s="75"/>
      <c r="C1380" s="102"/>
      <c r="D1380" s="103"/>
      <c r="E1380" s="45"/>
      <c r="F1380" s="45"/>
      <c r="G1380" s="45"/>
      <c r="H1380" s="45"/>
      <c r="I1380" s="45"/>
      <c r="J1380" s="46"/>
    </row>
    <row r="1381" spans="2:10" s="1" customFormat="1" ht="13.2" x14ac:dyDescent="0.25">
      <c r="B1381" s="75"/>
      <c r="C1381" s="102"/>
      <c r="D1381" s="103"/>
      <c r="E1381" s="45"/>
      <c r="F1381" s="45"/>
      <c r="G1381" s="45"/>
      <c r="H1381" s="45"/>
      <c r="I1381" s="45"/>
      <c r="J1381" s="46"/>
    </row>
    <row r="1382" spans="2:10" s="1" customFormat="1" ht="13.2" x14ac:dyDescent="0.25">
      <c r="B1382" s="75"/>
      <c r="C1382" s="102"/>
      <c r="D1382" s="103"/>
      <c r="E1382" s="45"/>
      <c r="F1382" s="45"/>
      <c r="G1382" s="45"/>
      <c r="H1382" s="45"/>
      <c r="I1382" s="45"/>
      <c r="J1382" s="46"/>
    </row>
    <row r="1383" spans="2:10" s="1" customFormat="1" ht="13.2" x14ac:dyDescent="0.25">
      <c r="C1383" s="157" t="s">
        <v>153</v>
      </c>
      <c r="D1383" s="157"/>
      <c r="E1383" s="157"/>
      <c r="F1383" s="157"/>
      <c r="G1383" s="157"/>
      <c r="H1383" s="157"/>
    </row>
    <row r="1384" spans="2:10" s="1" customFormat="1" ht="13.2" x14ac:dyDescent="0.25">
      <c r="C1384" s="157" t="s">
        <v>154</v>
      </c>
      <c r="D1384" s="157"/>
      <c r="E1384" s="157"/>
      <c r="F1384" s="157"/>
      <c r="G1384" s="157"/>
      <c r="H1384" s="157"/>
    </row>
    <row r="1385" spans="2:10" s="1" customFormat="1" ht="13.2" x14ac:dyDescent="0.25">
      <c r="C1385" s="157" t="s">
        <v>155</v>
      </c>
      <c r="D1385" s="157"/>
      <c r="E1385" s="157"/>
      <c r="F1385" s="157"/>
      <c r="G1385" s="157"/>
      <c r="H1385" s="157"/>
    </row>
    <row r="1386" spans="2:10" s="1" customFormat="1" ht="13.2" x14ac:dyDescent="0.25">
      <c r="C1386" s="158" t="s">
        <v>156</v>
      </c>
      <c r="D1386" s="158"/>
      <c r="E1386" s="158"/>
      <c r="F1386" s="158"/>
      <c r="G1386" s="158"/>
      <c r="H1386" s="158"/>
    </row>
    <row r="1387" spans="2:10" s="1" customFormat="1" ht="13.2" x14ac:dyDescent="0.25">
      <c r="C1387" s="142"/>
      <c r="D1387" s="142"/>
      <c r="E1387" s="142"/>
      <c r="F1387" s="142"/>
      <c r="G1387" s="142"/>
      <c r="H1387" s="142"/>
    </row>
    <row r="1388" spans="2:10" s="1" customFormat="1" ht="15.6" x14ac:dyDescent="0.25">
      <c r="B1388" s="159" t="s">
        <v>248</v>
      </c>
      <c r="C1388" s="160"/>
      <c r="D1388" s="160"/>
      <c r="E1388" s="160"/>
      <c r="F1388" s="160"/>
      <c r="G1388" s="160"/>
      <c r="H1388" s="160"/>
      <c r="I1388" s="160"/>
      <c r="J1388" s="161"/>
    </row>
    <row r="1389" spans="2:10" s="1" customFormat="1" ht="21" x14ac:dyDescent="0.25">
      <c r="B1389" s="169" t="s">
        <v>759</v>
      </c>
      <c r="C1389" s="170"/>
      <c r="D1389" s="170"/>
      <c r="E1389" s="170"/>
      <c r="F1389" s="170"/>
      <c r="G1389" s="170"/>
      <c r="H1389" s="170"/>
      <c r="I1389" s="170"/>
      <c r="J1389" s="171"/>
    </row>
    <row r="1390" spans="2:10" s="1" customFormat="1" ht="13.8" thickBot="1" x14ac:dyDescent="0.3">
      <c r="B1390" s="143"/>
      <c r="C1390" s="143"/>
      <c r="D1390" s="143"/>
      <c r="E1390" s="143"/>
      <c r="F1390" s="143"/>
      <c r="G1390" s="143"/>
      <c r="H1390" s="143"/>
      <c r="I1390" s="143"/>
      <c r="J1390" s="143"/>
    </row>
    <row r="1391" spans="2:10" s="1" customFormat="1" ht="33" customHeight="1" x14ac:dyDescent="0.25">
      <c r="B1391" s="152" t="s">
        <v>140</v>
      </c>
      <c r="C1391" s="153"/>
      <c r="D1391" s="153"/>
      <c r="E1391" s="153"/>
      <c r="F1391" s="153"/>
      <c r="G1391" s="153"/>
      <c r="H1391" s="153"/>
      <c r="I1391" s="153"/>
      <c r="J1391" s="154"/>
    </row>
    <row r="1392" spans="2:10" s="1" customFormat="1" ht="13.2" x14ac:dyDescent="0.25">
      <c r="B1392" s="4" t="s">
        <v>148</v>
      </c>
      <c r="C1392" s="5" t="s">
        <v>149</v>
      </c>
      <c r="D1392" s="5"/>
      <c r="E1392" s="6"/>
      <c r="F1392" s="7"/>
      <c r="G1392" s="8" t="s">
        <v>22</v>
      </c>
      <c r="H1392" s="155">
        <v>42879</v>
      </c>
      <c r="I1392" s="155"/>
      <c r="J1392" s="9"/>
    </row>
    <row r="1393" spans="2:10" s="1" customFormat="1" ht="13.2" x14ac:dyDescent="0.25">
      <c r="B1393" s="4" t="s">
        <v>146</v>
      </c>
      <c r="C1393" s="5" t="s">
        <v>142</v>
      </c>
      <c r="D1393" s="10"/>
      <c r="E1393" s="10"/>
      <c r="F1393" s="5"/>
      <c r="G1393" s="11" t="s">
        <v>145</v>
      </c>
      <c r="H1393" s="6" t="s">
        <v>142</v>
      </c>
      <c r="I1393" s="12"/>
      <c r="J1393" s="13"/>
    </row>
    <row r="1394" spans="2:10" s="1" customFormat="1" ht="13.2" x14ac:dyDescent="0.25">
      <c r="B1394" s="4" t="s">
        <v>147</v>
      </c>
      <c r="C1394" s="5" t="s">
        <v>142</v>
      </c>
      <c r="D1394" s="10"/>
      <c r="E1394" s="10"/>
      <c r="F1394" s="5"/>
      <c r="G1394" s="11" t="s">
        <v>143</v>
      </c>
      <c r="H1394" s="6" t="s">
        <v>144</v>
      </c>
      <c r="I1394" s="12"/>
      <c r="J1394" s="13"/>
    </row>
    <row r="1395" spans="2:10" s="1" customFormat="1" ht="13.8" thickBot="1" x14ac:dyDescent="0.3">
      <c r="B1395" s="14" t="s">
        <v>159</v>
      </c>
      <c r="C1395" s="15" t="s">
        <v>160</v>
      </c>
      <c r="D1395" s="16"/>
      <c r="E1395" s="16"/>
      <c r="F1395" s="15"/>
      <c r="G1395" s="17" t="s">
        <v>157</v>
      </c>
      <c r="H1395" s="18" t="s">
        <v>158</v>
      </c>
      <c r="I1395" s="19"/>
      <c r="J1395" s="20"/>
    </row>
    <row r="1396" spans="2:10" s="1" customFormat="1" ht="13.2" x14ac:dyDescent="0.25">
      <c r="B1396" s="143"/>
      <c r="C1396" s="143"/>
      <c r="D1396" s="143"/>
      <c r="E1396" s="143"/>
      <c r="F1396" s="143"/>
      <c r="G1396" s="143"/>
      <c r="H1396" s="143"/>
      <c r="I1396" s="143"/>
      <c r="J1396" s="143"/>
    </row>
    <row r="1397" spans="2:10" s="1" customFormat="1" ht="13.2" x14ac:dyDescent="0.25">
      <c r="B1397" s="23" t="s">
        <v>7</v>
      </c>
      <c r="C1397" s="24" t="s">
        <v>0</v>
      </c>
      <c r="D1397" s="24" t="s">
        <v>23</v>
      </c>
      <c r="E1397" s="24" t="s">
        <v>24</v>
      </c>
      <c r="F1397" s="24" t="s">
        <v>2</v>
      </c>
      <c r="G1397" s="24" t="s">
        <v>3</v>
      </c>
      <c r="H1397" s="24" t="s">
        <v>25</v>
      </c>
      <c r="I1397" s="24" t="s">
        <v>8</v>
      </c>
      <c r="J1397" s="24" t="s">
        <v>9</v>
      </c>
    </row>
    <row r="1398" spans="2:10" s="1" customFormat="1" ht="13.2" x14ac:dyDescent="0.25">
      <c r="B1398" s="96">
        <v>4.03</v>
      </c>
      <c r="C1398" s="97" t="s">
        <v>425</v>
      </c>
      <c r="D1398" s="103"/>
      <c r="E1398" s="45"/>
      <c r="F1398" s="45"/>
      <c r="G1398" s="45"/>
      <c r="H1398" s="45"/>
      <c r="I1398" s="45"/>
      <c r="J1398" s="46"/>
    </row>
    <row r="1399" spans="2:10" s="1" customFormat="1" ht="13.2" x14ac:dyDescent="0.25">
      <c r="B1399" s="100" t="s">
        <v>113</v>
      </c>
      <c r="C1399" s="101" t="s">
        <v>428</v>
      </c>
      <c r="D1399" s="103"/>
      <c r="E1399" s="45"/>
      <c r="F1399" s="45"/>
      <c r="G1399" s="45"/>
      <c r="H1399" s="45"/>
      <c r="I1399" s="45"/>
      <c r="J1399" s="46"/>
    </row>
    <row r="1400" spans="2:10" s="1" customFormat="1" ht="13.2" x14ac:dyDescent="0.25">
      <c r="B1400" s="48" t="s">
        <v>114</v>
      </c>
      <c r="C1400" s="48" t="s">
        <v>623</v>
      </c>
      <c r="D1400" s="103"/>
      <c r="E1400" s="45"/>
      <c r="F1400" s="45"/>
      <c r="G1400" s="45"/>
      <c r="H1400" s="45"/>
      <c r="I1400" s="62">
        <f>SUM(H1401:H1401)</f>
        <v>0</v>
      </c>
      <c r="J1400" s="63" t="str">
        <f>+J1401</f>
        <v>ml</v>
      </c>
    </row>
    <row r="1401" spans="2:10" s="1" customFormat="1" ht="13.2" x14ac:dyDescent="0.25">
      <c r="B1401" s="48"/>
      <c r="C1401" s="44" t="s">
        <v>722</v>
      </c>
      <c r="D1401" s="45"/>
      <c r="E1401" s="45"/>
      <c r="F1401" s="45"/>
      <c r="G1401" s="45"/>
      <c r="H1401" s="45">
        <f>IF(AND(F1401=0,G1401=0),D1401*E1401,IF(AND(E1401=0,G1401=0),D1401*F1401,IF(AND(E1401=0,F1401=0),D1401*G1401,IF(AND(E1401=0),D1401*F1401*G1401,IF(AND(F1401=0),D1401*E1401*G1401,IF(AND(G1401=0),D1401*E1401*F1401,D1401*E1401*F1401*G1401))))))</f>
        <v>0</v>
      </c>
      <c r="I1401" s="45"/>
      <c r="J1401" s="46" t="str">
        <f>IF(AND(E1401=0,F1401&lt;&gt;0,G1401&lt;&gt;0),"m2",IF(AND(F1401=0,E1401&lt;&gt;0,G1401&lt;&gt;0),"m2",IF(AND(G1401=0,E1401&lt;&gt;0,F1401&lt;&gt;0),"m2",IF(AND(F1401=0,G1401=0),"ml",IF(AND(E1401=0,G1401=0),"ml",IF(AND(E1401=0,F1401=0),"ml",IF(AND(E1401&lt;&gt;0,F1401&lt;&gt;0,G1401&lt;&gt;0),"m3",0)))))))</f>
        <v>ml</v>
      </c>
    </row>
    <row r="1402" spans="2:10" s="1" customFormat="1" ht="13.2" x14ac:dyDescent="0.25">
      <c r="B1402" s="48" t="s">
        <v>435</v>
      </c>
      <c r="C1402" s="48" t="s">
        <v>438</v>
      </c>
      <c r="D1402" s="103"/>
      <c r="E1402" s="45"/>
      <c r="F1402" s="45"/>
      <c r="G1402" s="45"/>
      <c r="H1402" s="45"/>
      <c r="I1402" s="62">
        <f>SUM(H1403:H1403)</f>
        <v>58</v>
      </c>
      <c r="J1402" s="63" t="str">
        <f>+J1403</f>
        <v>ml</v>
      </c>
    </row>
    <row r="1403" spans="2:10" s="1" customFormat="1" ht="13.2" x14ac:dyDescent="0.25">
      <c r="B1403" s="100"/>
      <c r="C1403" s="44" t="s">
        <v>713</v>
      </c>
      <c r="D1403" s="45">
        <v>5</v>
      </c>
      <c r="E1403" s="45">
        <v>11.6</v>
      </c>
      <c r="F1403" s="45"/>
      <c r="G1403" s="45"/>
      <c r="H1403" s="45">
        <f>IF(AND(F1403=0,G1403=0),D1403*E1403,IF(AND(E1403=0,G1403=0),D1403*F1403,IF(AND(E1403=0,F1403=0),D1403*G1403,IF(AND(E1403=0),D1403*F1403*G1403,IF(AND(F1403=0),D1403*E1403*G1403,IF(AND(G1403=0),D1403*E1403*F1403,D1403*E1403*F1403*G1403))))))</f>
        <v>58</v>
      </c>
      <c r="I1403" s="45"/>
      <c r="J1403" s="46" t="str">
        <f>IF(AND(E1403=0,F1403&lt;&gt;0,G1403&lt;&gt;0),"m2",IF(AND(F1403=0,E1403&lt;&gt;0,G1403&lt;&gt;0),"m2",IF(AND(G1403=0,E1403&lt;&gt;0,F1403&lt;&gt;0),"m2",IF(AND(F1403=0,G1403=0),"ml",IF(AND(E1403=0,G1403=0),"ml",IF(AND(E1403=0,F1403=0),"ml",IF(AND(E1403&lt;&gt;0,F1403&lt;&gt;0,G1403&lt;&gt;0),"m3",0)))))))</f>
        <v>ml</v>
      </c>
    </row>
    <row r="1404" spans="2:10" s="1" customFormat="1" ht="13.2" x14ac:dyDescent="0.25">
      <c r="B1404" s="100"/>
      <c r="C1404" s="44" t="s">
        <v>714</v>
      </c>
      <c r="D1404" s="45">
        <v>1</v>
      </c>
      <c r="E1404" s="45">
        <v>19.3</v>
      </c>
      <c r="F1404" s="45"/>
      <c r="G1404" s="45"/>
      <c r="H1404" s="45">
        <f>IF(AND(F1404=0,G1404=0),D1404*E1404,IF(AND(E1404=0,G1404=0),D1404*F1404,IF(AND(E1404=0,F1404=0),D1404*G1404,IF(AND(E1404=0),D1404*F1404*G1404,IF(AND(F1404=0),D1404*E1404*G1404,IF(AND(G1404=0),D1404*E1404*F1404,D1404*E1404*F1404*G1404))))))</f>
        <v>19.3</v>
      </c>
      <c r="I1404" s="45"/>
      <c r="J1404" s="46" t="str">
        <f>IF(AND(E1404=0,F1404&lt;&gt;0,G1404&lt;&gt;0),"m2",IF(AND(F1404=0,E1404&lt;&gt;0,G1404&lt;&gt;0),"m2",IF(AND(G1404=0,E1404&lt;&gt;0,F1404&lt;&gt;0),"m2",IF(AND(F1404=0,G1404=0),"ml",IF(AND(E1404=0,G1404=0),"ml",IF(AND(E1404=0,F1404=0),"ml",IF(AND(E1404&lt;&gt;0,F1404&lt;&gt;0,G1404&lt;&gt;0),"m3",0)))))))</f>
        <v>ml</v>
      </c>
    </row>
    <row r="1405" spans="2:10" s="1" customFormat="1" ht="13.2" x14ac:dyDescent="0.25">
      <c r="B1405" s="48" t="s">
        <v>436</v>
      </c>
      <c r="C1405" s="48" t="s">
        <v>439</v>
      </c>
      <c r="D1405" s="103"/>
      <c r="E1405" s="45"/>
      <c r="F1405" s="45"/>
      <c r="G1405" s="45"/>
      <c r="H1405" s="45"/>
      <c r="I1405" s="62">
        <f>SUM(H1406:H1406)</f>
        <v>0</v>
      </c>
      <c r="J1405" s="63" t="str">
        <f>+J1406</f>
        <v>ml</v>
      </c>
    </row>
    <row r="1406" spans="2:10" s="1" customFormat="1" ht="13.2" x14ac:dyDescent="0.25">
      <c r="B1406" s="100"/>
      <c r="C1406" s="44" t="s">
        <v>713</v>
      </c>
      <c r="D1406" s="45"/>
      <c r="E1406" s="45"/>
      <c r="F1406" s="45"/>
      <c r="G1406" s="45"/>
      <c r="H1406" s="45">
        <f>IF(AND(F1406=0,G1406=0),D1406*E1406,IF(AND(E1406=0,G1406=0),D1406*F1406,IF(AND(E1406=0,F1406=0),D1406*G1406,IF(AND(E1406=0),D1406*F1406*G1406,IF(AND(F1406=0),D1406*E1406*G1406,IF(AND(G1406=0),D1406*E1406*F1406,D1406*E1406*F1406*G1406))))))</f>
        <v>0</v>
      </c>
      <c r="I1406" s="45"/>
      <c r="J1406" s="46" t="str">
        <f>IF(AND(E1406=0,F1406&lt;&gt;0,G1406&lt;&gt;0),"m2",IF(AND(F1406=0,E1406&lt;&gt;0,G1406&lt;&gt;0),"m2",IF(AND(G1406=0,E1406&lt;&gt;0,F1406&lt;&gt;0),"m2",IF(AND(F1406=0,G1406=0),"ml",IF(AND(E1406=0,G1406=0),"ml",IF(AND(E1406=0,F1406=0),"ml",IF(AND(E1406&lt;&gt;0,F1406&lt;&gt;0,G1406&lt;&gt;0),"m3",0)))))))</f>
        <v>ml</v>
      </c>
    </row>
    <row r="1407" spans="2:10" s="1" customFormat="1" ht="13.2" x14ac:dyDescent="0.25">
      <c r="B1407" s="100"/>
      <c r="C1407" s="44" t="s">
        <v>714</v>
      </c>
      <c r="D1407" s="45"/>
      <c r="E1407" s="45"/>
      <c r="F1407" s="45"/>
      <c r="G1407" s="45"/>
      <c r="H1407" s="45">
        <f>IF(AND(F1407=0,G1407=0),D1407*E1407,IF(AND(E1407=0,G1407=0),D1407*F1407,IF(AND(E1407=0,F1407=0),D1407*G1407,IF(AND(E1407=0),D1407*F1407*G1407,IF(AND(F1407=0),D1407*E1407*G1407,IF(AND(G1407=0),D1407*E1407*F1407,D1407*E1407*F1407*G1407))))))</f>
        <v>0</v>
      </c>
      <c r="I1407" s="45"/>
      <c r="J1407" s="46" t="str">
        <f>IF(AND(E1407=0,F1407&lt;&gt;0,G1407&lt;&gt;0),"m2",IF(AND(F1407=0,E1407&lt;&gt;0,G1407&lt;&gt;0),"m2",IF(AND(G1407=0,E1407&lt;&gt;0,F1407&lt;&gt;0),"m2",IF(AND(F1407=0,G1407=0),"ml",IF(AND(E1407=0,G1407=0),"ml",IF(AND(E1407=0,F1407=0),"ml",IF(AND(E1407&lt;&gt;0,F1407&lt;&gt;0,G1407&lt;&gt;0),"m3",0)))))))</f>
        <v>ml</v>
      </c>
    </row>
    <row r="1408" spans="2:10" s="1" customFormat="1" ht="13.2" x14ac:dyDescent="0.25">
      <c r="B1408" s="48" t="s">
        <v>437</v>
      </c>
      <c r="C1408" s="48" t="s">
        <v>470</v>
      </c>
      <c r="D1408" s="103"/>
      <c r="E1408" s="45"/>
      <c r="F1408" s="45"/>
      <c r="G1408" s="45"/>
      <c r="H1408" s="45"/>
      <c r="I1408" s="62">
        <f>SUM(H1410:H1415)</f>
        <v>63.75</v>
      </c>
      <c r="J1408" s="63" t="str">
        <f>+J1410</f>
        <v>ml</v>
      </c>
    </row>
    <row r="1409" spans="2:10" s="1" customFormat="1" ht="13.2" x14ac:dyDescent="0.25">
      <c r="B1409" s="48"/>
      <c r="C1409" s="132" t="s">
        <v>255</v>
      </c>
      <c r="D1409" s="103"/>
      <c r="E1409" s="45"/>
      <c r="F1409" s="45"/>
      <c r="G1409" s="45"/>
      <c r="H1409" s="45"/>
      <c r="I1409" s="62"/>
      <c r="J1409" s="63"/>
    </row>
    <row r="1410" spans="2:10" s="1" customFormat="1" ht="13.2" x14ac:dyDescent="0.25">
      <c r="B1410" s="48"/>
      <c r="C1410" s="44" t="s">
        <v>556</v>
      </c>
      <c r="D1410" s="45">
        <v>5</v>
      </c>
      <c r="E1410" s="45">
        <v>3.25</v>
      </c>
      <c r="F1410" s="45"/>
      <c r="G1410" s="45"/>
      <c r="H1410" s="45">
        <f t="shared" ref="H1410:H1415" si="49">IF(AND(F1410=0,G1410=0),D1410*E1410,IF(AND(E1410=0,G1410=0),D1410*F1410,IF(AND(E1410=0,F1410=0),D1410*G1410,IF(AND(E1410=0),D1410*F1410*G1410,IF(AND(F1410=0),D1410*E1410*G1410,IF(AND(G1410=0),D1410*E1410*F1410,D1410*E1410*F1410*G1410))))))</f>
        <v>16.25</v>
      </c>
      <c r="I1410" s="45"/>
      <c r="J1410" s="46" t="str">
        <f t="shared" ref="J1410:J1415" si="50">IF(AND(E1410=0,F1410&lt;&gt;0,G1410&lt;&gt;0),"m2",IF(AND(F1410=0,E1410&lt;&gt;0,G1410&lt;&gt;0),"m2",IF(AND(G1410=0,E1410&lt;&gt;0,F1410&lt;&gt;0),"m2",IF(AND(F1410=0,G1410=0),"ml",IF(AND(E1410=0,G1410=0),"ml",IF(AND(E1410=0,F1410=0),"ml",IF(AND(E1410&lt;&gt;0,F1410&lt;&gt;0,G1410&lt;&gt;0),"m3",0)))))))</f>
        <v>ml</v>
      </c>
    </row>
    <row r="1411" spans="2:10" s="1" customFormat="1" ht="13.2" x14ac:dyDescent="0.25">
      <c r="B1411" s="48"/>
      <c r="C1411" s="44" t="s">
        <v>704</v>
      </c>
      <c r="D1411" s="45">
        <v>5</v>
      </c>
      <c r="E1411" s="45">
        <v>3</v>
      </c>
      <c r="F1411" s="45"/>
      <c r="G1411" s="45"/>
      <c r="H1411" s="45">
        <f t="shared" si="49"/>
        <v>15</v>
      </c>
      <c r="I1411" s="45"/>
      <c r="J1411" s="46" t="str">
        <f t="shared" si="50"/>
        <v>ml</v>
      </c>
    </row>
    <row r="1412" spans="2:10" s="1" customFormat="1" ht="13.2" x14ac:dyDescent="0.25">
      <c r="B1412" s="48"/>
      <c r="C1412" s="132" t="s">
        <v>256</v>
      </c>
      <c r="D1412" s="45"/>
      <c r="E1412" s="45"/>
      <c r="F1412" s="45"/>
      <c r="G1412" s="45"/>
      <c r="H1412" s="45"/>
      <c r="I1412" s="45"/>
      <c r="J1412" s="46" t="str">
        <f t="shared" si="50"/>
        <v>ml</v>
      </c>
    </row>
    <row r="1413" spans="2:10" s="1" customFormat="1" ht="13.2" x14ac:dyDescent="0.25">
      <c r="B1413" s="48"/>
      <c r="C1413" s="44" t="s">
        <v>556</v>
      </c>
      <c r="D1413" s="45">
        <v>5</v>
      </c>
      <c r="E1413" s="45">
        <v>3.25</v>
      </c>
      <c r="F1413" s="45"/>
      <c r="G1413" s="45"/>
      <c r="H1413" s="45">
        <f t="shared" si="49"/>
        <v>16.25</v>
      </c>
      <c r="I1413" s="45"/>
      <c r="J1413" s="46" t="str">
        <f t="shared" si="50"/>
        <v>ml</v>
      </c>
    </row>
    <row r="1414" spans="2:10" s="1" customFormat="1" ht="13.2" x14ac:dyDescent="0.25">
      <c r="B1414" s="48"/>
      <c r="C1414" s="132" t="s">
        <v>257</v>
      </c>
      <c r="D1414" s="45"/>
      <c r="E1414" s="45"/>
      <c r="F1414" s="45"/>
      <c r="G1414" s="45"/>
      <c r="H1414" s="45"/>
      <c r="I1414" s="45"/>
      <c r="J1414" s="46" t="str">
        <f t="shared" si="50"/>
        <v>ml</v>
      </c>
    </row>
    <row r="1415" spans="2:10" s="1" customFormat="1" ht="13.2" x14ac:dyDescent="0.25">
      <c r="B1415" s="48"/>
      <c r="C1415" s="44" t="s">
        <v>556</v>
      </c>
      <c r="D1415" s="45">
        <v>5</v>
      </c>
      <c r="E1415" s="45">
        <v>3.25</v>
      </c>
      <c r="F1415" s="45"/>
      <c r="G1415" s="45"/>
      <c r="H1415" s="45">
        <f t="shared" si="49"/>
        <v>16.25</v>
      </c>
      <c r="I1415" s="45"/>
      <c r="J1415" s="46" t="str">
        <f t="shared" si="50"/>
        <v>ml</v>
      </c>
    </row>
    <row r="1416" spans="2:10" s="1" customFormat="1" ht="13.2" x14ac:dyDescent="0.25">
      <c r="B1416" s="48" t="s">
        <v>471</v>
      </c>
      <c r="C1416" s="48" t="s">
        <v>554</v>
      </c>
      <c r="D1416" s="103"/>
      <c r="E1416" s="45"/>
      <c r="F1416" s="45"/>
      <c r="G1416" s="45"/>
      <c r="H1416" s="45"/>
      <c r="I1416" s="62">
        <f>SUM(H1417:H1423)</f>
        <v>11.75</v>
      </c>
      <c r="J1416" s="63" t="str">
        <f>+J1417</f>
        <v>ml</v>
      </c>
    </row>
    <row r="1417" spans="2:10" s="1" customFormat="1" ht="13.2" x14ac:dyDescent="0.25">
      <c r="B1417" s="100"/>
      <c r="C1417" s="132" t="s">
        <v>255</v>
      </c>
      <c r="D1417" s="45"/>
      <c r="E1417" s="45"/>
      <c r="F1417" s="45"/>
      <c r="G1417" s="45"/>
      <c r="H1417" s="45">
        <f t="shared" ref="H1417:H1423" si="51">IF(AND(F1417=0,G1417=0),D1417*E1417,IF(AND(E1417=0,G1417=0),D1417*F1417,IF(AND(E1417=0,F1417=0),D1417*G1417,IF(AND(E1417=0),D1417*F1417*G1417,IF(AND(F1417=0),D1417*E1417*G1417,IF(AND(G1417=0),D1417*E1417*F1417,D1417*E1417*F1417*G1417))))))</f>
        <v>0</v>
      </c>
      <c r="I1417" s="45"/>
      <c r="J1417" s="46" t="str">
        <f t="shared" ref="J1417:J1423" si="52">IF(AND(E1417=0,F1417&lt;&gt;0,G1417&lt;&gt;0),"m2",IF(AND(F1417=0,E1417&lt;&gt;0,G1417&lt;&gt;0),"m2",IF(AND(G1417=0,E1417&lt;&gt;0,F1417&lt;&gt;0),"m2",IF(AND(F1417=0,G1417=0),"ml",IF(AND(E1417=0,G1417=0),"ml",IF(AND(E1417=0,F1417=0),"ml",IF(AND(E1417&lt;&gt;0,F1417&lt;&gt;0,G1417&lt;&gt;0),"m3",0)))))))</f>
        <v>ml</v>
      </c>
    </row>
    <row r="1418" spans="2:10" s="1" customFormat="1" ht="13.2" x14ac:dyDescent="0.25">
      <c r="B1418" s="100"/>
      <c r="C1418" s="44" t="s">
        <v>556</v>
      </c>
      <c r="D1418" s="45">
        <v>1</v>
      </c>
      <c r="E1418" s="45">
        <v>3.25</v>
      </c>
      <c r="F1418" s="45"/>
      <c r="G1418" s="45"/>
      <c r="H1418" s="45">
        <f t="shared" si="51"/>
        <v>3.25</v>
      </c>
      <c r="I1418" s="45"/>
      <c r="J1418" s="46" t="str">
        <f t="shared" si="52"/>
        <v>ml</v>
      </c>
    </row>
    <row r="1419" spans="2:10" s="1" customFormat="1" ht="13.2" x14ac:dyDescent="0.25">
      <c r="B1419" s="100"/>
      <c r="C1419" s="44" t="s">
        <v>704</v>
      </c>
      <c r="D1419" s="45">
        <v>1</v>
      </c>
      <c r="E1419" s="45">
        <v>2</v>
      </c>
      <c r="F1419" s="45"/>
      <c r="G1419" s="45"/>
      <c r="H1419" s="45">
        <f t="shared" si="51"/>
        <v>2</v>
      </c>
      <c r="I1419" s="45"/>
      <c r="J1419" s="46" t="str">
        <f t="shared" si="52"/>
        <v>ml</v>
      </c>
    </row>
    <row r="1420" spans="2:10" s="1" customFormat="1" ht="13.2" x14ac:dyDescent="0.25">
      <c r="B1420" s="100"/>
      <c r="C1420" s="132" t="s">
        <v>256</v>
      </c>
      <c r="D1420" s="45"/>
      <c r="E1420" s="45"/>
      <c r="F1420" s="45"/>
      <c r="G1420" s="45"/>
      <c r="H1420" s="45">
        <f t="shared" si="51"/>
        <v>0</v>
      </c>
      <c r="I1420" s="45"/>
      <c r="J1420" s="46" t="str">
        <f t="shared" si="52"/>
        <v>ml</v>
      </c>
    </row>
    <row r="1421" spans="2:10" s="1" customFormat="1" ht="13.2" x14ac:dyDescent="0.25">
      <c r="B1421" s="100"/>
      <c r="C1421" s="44" t="s">
        <v>556</v>
      </c>
      <c r="D1421" s="45">
        <v>1</v>
      </c>
      <c r="E1421" s="45">
        <v>3.25</v>
      </c>
      <c r="F1421" s="45"/>
      <c r="G1421" s="45"/>
      <c r="H1421" s="45">
        <f t="shared" si="51"/>
        <v>3.25</v>
      </c>
      <c r="I1421" s="45"/>
      <c r="J1421" s="46" t="str">
        <f t="shared" si="52"/>
        <v>ml</v>
      </c>
    </row>
    <row r="1422" spans="2:10" s="1" customFormat="1" ht="13.2" x14ac:dyDescent="0.25">
      <c r="B1422" s="100"/>
      <c r="C1422" s="132" t="s">
        <v>257</v>
      </c>
      <c r="D1422" s="45"/>
      <c r="E1422" s="45"/>
      <c r="F1422" s="45"/>
      <c r="G1422" s="45"/>
      <c r="H1422" s="45">
        <f t="shared" si="51"/>
        <v>0</v>
      </c>
      <c r="I1422" s="45"/>
      <c r="J1422" s="46" t="str">
        <f t="shared" si="52"/>
        <v>ml</v>
      </c>
    </row>
    <row r="1423" spans="2:10" s="1" customFormat="1" ht="13.2" x14ac:dyDescent="0.25">
      <c r="B1423" s="100"/>
      <c r="C1423" s="44" t="s">
        <v>556</v>
      </c>
      <c r="D1423" s="45">
        <v>1</v>
      </c>
      <c r="E1423" s="45">
        <v>3.25</v>
      </c>
      <c r="F1423" s="45"/>
      <c r="G1423" s="45"/>
      <c r="H1423" s="45">
        <f t="shared" si="51"/>
        <v>3.25</v>
      </c>
      <c r="I1423" s="45"/>
      <c r="J1423" s="46" t="str">
        <f t="shared" si="52"/>
        <v>ml</v>
      </c>
    </row>
    <row r="1424" spans="2:10" s="1" customFormat="1" ht="13.2" x14ac:dyDescent="0.25">
      <c r="B1424" s="48" t="s">
        <v>473</v>
      </c>
      <c r="C1424" s="48" t="s">
        <v>472</v>
      </c>
      <c r="D1424" s="103"/>
      <c r="E1424" s="45"/>
      <c r="F1424" s="45"/>
      <c r="G1424" s="45"/>
      <c r="H1424" s="45"/>
      <c r="I1424" s="62">
        <f>SUM(H1425:H1431)</f>
        <v>0</v>
      </c>
      <c r="J1424" s="63" t="str">
        <f>+J1425</f>
        <v>ml</v>
      </c>
    </row>
    <row r="1425" spans="2:10" s="1" customFormat="1" ht="13.2" x14ac:dyDescent="0.25">
      <c r="B1425" s="48"/>
      <c r="C1425" s="132" t="s">
        <v>255</v>
      </c>
      <c r="D1425" s="45"/>
      <c r="E1425" s="45"/>
      <c r="F1425" s="45"/>
      <c r="G1425" s="45"/>
      <c r="H1425" s="45">
        <f t="shared" ref="H1425:H1431" si="53">IF(AND(F1425=0,G1425=0),D1425*E1425,IF(AND(E1425=0,G1425=0),D1425*F1425,IF(AND(E1425=0,F1425=0),D1425*G1425,IF(AND(E1425=0),D1425*F1425*G1425,IF(AND(F1425=0),D1425*E1425*G1425,IF(AND(G1425=0),D1425*E1425*F1425,D1425*E1425*F1425*G1425))))))</f>
        <v>0</v>
      </c>
      <c r="I1425" s="45"/>
      <c r="J1425" s="46" t="str">
        <f t="shared" ref="J1425:J1431" si="54">IF(AND(E1425=0,F1425&lt;&gt;0,G1425&lt;&gt;0),"m2",IF(AND(F1425=0,E1425&lt;&gt;0,G1425&lt;&gt;0),"m2",IF(AND(G1425=0,E1425&lt;&gt;0,F1425&lt;&gt;0),"m2",IF(AND(F1425=0,G1425=0),"ml",IF(AND(E1425=0,G1425=0),"ml",IF(AND(E1425=0,F1425=0),"ml",IF(AND(E1425&lt;&gt;0,F1425&lt;&gt;0,G1425&lt;&gt;0),"m3",0)))))))</f>
        <v>ml</v>
      </c>
    </row>
    <row r="1426" spans="2:10" s="1" customFormat="1" ht="13.2" x14ac:dyDescent="0.25">
      <c r="B1426" s="48"/>
      <c r="C1426" s="44" t="s">
        <v>556</v>
      </c>
      <c r="D1426" s="45"/>
      <c r="E1426" s="45"/>
      <c r="F1426" s="45"/>
      <c r="G1426" s="45"/>
      <c r="H1426" s="45">
        <f t="shared" si="53"/>
        <v>0</v>
      </c>
      <c r="I1426" s="45"/>
      <c r="J1426" s="46" t="str">
        <f t="shared" si="54"/>
        <v>ml</v>
      </c>
    </row>
    <row r="1427" spans="2:10" s="1" customFormat="1" ht="13.2" x14ac:dyDescent="0.25">
      <c r="B1427" s="48"/>
      <c r="C1427" s="44" t="s">
        <v>704</v>
      </c>
      <c r="D1427" s="45"/>
      <c r="E1427" s="45"/>
      <c r="F1427" s="45"/>
      <c r="G1427" s="45"/>
      <c r="H1427" s="45">
        <f t="shared" si="53"/>
        <v>0</v>
      </c>
      <c r="I1427" s="45"/>
      <c r="J1427" s="46" t="str">
        <f t="shared" si="54"/>
        <v>ml</v>
      </c>
    </row>
    <row r="1428" spans="2:10" s="1" customFormat="1" ht="13.2" x14ac:dyDescent="0.25">
      <c r="B1428" s="48"/>
      <c r="C1428" s="132" t="s">
        <v>256</v>
      </c>
      <c r="D1428" s="45"/>
      <c r="E1428" s="45"/>
      <c r="F1428" s="45"/>
      <c r="G1428" s="45"/>
      <c r="H1428" s="45">
        <f t="shared" si="53"/>
        <v>0</v>
      </c>
      <c r="I1428" s="45"/>
      <c r="J1428" s="46" t="str">
        <f t="shared" si="54"/>
        <v>ml</v>
      </c>
    </row>
    <row r="1429" spans="2:10" s="1" customFormat="1" ht="13.2" x14ac:dyDescent="0.25">
      <c r="B1429" s="48"/>
      <c r="C1429" s="44" t="s">
        <v>556</v>
      </c>
      <c r="D1429" s="45"/>
      <c r="E1429" s="45"/>
      <c r="F1429" s="45"/>
      <c r="G1429" s="45"/>
      <c r="H1429" s="45">
        <f t="shared" si="53"/>
        <v>0</v>
      </c>
      <c r="I1429" s="45"/>
      <c r="J1429" s="46" t="str">
        <f t="shared" si="54"/>
        <v>ml</v>
      </c>
    </row>
    <row r="1430" spans="2:10" s="1" customFormat="1" ht="13.2" x14ac:dyDescent="0.25">
      <c r="B1430" s="48"/>
      <c r="C1430" s="132" t="s">
        <v>257</v>
      </c>
      <c r="D1430" s="45"/>
      <c r="E1430" s="45"/>
      <c r="F1430" s="45"/>
      <c r="G1430" s="45"/>
      <c r="H1430" s="45">
        <f t="shared" si="53"/>
        <v>0</v>
      </c>
      <c r="I1430" s="45"/>
      <c r="J1430" s="46" t="str">
        <f t="shared" si="54"/>
        <v>ml</v>
      </c>
    </row>
    <row r="1431" spans="2:10" s="1" customFormat="1" ht="13.2" x14ac:dyDescent="0.25">
      <c r="B1431" s="48"/>
      <c r="C1431" s="44" t="s">
        <v>556</v>
      </c>
      <c r="D1431" s="45"/>
      <c r="E1431" s="45"/>
      <c r="F1431" s="45"/>
      <c r="G1431" s="45"/>
      <c r="H1431" s="45">
        <f t="shared" si="53"/>
        <v>0</v>
      </c>
      <c r="I1431" s="45"/>
      <c r="J1431" s="46" t="str">
        <f t="shared" si="54"/>
        <v>ml</v>
      </c>
    </row>
    <row r="1432" spans="2:10" s="1" customFormat="1" ht="13.2" x14ac:dyDescent="0.25">
      <c r="B1432" s="48" t="s">
        <v>549</v>
      </c>
      <c r="C1432" s="48" t="s">
        <v>474</v>
      </c>
      <c r="D1432" s="103"/>
      <c r="E1432" s="45"/>
      <c r="F1432" s="45"/>
      <c r="G1432" s="45"/>
      <c r="H1432" s="45"/>
      <c r="I1432" s="62">
        <f>SUM(H1433:H1433)</f>
        <v>1</v>
      </c>
      <c r="J1432" s="63" t="str">
        <f>+J1433</f>
        <v>und</v>
      </c>
    </row>
    <row r="1433" spans="2:10" s="1" customFormat="1" ht="13.2" x14ac:dyDescent="0.25">
      <c r="B1433" s="100"/>
      <c r="C1433" s="44" t="s">
        <v>705</v>
      </c>
      <c r="D1433" s="45">
        <v>1</v>
      </c>
      <c r="E1433" s="45"/>
      <c r="F1433" s="45"/>
      <c r="G1433" s="45"/>
      <c r="H1433" s="45">
        <f>+D1433</f>
        <v>1</v>
      </c>
      <c r="I1433" s="45"/>
      <c r="J1433" s="46" t="s">
        <v>35</v>
      </c>
    </row>
    <row r="1434" spans="2:10" s="1" customFormat="1" ht="13.2" x14ac:dyDescent="0.25">
      <c r="B1434" s="48" t="s">
        <v>553</v>
      </c>
      <c r="C1434" s="48" t="s">
        <v>555</v>
      </c>
      <c r="D1434" s="103"/>
      <c r="E1434" s="45"/>
      <c r="F1434" s="45"/>
      <c r="G1434" s="45"/>
      <c r="H1434" s="45"/>
      <c r="I1434" s="62">
        <f>SUM(H1435:H1435)</f>
        <v>6</v>
      </c>
      <c r="J1434" s="63" t="str">
        <f>+J1435</f>
        <v>und</v>
      </c>
    </row>
    <row r="1435" spans="2:10" s="1" customFormat="1" ht="13.2" x14ac:dyDescent="0.25">
      <c r="B1435" s="100"/>
      <c r="C1435" s="44" t="s">
        <v>556</v>
      </c>
      <c r="D1435" s="45">
        <v>6</v>
      </c>
      <c r="E1435" s="45"/>
      <c r="F1435" s="45"/>
      <c r="G1435" s="45"/>
      <c r="H1435" s="45">
        <f>+D1435</f>
        <v>6</v>
      </c>
      <c r="I1435" s="45"/>
      <c r="J1435" s="46" t="s">
        <v>35</v>
      </c>
    </row>
    <row r="1436" spans="2:10" s="1" customFormat="1" ht="13.2" x14ac:dyDescent="0.25">
      <c r="B1436" s="100" t="s">
        <v>115</v>
      </c>
      <c r="C1436" s="101" t="s">
        <v>427</v>
      </c>
      <c r="D1436" s="103"/>
      <c r="E1436" s="45"/>
      <c r="F1436" s="45"/>
      <c r="G1436" s="45"/>
      <c r="H1436" s="45"/>
      <c r="I1436" s="45"/>
      <c r="J1436" s="46"/>
    </row>
    <row r="1437" spans="2:10" s="1" customFormat="1" ht="13.2" x14ac:dyDescent="0.25">
      <c r="B1437" s="48" t="s">
        <v>116</v>
      </c>
      <c r="C1437" s="48" t="s">
        <v>550</v>
      </c>
      <c r="D1437" s="103"/>
      <c r="E1437" s="45"/>
      <c r="F1437" s="45"/>
      <c r="G1437" s="45"/>
      <c r="H1437" s="45"/>
      <c r="I1437" s="62">
        <f>SUM(H1438:H1439)</f>
        <v>61</v>
      </c>
      <c r="J1437" s="63" t="str">
        <f>+J1438</f>
        <v>ml</v>
      </c>
    </row>
    <row r="1438" spans="2:10" s="1" customFormat="1" ht="13.2" x14ac:dyDescent="0.25">
      <c r="B1438" s="100"/>
      <c r="C1438" s="44" t="s">
        <v>760</v>
      </c>
      <c r="D1438" s="45">
        <v>1</v>
      </c>
      <c r="E1438" s="45">
        <v>30.5</v>
      </c>
      <c r="F1438" s="45"/>
      <c r="G1438" s="45"/>
      <c r="H1438" s="45">
        <f>IF(AND(F1438=0,G1438=0),D1438*E1438,IF(AND(E1438=0,G1438=0),D1438*F1438,IF(AND(E1438=0,F1438=0),D1438*G1438,IF(AND(E1438=0),D1438*F1438*G1438,IF(AND(F1438=0),D1438*E1438*G1438,IF(AND(G1438=0),D1438*E1438*F1438,D1438*E1438*F1438*G1438))))))</f>
        <v>30.5</v>
      </c>
      <c r="I1438" s="45"/>
      <c r="J1438" s="46" t="str">
        <f>IF(AND(E1438=0,F1438&lt;&gt;0,G1438&lt;&gt;0),"m2",IF(AND(F1438=0,E1438&lt;&gt;0,G1438&lt;&gt;0),"m2",IF(AND(G1438=0,E1438&lt;&gt;0,F1438&lt;&gt;0),"m2",IF(AND(F1438=0,G1438=0),"ml",IF(AND(E1438=0,G1438=0),"ml",IF(AND(E1438=0,F1438=0),"ml",IF(AND(E1438&lt;&gt;0,F1438&lt;&gt;0,G1438&lt;&gt;0),"m3",0)))))))</f>
        <v>ml</v>
      </c>
    </row>
    <row r="1439" spans="2:10" s="1" customFormat="1" ht="13.2" x14ac:dyDescent="0.25">
      <c r="B1439" s="100"/>
      <c r="C1439" s="44" t="s">
        <v>760</v>
      </c>
      <c r="D1439" s="45">
        <v>1</v>
      </c>
      <c r="E1439" s="45">
        <v>30.5</v>
      </c>
      <c r="F1439" s="45"/>
      <c r="G1439" s="45"/>
      <c r="H1439" s="45">
        <f>IF(AND(F1439=0,G1439=0),D1439*E1439,IF(AND(E1439=0,G1439=0),D1439*F1439,IF(AND(E1439=0,F1439=0),D1439*G1439,IF(AND(E1439=0),D1439*F1439*G1439,IF(AND(F1439=0),D1439*E1439*G1439,IF(AND(G1439=0),D1439*E1439*F1439,D1439*E1439*F1439*G1439))))))</f>
        <v>30.5</v>
      </c>
      <c r="I1439" s="45"/>
      <c r="J1439" s="46"/>
    </row>
    <row r="1440" spans="2:10" s="1" customFormat="1" ht="13.2" x14ac:dyDescent="0.25">
      <c r="B1440" s="48" t="s">
        <v>443</v>
      </c>
      <c r="C1440" s="48" t="s">
        <v>440</v>
      </c>
      <c r="D1440" s="103"/>
      <c r="E1440" s="45"/>
      <c r="F1440" s="45"/>
      <c r="G1440" s="45"/>
      <c r="H1440" s="45"/>
      <c r="I1440" s="62">
        <f>SUM(H1441:H1441)</f>
        <v>48.5</v>
      </c>
      <c r="J1440" s="63" t="str">
        <f>+J1441</f>
        <v>ml</v>
      </c>
    </row>
    <row r="1441" spans="2:10" s="1" customFormat="1" ht="13.2" x14ac:dyDescent="0.25">
      <c r="B1441" s="100"/>
      <c r="C1441" s="44" t="s">
        <v>761</v>
      </c>
      <c r="D1441" s="45">
        <v>1</v>
      </c>
      <c r="E1441" s="45">
        <v>48.5</v>
      </c>
      <c r="F1441" s="45"/>
      <c r="G1441" s="45"/>
      <c r="H1441" s="45">
        <f>IF(AND(F1441=0,G1441=0),D1441*E1441,IF(AND(E1441=0,G1441=0),D1441*F1441,IF(AND(E1441=0,F1441=0),D1441*G1441,IF(AND(E1441=0),D1441*F1441*G1441,IF(AND(F1441=0),D1441*E1441*G1441,IF(AND(G1441=0),D1441*E1441*F1441,D1441*E1441*F1441*G1441))))))</f>
        <v>48.5</v>
      </c>
      <c r="I1441" s="45"/>
      <c r="J1441" s="46" t="str">
        <f>IF(AND(E1441=0,F1441&lt;&gt;0,G1441&lt;&gt;0),"m2",IF(AND(F1441=0,E1441&lt;&gt;0,G1441&lt;&gt;0),"m2",IF(AND(G1441=0,E1441&lt;&gt;0,F1441&lt;&gt;0),"m2",IF(AND(F1441=0,G1441=0),"ml",IF(AND(E1441=0,G1441=0),"ml",IF(AND(E1441=0,F1441=0),"ml",IF(AND(E1441&lt;&gt;0,F1441&lt;&gt;0,G1441&lt;&gt;0),"m3",0)))))))</f>
        <v>ml</v>
      </c>
    </row>
    <row r="1442" spans="2:10" s="1" customFormat="1" ht="13.2" x14ac:dyDescent="0.25">
      <c r="B1442" s="48" t="s">
        <v>444</v>
      </c>
      <c r="C1442" s="48" t="s">
        <v>442</v>
      </c>
      <c r="D1442" s="103"/>
      <c r="E1442" s="45"/>
      <c r="F1442" s="45"/>
      <c r="G1442" s="45"/>
      <c r="H1442" s="45"/>
      <c r="I1442" s="62">
        <f>SUM(H1443:H1443)</f>
        <v>0</v>
      </c>
      <c r="J1442" s="63" t="str">
        <f>+J1443</f>
        <v>ml</v>
      </c>
    </row>
    <row r="1443" spans="2:10" s="1" customFormat="1" ht="13.2" x14ac:dyDescent="0.25">
      <c r="B1443" s="100"/>
      <c r="C1443" s="44" t="s">
        <v>735</v>
      </c>
      <c r="D1443" s="45"/>
      <c r="E1443" s="45"/>
      <c r="F1443" s="45"/>
      <c r="G1443" s="45"/>
      <c r="H1443" s="45">
        <f>IF(AND(F1443=0,G1443=0),D1443*E1443,IF(AND(E1443=0,G1443=0),D1443*F1443,IF(AND(E1443=0,F1443=0),D1443*G1443,IF(AND(E1443=0),D1443*F1443*G1443,IF(AND(F1443=0),D1443*E1443*G1443,IF(AND(G1443=0),D1443*E1443*F1443,D1443*E1443*F1443*G1443))))))</f>
        <v>0</v>
      </c>
      <c r="I1443" s="45"/>
      <c r="J1443" s="46" t="str">
        <f>IF(AND(E1443=0,F1443&lt;&gt;0,G1443&lt;&gt;0),"m2",IF(AND(F1443=0,E1443&lt;&gt;0,G1443&lt;&gt;0),"m2",IF(AND(G1443=0,E1443&lt;&gt;0,F1443&lt;&gt;0),"m2",IF(AND(F1443=0,G1443=0),"ml",IF(AND(E1443=0,G1443=0),"ml",IF(AND(E1443=0,F1443=0),"ml",IF(AND(E1443&lt;&gt;0,F1443&lt;&gt;0,G1443&lt;&gt;0),"m3",0)))))))</f>
        <v>ml</v>
      </c>
    </row>
    <row r="1444" spans="2:10" s="1" customFormat="1" ht="13.2" x14ac:dyDescent="0.25">
      <c r="B1444" s="48" t="s">
        <v>446</v>
      </c>
      <c r="C1444" s="48" t="s">
        <v>445</v>
      </c>
      <c r="D1444" s="103"/>
      <c r="E1444" s="45"/>
      <c r="F1444" s="45"/>
      <c r="G1444" s="45"/>
      <c r="H1444" s="45"/>
      <c r="I1444" s="62">
        <f>SUM(H1445:H1445)</f>
        <v>0</v>
      </c>
      <c r="J1444" s="63" t="str">
        <f>+J1445</f>
        <v>ml</v>
      </c>
    </row>
    <row r="1445" spans="2:10" s="1" customFormat="1" ht="13.2" x14ac:dyDescent="0.25">
      <c r="B1445" s="100"/>
      <c r="C1445" s="44" t="s">
        <v>736</v>
      </c>
      <c r="D1445" s="45"/>
      <c r="E1445" s="45"/>
      <c r="F1445" s="45"/>
      <c r="G1445" s="45"/>
      <c r="H1445" s="45">
        <f>IF(AND(F1445=0,G1445=0),D1445*E1445,IF(AND(E1445=0,G1445=0),D1445*F1445,IF(AND(E1445=0,F1445=0),D1445*G1445,IF(AND(E1445=0),D1445*F1445*G1445,IF(AND(F1445=0),D1445*E1445*G1445,IF(AND(G1445=0),D1445*E1445*F1445,D1445*E1445*F1445*G1445))))))</f>
        <v>0</v>
      </c>
      <c r="I1445" s="45"/>
      <c r="J1445" s="46" t="str">
        <f>IF(AND(E1445=0,F1445&lt;&gt;0,G1445&lt;&gt;0),"m2",IF(AND(F1445=0,E1445&lt;&gt;0,G1445&lt;&gt;0),"m2",IF(AND(G1445=0,E1445&lt;&gt;0,F1445&lt;&gt;0),"m2",IF(AND(F1445=0,G1445=0),"ml",IF(AND(E1445=0,G1445=0),"ml",IF(AND(E1445=0,F1445=0),"ml",IF(AND(E1445&lt;&gt;0,F1445&lt;&gt;0,G1445&lt;&gt;0),"m3",0)))))))</f>
        <v>ml</v>
      </c>
    </row>
    <row r="1446" spans="2:10" s="1" customFormat="1" ht="13.2" x14ac:dyDescent="0.25">
      <c r="B1446" s="48" t="s">
        <v>447</v>
      </c>
      <c r="C1446" s="48" t="s">
        <v>448</v>
      </c>
      <c r="D1446" s="103"/>
      <c r="E1446" s="45"/>
      <c r="F1446" s="45"/>
      <c r="G1446" s="45"/>
      <c r="H1446" s="45"/>
      <c r="I1446" s="62">
        <f>SUM(H1447:H1447)</f>
        <v>48.5</v>
      </c>
      <c r="J1446" s="63" t="str">
        <f>+J1447</f>
        <v>ml</v>
      </c>
    </row>
    <row r="1447" spans="2:10" s="1" customFormat="1" ht="13.2" x14ac:dyDescent="0.25">
      <c r="B1447" s="100"/>
      <c r="C1447" s="44" t="s">
        <v>761</v>
      </c>
      <c r="D1447" s="45">
        <v>1</v>
      </c>
      <c r="E1447" s="45">
        <v>48.5</v>
      </c>
      <c r="F1447" s="45"/>
      <c r="G1447" s="45"/>
      <c r="H1447" s="45">
        <f>IF(AND(F1447=0,G1447=0),D1447*E1447,IF(AND(E1447=0,G1447=0),D1447*F1447,IF(AND(E1447=0,F1447=0),D1447*G1447,IF(AND(E1447=0),D1447*F1447*G1447,IF(AND(F1447=0),D1447*E1447*G1447,IF(AND(G1447=0),D1447*E1447*F1447,D1447*E1447*F1447*G1447))))))</f>
        <v>48.5</v>
      </c>
      <c r="I1447" s="45"/>
      <c r="J1447" s="46" t="str">
        <f>IF(AND(E1447=0,F1447&lt;&gt;0,G1447&lt;&gt;0),"m2",IF(AND(F1447=0,E1447&lt;&gt;0,G1447&lt;&gt;0),"m2",IF(AND(G1447=0,E1447&lt;&gt;0,F1447&lt;&gt;0),"m2",IF(AND(F1447=0,G1447=0),"ml",IF(AND(E1447=0,G1447=0),"ml",IF(AND(E1447=0,F1447=0),"ml",IF(AND(E1447&lt;&gt;0,F1447&lt;&gt;0,G1447&lt;&gt;0),"m3",0)))))))</f>
        <v>ml</v>
      </c>
    </row>
    <row r="1448" spans="2:10" s="1" customFormat="1" ht="13.2" x14ac:dyDescent="0.25">
      <c r="B1448" s="48" t="s">
        <v>451</v>
      </c>
      <c r="C1448" s="48" t="s">
        <v>449</v>
      </c>
      <c r="D1448" s="103"/>
      <c r="E1448" s="45"/>
      <c r="F1448" s="45"/>
      <c r="G1448" s="45"/>
      <c r="H1448" s="45"/>
      <c r="I1448" s="62">
        <f>SUM(H1449:H1449)</f>
        <v>0</v>
      </c>
      <c r="J1448" s="63" t="str">
        <f>+J1449</f>
        <v>ml</v>
      </c>
    </row>
    <row r="1449" spans="2:10" s="1" customFormat="1" ht="13.2" x14ac:dyDescent="0.25">
      <c r="B1449" s="100"/>
      <c r="C1449" s="44" t="s">
        <v>441</v>
      </c>
      <c r="D1449" s="45"/>
      <c r="E1449" s="45"/>
      <c r="F1449" s="45"/>
      <c r="G1449" s="45"/>
      <c r="H1449" s="45">
        <f>IF(AND(F1449=0,G1449=0),D1449*E1449,IF(AND(E1449=0,G1449=0),D1449*F1449,IF(AND(E1449=0,F1449=0),D1449*G1449,IF(AND(E1449=0),D1449*F1449*G1449,IF(AND(F1449=0),D1449*E1449*G1449,IF(AND(G1449=0),D1449*E1449*F1449,D1449*E1449*F1449*G1449))))))</f>
        <v>0</v>
      </c>
      <c r="I1449" s="45"/>
      <c r="J1449" s="46" t="str">
        <f>IF(AND(E1449=0,F1449&lt;&gt;0,G1449&lt;&gt;0),"m2",IF(AND(F1449=0,E1449&lt;&gt;0,G1449&lt;&gt;0),"m2",IF(AND(G1449=0,E1449&lt;&gt;0,F1449&lt;&gt;0),"m2",IF(AND(F1449=0,G1449=0),"ml",IF(AND(E1449=0,G1449=0),"ml",IF(AND(E1449=0,F1449=0),"ml",IF(AND(E1449&lt;&gt;0,F1449&lt;&gt;0,G1449&lt;&gt;0),"m3",0)))))))</f>
        <v>ml</v>
      </c>
    </row>
    <row r="1450" spans="2:10" s="1" customFormat="1" ht="13.2" x14ac:dyDescent="0.25">
      <c r="B1450" s="48" t="s">
        <v>452</v>
      </c>
      <c r="C1450" s="48" t="s">
        <v>450</v>
      </c>
      <c r="D1450" s="103"/>
      <c r="E1450" s="45"/>
      <c r="F1450" s="45"/>
      <c r="G1450" s="45"/>
      <c r="H1450" s="45"/>
      <c r="I1450" s="62">
        <f>SUM(H1451:H1451)</f>
        <v>0</v>
      </c>
      <c r="J1450" s="63" t="str">
        <f>+J1451</f>
        <v>ml</v>
      </c>
    </row>
    <row r="1451" spans="2:10" s="1" customFormat="1" ht="13.2" x14ac:dyDescent="0.25">
      <c r="B1451" s="100"/>
      <c r="C1451" s="44" t="s">
        <v>731</v>
      </c>
      <c r="D1451" s="45"/>
      <c r="E1451" s="45"/>
      <c r="F1451" s="45"/>
      <c r="G1451" s="45"/>
      <c r="H1451" s="45">
        <f>IF(AND(F1451=0,G1451=0),D1451*E1451,IF(AND(E1451=0,G1451=0),D1451*F1451,IF(AND(E1451=0,F1451=0),D1451*G1451,IF(AND(E1451=0),D1451*F1451*G1451,IF(AND(F1451=0),D1451*E1451*G1451,IF(AND(G1451=0),D1451*E1451*F1451,D1451*E1451*F1451*G1451))))))</f>
        <v>0</v>
      </c>
      <c r="I1451" s="45"/>
      <c r="J1451" s="46" t="str">
        <f>IF(AND(E1451=0,F1451&lt;&gt;0,G1451&lt;&gt;0),"m2",IF(AND(F1451=0,E1451&lt;&gt;0,G1451&lt;&gt;0),"m2",IF(AND(G1451=0,E1451&lt;&gt;0,F1451&lt;&gt;0),"m2",IF(AND(F1451=0,G1451=0),"ml",IF(AND(E1451=0,G1451=0),"ml",IF(AND(E1451=0,F1451=0),"ml",IF(AND(E1451&lt;&gt;0,F1451&lt;&gt;0,G1451&lt;&gt;0),"m3",0)))))))</f>
        <v>ml</v>
      </c>
    </row>
    <row r="1452" spans="2:10" s="1" customFormat="1" ht="13.2" x14ac:dyDescent="0.25">
      <c r="B1452" s="48" t="s">
        <v>459</v>
      </c>
      <c r="C1452" s="48" t="s">
        <v>429</v>
      </c>
      <c r="D1452" s="103"/>
      <c r="E1452" s="45"/>
      <c r="F1452" s="45"/>
      <c r="G1452" s="45"/>
      <c r="H1452" s="45"/>
      <c r="I1452" s="62">
        <f>SUM(H1453:H1454)</f>
        <v>0</v>
      </c>
      <c r="J1452" s="63" t="str">
        <f>+J1454</f>
        <v>ml</v>
      </c>
    </row>
    <row r="1453" spans="2:10" s="1" customFormat="1" ht="13.2" x14ac:dyDescent="0.25">
      <c r="B1453" s="48"/>
      <c r="C1453" s="44" t="s">
        <v>706</v>
      </c>
      <c r="D1453" s="45"/>
      <c r="E1453" s="45"/>
      <c r="F1453" s="45"/>
      <c r="G1453" s="45"/>
      <c r="H1453" s="45">
        <f t="shared" ref="H1453:H1454" si="55">IF(AND(F1453=0,G1453=0),D1453*E1453,IF(AND(E1453=0,G1453=0),D1453*F1453,IF(AND(E1453=0,F1453=0),D1453*G1453,IF(AND(E1453=0),D1453*F1453*G1453,IF(AND(F1453=0),D1453*E1453*G1453,IF(AND(G1453=0),D1453*E1453*F1453,D1453*E1453*F1453*G1453))))))</f>
        <v>0</v>
      </c>
      <c r="I1453" s="45"/>
      <c r="J1453" s="46" t="str">
        <f t="shared" ref="J1453:J1454" si="56">IF(AND(E1453=0,F1453&lt;&gt;0,G1453&lt;&gt;0),"m2",IF(AND(F1453=0,E1453&lt;&gt;0,G1453&lt;&gt;0),"m2",IF(AND(G1453=0,E1453&lt;&gt;0,F1453&lt;&gt;0),"m2",IF(AND(F1453=0,G1453=0),"ml",IF(AND(E1453=0,G1453=0),"ml",IF(AND(E1453=0,F1453=0),"ml",IF(AND(E1453&lt;&gt;0,F1453&lt;&gt;0,G1453&lt;&gt;0),"m3",0)))))))</f>
        <v>ml</v>
      </c>
    </row>
    <row r="1454" spans="2:10" s="1" customFormat="1" ht="13.2" x14ac:dyDescent="0.25">
      <c r="B1454" s="100"/>
      <c r="C1454" s="44" t="s">
        <v>706</v>
      </c>
      <c r="D1454" s="45"/>
      <c r="E1454" s="45"/>
      <c r="F1454" s="45"/>
      <c r="G1454" s="45"/>
      <c r="H1454" s="45">
        <f t="shared" si="55"/>
        <v>0</v>
      </c>
      <c r="I1454" s="45"/>
      <c r="J1454" s="46" t="str">
        <f t="shared" si="56"/>
        <v>ml</v>
      </c>
    </row>
    <row r="1455" spans="2:10" s="1" customFormat="1" ht="13.2" x14ac:dyDescent="0.25">
      <c r="B1455" s="48" t="s">
        <v>460</v>
      </c>
      <c r="C1455" s="48" t="s">
        <v>431</v>
      </c>
      <c r="D1455" s="103"/>
      <c r="E1455" s="45"/>
      <c r="F1455" s="45"/>
      <c r="G1455" s="45"/>
      <c r="H1455" s="45"/>
      <c r="I1455" s="62">
        <f>SUM(H1456:H1456)</f>
        <v>0</v>
      </c>
      <c r="J1455" s="63" t="str">
        <f>+J1456</f>
        <v>ml</v>
      </c>
    </row>
    <row r="1456" spans="2:10" s="1" customFormat="1" ht="13.2" x14ac:dyDescent="0.25">
      <c r="B1456" s="100"/>
      <c r="C1456" s="44" t="s">
        <v>734</v>
      </c>
      <c r="D1456" s="45"/>
      <c r="E1456" s="45"/>
      <c r="F1456" s="45"/>
      <c r="G1456" s="45"/>
      <c r="H1456" s="45">
        <f>IF(AND(F1456=0,G1456=0),D1456*E1456,IF(AND(E1456=0,G1456=0),D1456*F1456,IF(AND(E1456=0,F1456=0),D1456*G1456,IF(AND(E1456=0),D1456*F1456*G1456,IF(AND(F1456=0),D1456*E1456*G1456,IF(AND(G1456=0),D1456*E1456*F1456,D1456*E1456*F1456*G1456))))))</f>
        <v>0</v>
      </c>
      <c r="I1456" s="45"/>
      <c r="J1456" s="46" t="str">
        <f>IF(AND(E1456=0,F1456&lt;&gt;0,G1456&lt;&gt;0),"m2",IF(AND(F1456=0,E1456&lt;&gt;0,G1456&lt;&gt;0),"m2",IF(AND(G1456=0,E1456&lt;&gt;0,F1456&lt;&gt;0),"m2",IF(AND(F1456=0,G1456=0),"ml",IF(AND(E1456=0,G1456=0),"ml",IF(AND(E1456=0,F1456=0),"ml",IF(AND(E1456&lt;&gt;0,F1456&lt;&gt;0,G1456&lt;&gt;0),"m3",0)))))))</f>
        <v>ml</v>
      </c>
    </row>
    <row r="1457" spans="2:10" s="1" customFormat="1" ht="13.2" x14ac:dyDescent="0.25">
      <c r="B1457" s="48" t="s">
        <v>461</v>
      </c>
      <c r="C1457" s="48" t="s">
        <v>453</v>
      </c>
      <c r="D1457" s="103"/>
      <c r="E1457" s="45"/>
      <c r="F1457" s="45"/>
      <c r="G1457" s="45"/>
      <c r="H1457" s="45"/>
      <c r="I1457" s="62">
        <f>SUM(H1458:H1458)</f>
        <v>0</v>
      </c>
      <c r="J1457" s="63" t="str">
        <f>+J1458</f>
        <v>ml</v>
      </c>
    </row>
    <row r="1458" spans="2:10" s="1" customFormat="1" ht="13.2" x14ac:dyDescent="0.25">
      <c r="B1458" s="100"/>
      <c r="C1458" s="44" t="s">
        <v>723</v>
      </c>
      <c r="D1458" s="45"/>
      <c r="E1458" s="45"/>
      <c r="F1458" s="45"/>
      <c r="G1458" s="45"/>
      <c r="H1458" s="45">
        <f>IF(AND(F1458=0,G1458=0),D1458*E1458,IF(AND(E1458=0,G1458=0),D1458*F1458,IF(AND(E1458=0,F1458=0),D1458*G1458,IF(AND(E1458=0),D1458*F1458*G1458,IF(AND(F1458=0),D1458*E1458*G1458,IF(AND(G1458=0),D1458*E1458*F1458,D1458*E1458*F1458*G1458))))))</f>
        <v>0</v>
      </c>
      <c r="I1458" s="45"/>
      <c r="J1458" s="46" t="str">
        <f>IF(AND(E1458=0,F1458&lt;&gt;0,G1458&lt;&gt;0),"m2",IF(AND(F1458=0,E1458&lt;&gt;0,G1458&lt;&gt;0),"m2",IF(AND(G1458=0,E1458&lt;&gt;0,F1458&lt;&gt;0),"m2",IF(AND(F1458=0,G1458=0),"ml",IF(AND(E1458=0,G1458=0),"ml",IF(AND(E1458=0,F1458=0),"ml",IF(AND(E1458&lt;&gt;0,F1458&lt;&gt;0,G1458&lt;&gt;0),"m3",0)))))))</f>
        <v>ml</v>
      </c>
    </row>
    <row r="1459" spans="2:10" s="1" customFormat="1" ht="13.2" x14ac:dyDescent="0.25">
      <c r="B1459" s="48" t="s">
        <v>462</v>
      </c>
      <c r="C1459" s="48" t="s">
        <v>454</v>
      </c>
      <c r="D1459" s="103"/>
      <c r="E1459" s="45"/>
      <c r="F1459" s="45"/>
      <c r="G1459" s="45"/>
      <c r="H1459" s="45"/>
      <c r="I1459" s="62">
        <f>SUM(H1460:H1460)</f>
        <v>0</v>
      </c>
      <c r="J1459" s="63" t="str">
        <f>+J1460</f>
        <v>ml</v>
      </c>
    </row>
    <row r="1460" spans="2:10" s="1" customFormat="1" ht="13.2" x14ac:dyDescent="0.25">
      <c r="B1460" s="100"/>
      <c r="C1460" s="44" t="s">
        <v>724</v>
      </c>
      <c r="D1460" s="45"/>
      <c r="E1460" s="45"/>
      <c r="F1460" s="45"/>
      <c r="G1460" s="45"/>
      <c r="H1460" s="45">
        <f>IF(AND(F1460=0,G1460=0),D1460*E1460,IF(AND(E1460=0,G1460=0),D1460*F1460,IF(AND(E1460=0,F1460=0),D1460*G1460,IF(AND(E1460=0),D1460*F1460*G1460,IF(AND(F1460=0),D1460*E1460*G1460,IF(AND(G1460=0),D1460*E1460*F1460,D1460*E1460*F1460*G1460))))))</f>
        <v>0</v>
      </c>
      <c r="I1460" s="45"/>
      <c r="J1460" s="46" t="str">
        <f>IF(AND(E1460=0,F1460&lt;&gt;0,G1460&lt;&gt;0),"m2",IF(AND(F1460=0,E1460&lt;&gt;0,G1460&lt;&gt;0),"m2",IF(AND(G1460=0,E1460&lt;&gt;0,F1460&lt;&gt;0),"m2",IF(AND(F1460=0,G1460=0),"ml",IF(AND(E1460=0,G1460=0),"ml",IF(AND(E1460=0,F1460=0),"ml",IF(AND(E1460&lt;&gt;0,F1460&lt;&gt;0,G1460&lt;&gt;0),"m3",0)))))))</f>
        <v>ml</v>
      </c>
    </row>
    <row r="1461" spans="2:10" s="1" customFormat="1" ht="13.2" x14ac:dyDescent="0.25">
      <c r="B1461" s="48" t="s">
        <v>463</v>
      </c>
      <c r="C1461" s="48" t="s">
        <v>455</v>
      </c>
      <c r="D1461" s="103"/>
      <c r="E1461" s="45"/>
      <c r="F1461" s="45"/>
      <c r="G1461" s="45"/>
      <c r="H1461" s="45"/>
      <c r="I1461" s="62">
        <f>SUM(H1462:H1462)</f>
        <v>0</v>
      </c>
      <c r="J1461" s="63" t="str">
        <f>+J1462</f>
        <v>ml</v>
      </c>
    </row>
    <row r="1462" spans="2:10" s="1" customFormat="1" ht="13.2" x14ac:dyDescent="0.25">
      <c r="B1462" s="100"/>
      <c r="C1462" s="44" t="s">
        <v>732</v>
      </c>
      <c r="D1462" s="45"/>
      <c r="E1462" s="45"/>
      <c r="F1462" s="45"/>
      <c r="G1462" s="45"/>
      <c r="H1462" s="45">
        <f>IF(AND(F1462=0,G1462=0),D1462*E1462,IF(AND(E1462=0,G1462=0),D1462*F1462,IF(AND(E1462=0,F1462=0),D1462*G1462,IF(AND(E1462=0),D1462*F1462*G1462,IF(AND(F1462=0),D1462*E1462*G1462,IF(AND(G1462=0),D1462*E1462*F1462,D1462*E1462*F1462*G1462))))))</f>
        <v>0</v>
      </c>
      <c r="I1462" s="45"/>
      <c r="J1462" s="46" t="str">
        <f>IF(AND(E1462=0,F1462&lt;&gt;0,G1462&lt;&gt;0),"m2",IF(AND(F1462=0,E1462&lt;&gt;0,G1462&lt;&gt;0),"m2",IF(AND(G1462=0,E1462&lt;&gt;0,F1462&lt;&gt;0),"m2",IF(AND(F1462=0,G1462=0),"ml",IF(AND(E1462=0,G1462=0),"ml",IF(AND(E1462=0,F1462=0),"ml",IF(AND(E1462&lt;&gt;0,F1462&lt;&gt;0,G1462&lt;&gt;0),"m3",0)))))))</f>
        <v>ml</v>
      </c>
    </row>
    <row r="1463" spans="2:10" s="1" customFormat="1" ht="13.2" x14ac:dyDescent="0.25">
      <c r="B1463" s="48" t="s">
        <v>464</v>
      </c>
      <c r="C1463" s="48" t="s">
        <v>456</v>
      </c>
      <c r="D1463" s="103"/>
      <c r="E1463" s="45"/>
      <c r="F1463" s="45"/>
      <c r="G1463" s="45"/>
      <c r="H1463" s="45"/>
      <c r="I1463" s="62">
        <f>SUM(H1464:H1464)</f>
        <v>0</v>
      </c>
      <c r="J1463" s="63" t="str">
        <f>+J1464</f>
        <v>und</v>
      </c>
    </row>
    <row r="1464" spans="2:10" s="1" customFormat="1" ht="13.2" x14ac:dyDescent="0.25">
      <c r="B1464" s="48"/>
      <c r="C1464" s="44" t="s">
        <v>737</v>
      </c>
      <c r="D1464" s="45"/>
      <c r="E1464" s="45"/>
      <c r="F1464" s="45"/>
      <c r="G1464" s="45"/>
      <c r="H1464" s="45">
        <f t="shared" ref="H1464" si="57">+D1464</f>
        <v>0</v>
      </c>
      <c r="I1464" s="45"/>
      <c r="J1464" s="46" t="s">
        <v>35</v>
      </c>
    </row>
    <row r="1465" spans="2:10" s="1" customFormat="1" ht="13.2" x14ac:dyDescent="0.25">
      <c r="B1465" s="48" t="s">
        <v>465</v>
      </c>
      <c r="C1465" s="48" t="s">
        <v>457</v>
      </c>
      <c r="D1465" s="103"/>
      <c r="E1465" s="45"/>
      <c r="F1465" s="45"/>
      <c r="G1465" s="45"/>
      <c r="H1465" s="45"/>
      <c r="I1465" s="62">
        <f>SUM(H1466:H1466)</f>
        <v>0</v>
      </c>
      <c r="J1465" s="63" t="str">
        <f>+J1466</f>
        <v>und</v>
      </c>
    </row>
    <row r="1466" spans="2:10" s="1" customFormat="1" ht="13.2" x14ac:dyDescent="0.25">
      <c r="B1466" s="100"/>
      <c r="C1466" s="44" t="s">
        <v>441</v>
      </c>
      <c r="D1466" s="45"/>
      <c r="E1466" s="45"/>
      <c r="F1466" s="45"/>
      <c r="G1466" s="45"/>
      <c r="H1466" s="45">
        <f>+D1466</f>
        <v>0</v>
      </c>
      <c r="I1466" s="45"/>
      <c r="J1466" s="46" t="s">
        <v>35</v>
      </c>
    </row>
    <row r="1467" spans="2:10" s="1" customFormat="1" ht="13.2" x14ac:dyDescent="0.25">
      <c r="B1467" s="48" t="s">
        <v>557</v>
      </c>
      <c r="C1467" s="48" t="s">
        <v>458</v>
      </c>
      <c r="D1467" s="103"/>
      <c r="E1467" s="45"/>
      <c r="F1467" s="45"/>
      <c r="G1467" s="45"/>
      <c r="H1467" s="45"/>
      <c r="I1467" s="62">
        <f>SUM(H1468:H1468)</f>
        <v>0</v>
      </c>
      <c r="J1467" s="63" t="str">
        <f>+J1468</f>
        <v>und</v>
      </c>
    </row>
    <row r="1468" spans="2:10" s="1" customFormat="1" ht="13.2" x14ac:dyDescent="0.25">
      <c r="B1468" s="100"/>
      <c r="C1468" s="44" t="s">
        <v>730</v>
      </c>
      <c r="D1468" s="45"/>
      <c r="E1468" s="45"/>
      <c r="F1468" s="45"/>
      <c r="G1468" s="45"/>
      <c r="H1468" s="45">
        <f>+D1468</f>
        <v>0</v>
      </c>
      <c r="I1468" s="45"/>
      <c r="J1468" s="46" t="s">
        <v>35</v>
      </c>
    </row>
    <row r="1469" spans="2:10" s="1" customFormat="1" ht="13.2" x14ac:dyDescent="0.25">
      <c r="B1469" s="100" t="s">
        <v>117</v>
      </c>
      <c r="C1469" s="101" t="s">
        <v>426</v>
      </c>
      <c r="D1469" s="103"/>
      <c r="E1469" s="45"/>
      <c r="F1469" s="45"/>
      <c r="G1469" s="45"/>
      <c r="H1469" s="45"/>
      <c r="I1469" s="45"/>
      <c r="J1469" s="46"/>
    </row>
    <row r="1470" spans="2:10" s="1" customFormat="1" ht="13.2" x14ac:dyDescent="0.25">
      <c r="B1470" s="48" t="s">
        <v>118</v>
      </c>
      <c r="C1470" s="48" t="s">
        <v>468</v>
      </c>
      <c r="D1470" s="103"/>
      <c r="E1470" s="45"/>
      <c r="F1470" s="45"/>
      <c r="G1470" s="45"/>
      <c r="H1470" s="45"/>
      <c r="I1470" s="62">
        <f>SUM(H1471:H1472)</f>
        <v>5</v>
      </c>
      <c r="J1470" s="63" t="str">
        <f>+J1471</f>
        <v>und</v>
      </c>
    </row>
    <row r="1471" spans="2:10" s="1" customFormat="1" ht="13.2" x14ac:dyDescent="0.25">
      <c r="B1471" s="75"/>
      <c r="C1471" s="44" t="s">
        <v>646</v>
      </c>
      <c r="D1471" s="45"/>
      <c r="E1471" s="45"/>
      <c r="F1471" s="45"/>
      <c r="G1471" s="45"/>
      <c r="H1471" s="45">
        <f>+D1471</f>
        <v>0</v>
      </c>
      <c r="I1471" s="45"/>
      <c r="J1471" s="46" t="s">
        <v>35</v>
      </c>
    </row>
    <row r="1472" spans="2:10" s="1" customFormat="1" ht="13.2" x14ac:dyDescent="0.25">
      <c r="B1472" s="75"/>
      <c r="C1472" s="44" t="s">
        <v>434</v>
      </c>
      <c r="D1472" s="45">
        <v>5</v>
      </c>
      <c r="E1472" s="45"/>
      <c r="F1472" s="45"/>
      <c r="G1472" s="45"/>
      <c r="H1472" s="45">
        <f>+D1472</f>
        <v>5</v>
      </c>
      <c r="I1472" s="45"/>
      <c r="J1472" s="46" t="s">
        <v>35</v>
      </c>
    </row>
    <row r="1473" spans="2:10" s="1" customFormat="1" ht="13.2" x14ac:dyDescent="0.25">
      <c r="B1473" s="48" t="s">
        <v>119</v>
      </c>
      <c r="C1473" s="48" t="s">
        <v>475</v>
      </c>
      <c r="D1473" s="103"/>
      <c r="E1473" s="45"/>
      <c r="F1473" s="45"/>
      <c r="G1473" s="45"/>
      <c r="H1473" s="45"/>
      <c r="I1473" s="62">
        <f>SUM(H1474:H1479)</f>
        <v>9</v>
      </c>
      <c r="J1473" s="63" t="str">
        <f>+J1474</f>
        <v>und</v>
      </c>
    </row>
    <row r="1474" spans="2:10" s="1" customFormat="1" ht="13.2" x14ac:dyDescent="0.25">
      <c r="B1474" s="75"/>
      <c r="C1474" s="132" t="s">
        <v>255</v>
      </c>
      <c r="D1474" s="45"/>
      <c r="E1474" s="45"/>
      <c r="F1474" s="45"/>
      <c r="G1474" s="45"/>
      <c r="H1474" s="45"/>
      <c r="I1474" s="45"/>
      <c r="J1474" s="46" t="s">
        <v>35</v>
      </c>
    </row>
    <row r="1475" spans="2:10" s="1" customFormat="1" ht="13.2" x14ac:dyDescent="0.25">
      <c r="B1475" s="75"/>
      <c r="C1475" s="44" t="s">
        <v>556</v>
      </c>
      <c r="D1475" s="45">
        <v>3</v>
      </c>
      <c r="E1475" s="45"/>
      <c r="F1475" s="45"/>
      <c r="G1475" s="45"/>
      <c r="H1475" s="45">
        <f>+D1475</f>
        <v>3</v>
      </c>
      <c r="I1475" s="45"/>
      <c r="J1475" s="46" t="s">
        <v>35</v>
      </c>
    </row>
    <row r="1476" spans="2:10" s="1" customFormat="1" ht="13.2" x14ac:dyDescent="0.25">
      <c r="B1476" s="75"/>
      <c r="C1476" s="132" t="s">
        <v>256</v>
      </c>
      <c r="D1476" s="45"/>
      <c r="E1476" s="45"/>
      <c r="F1476" s="45"/>
      <c r="G1476" s="45"/>
      <c r="H1476" s="45"/>
      <c r="I1476" s="45"/>
      <c r="J1476" s="46" t="s">
        <v>35</v>
      </c>
    </row>
    <row r="1477" spans="2:10" s="1" customFormat="1" ht="13.2" x14ac:dyDescent="0.25">
      <c r="B1477" s="75"/>
      <c r="C1477" s="44" t="s">
        <v>556</v>
      </c>
      <c r="D1477" s="45">
        <v>3</v>
      </c>
      <c r="E1477" s="45"/>
      <c r="F1477" s="45"/>
      <c r="G1477" s="45"/>
      <c r="H1477" s="45">
        <f>+D1477</f>
        <v>3</v>
      </c>
      <c r="I1477" s="45"/>
      <c r="J1477" s="46" t="s">
        <v>35</v>
      </c>
    </row>
    <row r="1478" spans="2:10" s="1" customFormat="1" ht="13.2" x14ac:dyDescent="0.25">
      <c r="B1478" s="75"/>
      <c r="C1478" s="132" t="s">
        <v>257</v>
      </c>
      <c r="D1478" s="45"/>
      <c r="E1478" s="45"/>
      <c r="F1478" s="45"/>
      <c r="G1478" s="45"/>
      <c r="H1478" s="45"/>
      <c r="I1478" s="45"/>
      <c r="J1478" s="46" t="s">
        <v>35</v>
      </c>
    </row>
    <row r="1479" spans="2:10" s="1" customFormat="1" ht="13.2" x14ac:dyDescent="0.25">
      <c r="B1479" s="75"/>
      <c r="C1479" s="44" t="s">
        <v>556</v>
      </c>
      <c r="D1479" s="45">
        <v>3</v>
      </c>
      <c r="E1479" s="45"/>
      <c r="F1479" s="45"/>
      <c r="G1479" s="45"/>
      <c r="H1479" s="45">
        <f>+D1479</f>
        <v>3</v>
      </c>
      <c r="I1479" s="45"/>
      <c r="J1479" s="46" t="s">
        <v>35</v>
      </c>
    </row>
    <row r="1480" spans="2:10" s="1" customFormat="1" ht="13.2" x14ac:dyDescent="0.25">
      <c r="B1480" s="48" t="s">
        <v>120</v>
      </c>
      <c r="C1480" s="48" t="s">
        <v>469</v>
      </c>
      <c r="D1480" s="103"/>
      <c r="E1480" s="45"/>
      <c r="F1480" s="45"/>
      <c r="G1480" s="45"/>
      <c r="H1480" s="45"/>
      <c r="I1480" s="62">
        <f>SUM(H1481:H1483)</f>
        <v>0</v>
      </c>
      <c r="J1480" s="63" t="str">
        <f>+J1481</f>
        <v>und</v>
      </c>
    </row>
    <row r="1481" spans="2:10" s="1" customFormat="1" ht="13.2" x14ac:dyDescent="0.25">
      <c r="B1481" s="48"/>
      <c r="C1481" s="44" t="s">
        <v>255</v>
      </c>
      <c r="D1481" s="45"/>
      <c r="E1481" s="45"/>
      <c r="F1481" s="45"/>
      <c r="G1481" s="45"/>
      <c r="H1481" s="45">
        <f t="shared" ref="H1481:H1483" si="58">+D1481</f>
        <v>0</v>
      </c>
      <c r="I1481" s="45"/>
      <c r="J1481" s="46" t="s">
        <v>35</v>
      </c>
    </row>
    <row r="1482" spans="2:10" s="1" customFormat="1" ht="13.2" x14ac:dyDescent="0.25">
      <c r="B1482" s="48"/>
      <c r="C1482" s="44" t="s">
        <v>256</v>
      </c>
      <c r="D1482" s="45"/>
      <c r="E1482" s="45"/>
      <c r="F1482" s="45"/>
      <c r="G1482" s="45"/>
      <c r="H1482" s="45">
        <f t="shared" si="58"/>
        <v>0</v>
      </c>
      <c r="I1482" s="45"/>
      <c r="J1482" s="46" t="s">
        <v>35</v>
      </c>
    </row>
    <row r="1483" spans="2:10" s="1" customFormat="1" ht="13.2" x14ac:dyDescent="0.25">
      <c r="B1483" s="48"/>
      <c r="C1483" s="44" t="s">
        <v>257</v>
      </c>
      <c r="D1483" s="45"/>
      <c r="E1483" s="45"/>
      <c r="F1483" s="45"/>
      <c r="G1483" s="45"/>
      <c r="H1483" s="45">
        <f t="shared" si="58"/>
        <v>0</v>
      </c>
      <c r="I1483" s="45"/>
      <c r="J1483" s="46" t="s">
        <v>35</v>
      </c>
    </row>
    <row r="1484" spans="2:10" s="1" customFormat="1" ht="13.2" x14ac:dyDescent="0.25">
      <c r="B1484" s="48" t="s">
        <v>476</v>
      </c>
      <c r="C1484" s="48" t="s">
        <v>561</v>
      </c>
      <c r="D1484" s="103"/>
      <c r="E1484" s="45"/>
      <c r="F1484" s="45"/>
      <c r="G1484" s="45"/>
      <c r="H1484" s="45"/>
      <c r="I1484" s="62">
        <f>SUM(H1485:H1485)</f>
        <v>4</v>
      </c>
      <c r="J1484" s="63" t="str">
        <f>+J1485</f>
        <v>und</v>
      </c>
    </row>
    <row r="1485" spans="2:10" s="1" customFormat="1" ht="13.2" x14ac:dyDescent="0.25">
      <c r="B1485" s="48"/>
      <c r="C1485" s="44" t="s">
        <v>710</v>
      </c>
      <c r="D1485" s="45">
        <v>1</v>
      </c>
      <c r="E1485" s="45">
        <v>4</v>
      </c>
      <c r="F1485" s="45"/>
      <c r="G1485" s="45"/>
      <c r="H1485" s="45">
        <f>IF(AND(F1485=0,G1485=0),D1485*E1485,IF(AND(E1485=0,G1485=0),D1485*F1485,IF(AND(E1485=0,F1485=0),D1485*G1485,IF(AND(E1485=0),D1485*F1485*G1485,IF(AND(F1485=0),D1485*E1485*G1485,IF(AND(G1485=0),D1485*E1485*F1485,D1485*E1485*F1485*G1485))))))</f>
        <v>4</v>
      </c>
      <c r="I1485" s="45"/>
      <c r="J1485" s="46" t="s">
        <v>35</v>
      </c>
    </row>
    <row r="1486" spans="2:10" s="1" customFormat="1" ht="13.2" x14ac:dyDescent="0.25">
      <c r="B1486" s="48" t="s">
        <v>477</v>
      </c>
      <c r="C1486" s="48" t="s">
        <v>564</v>
      </c>
      <c r="D1486" s="103"/>
      <c r="E1486" s="45"/>
      <c r="F1486" s="45"/>
      <c r="G1486" s="45"/>
      <c r="H1486" s="45"/>
      <c r="I1486" s="62">
        <f>SUM(H1487:H1487)</f>
        <v>1</v>
      </c>
      <c r="J1486" s="63" t="str">
        <f>+J1487</f>
        <v>und</v>
      </c>
    </row>
    <row r="1487" spans="2:10" s="1" customFormat="1" ht="13.2" x14ac:dyDescent="0.25">
      <c r="B1487" s="48"/>
      <c r="C1487" s="44" t="s">
        <v>710</v>
      </c>
      <c r="D1487" s="45">
        <v>1</v>
      </c>
      <c r="E1487" s="45"/>
      <c r="F1487" s="45"/>
      <c r="G1487" s="45"/>
      <c r="H1487" s="45">
        <f t="shared" ref="H1487" si="59">+D1487</f>
        <v>1</v>
      </c>
      <c r="I1487" s="45"/>
      <c r="J1487" s="46" t="s">
        <v>35</v>
      </c>
    </row>
    <row r="1488" spans="2:10" s="1" customFormat="1" ht="13.2" x14ac:dyDescent="0.25">
      <c r="B1488" s="48" t="s">
        <v>562</v>
      </c>
      <c r="C1488" s="48" t="s">
        <v>466</v>
      </c>
      <c r="D1488" s="103"/>
      <c r="E1488" s="45"/>
      <c r="F1488" s="45"/>
      <c r="G1488" s="45"/>
      <c r="H1488" s="45"/>
      <c r="I1488" s="62">
        <f>SUM(H1489:H1489)</f>
        <v>0</v>
      </c>
      <c r="J1488" s="63" t="str">
        <f>+J1489</f>
        <v>und</v>
      </c>
    </row>
    <row r="1489" spans="2:10" s="1" customFormat="1" ht="13.2" x14ac:dyDescent="0.25">
      <c r="B1489" s="75"/>
      <c r="C1489" s="44" t="s">
        <v>755</v>
      </c>
      <c r="D1489" s="45"/>
      <c r="E1489" s="45"/>
      <c r="F1489" s="45"/>
      <c r="G1489" s="45"/>
      <c r="H1489" s="45">
        <f>+D1489</f>
        <v>0</v>
      </c>
      <c r="I1489" s="45"/>
      <c r="J1489" s="46" t="s">
        <v>35</v>
      </c>
    </row>
    <row r="1490" spans="2:10" s="1" customFormat="1" ht="13.2" x14ac:dyDescent="0.25">
      <c r="B1490" s="48" t="s">
        <v>563</v>
      </c>
      <c r="C1490" s="48" t="s">
        <v>467</v>
      </c>
      <c r="D1490" s="103"/>
      <c r="E1490" s="45"/>
      <c r="F1490" s="45"/>
      <c r="G1490" s="45"/>
      <c r="H1490" s="45"/>
      <c r="I1490" s="62">
        <f>SUM(H1491:H1491)</f>
        <v>0</v>
      </c>
      <c r="J1490" s="63" t="str">
        <f>+J1491</f>
        <v>und</v>
      </c>
    </row>
    <row r="1491" spans="2:10" s="1" customFormat="1" ht="13.2" x14ac:dyDescent="0.25">
      <c r="B1491" s="75"/>
      <c r="C1491" s="44" t="s">
        <v>755</v>
      </c>
      <c r="D1491" s="45"/>
      <c r="E1491" s="45"/>
      <c r="F1491" s="45"/>
      <c r="G1491" s="45"/>
      <c r="H1491" s="45">
        <f>+D1491</f>
        <v>0</v>
      </c>
      <c r="I1491" s="45"/>
      <c r="J1491" s="46" t="s">
        <v>35</v>
      </c>
    </row>
    <row r="1492" spans="2:10" s="1" customFormat="1" ht="13.2" x14ac:dyDescent="0.25">
      <c r="B1492" s="75"/>
      <c r="C1492" s="102"/>
      <c r="D1492" s="103"/>
      <c r="E1492" s="45"/>
      <c r="F1492" s="45"/>
      <c r="G1492" s="45"/>
      <c r="H1492" s="45"/>
      <c r="I1492" s="45"/>
      <c r="J1492" s="46"/>
    </row>
    <row r="1493" spans="2:10" s="1" customFormat="1" ht="13.2" x14ac:dyDescent="0.25">
      <c r="B1493" s="75"/>
      <c r="C1493" s="102"/>
      <c r="D1493" s="103"/>
      <c r="E1493" s="45"/>
      <c r="F1493" s="45"/>
      <c r="G1493" s="45"/>
      <c r="H1493" s="45"/>
      <c r="I1493" s="45"/>
      <c r="J1493" s="46"/>
    </row>
    <row r="1494" spans="2:10" s="1" customFormat="1" ht="13.2" x14ac:dyDescent="0.25">
      <c r="B1494" s="75"/>
      <c r="C1494" s="102"/>
      <c r="D1494" s="103"/>
      <c r="E1494" s="45"/>
      <c r="F1494" s="45"/>
      <c r="G1494" s="45"/>
      <c r="H1494" s="45"/>
      <c r="I1494" s="45"/>
      <c r="J1494" s="46"/>
    </row>
    <row r="1495" spans="2:10" s="1" customFormat="1" ht="13.2" x14ac:dyDescent="0.25">
      <c r="B1495" s="75"/>
      <c r="C1495" s="102"/>
      <c r="D1495" s="103"/>
      <c r="E1495" s="45"/>
      <c r="F1495" s="45"/>
      <c r="G1495" s="45"/>
      <c r="H1495" s="45"/>
      <c r="I1495" s="45"/>
      <c r="J1495" s="46"/>
    </row>
    <row r="1496" spans="2:10" s="1" customFormat="1" ht="13.2" x14ac:dyDescent="0.25">
      <c r="B1496" s="75"/>
      <c r="C1496" s="102"/>
      <c r="D1496" s="103"/>
      <c r="E1496" s="45"/>
      <c r="F1496" s="45"/>
      <c r="G1496" s="45"/>
      <c r="H1496" s="45"/>
      <c r="I1496" s="45"/>
      <c r="J1496" s="46"/>
    </row>
    <row r="1497" spans="2:10" s="1" customFormat="1" ht="13.2" x14ac:dyDescent="0.25">
      <c r="B1497" s="75"/>
      <c r="C1497" s="102"/>
      <c r="D1497" s="103"/>
      <c r="E1497" s="45"/>
      <c r="F1497" s="45"/>
      <c r="G1497" s="45"/>
      <c r="H1497" s="45"/>
      <c r="I1497" s="45"/>
      <c r="J1497" s="46"/>
    </row>
    <row r="1498" spans="2:10" s="1" customFormat="1" ht="13.2" x14ac:dyDescent="0.25">
      <c r="B1498" s="75"/>
      <c r="C1498" s="102"/>
      <c r="D1498" s="103"/>
      <c r="E1498" s="45"/>
      <c r="F1498" s="45"/>
      <c r="G1498" s="45"/>
      <c r="H1498" s="45"/>
      <c r="I1498" s="45"/>
      <c r="J1498" s="46"/>
    </row>
    <row r="1499" spans="2:10" s="1" customFormat="1" ht="13.2" x14ac:dyDescent="0.25">
      <c r="B1499" s="75"/>
      <c r="C1499" s="102"/>
      <c r="D1499" s="103"/>
      <c r="E1499" s="45"/>
      <c r="F1499" s="45"/>
      <c r="G1499" s="45"/>
      <c r="H1499" s="45"/>
      <c r="I1499" s="45"/>
      <c r="J1499" s="46"/>
    </row>
    <row r="1500" spans="2:10" s="1" customFormat="1" ht="13.2" x14ac:dyDescent="0.25">
      <c r="B1500" s="75"/>
      <c r="C1500" s="102"/>
      <c r="D1500" s="103"/>
      <c r="E1500" s="45"/>
      <c r="F1500" s="45"/>
      <c r="G1500" s="45"/>
      <c r="H1500" s="45"/>
      <c r="I1500" s="45"/>
      <c r="J1500" s="46"/>
    </row>
    <row r="1501" spans="2:10" s="1" customFormat="1" ht="13.2" x14ac:dyDescent="0.25">
      <c r="B1501" s="75"/>
      <c r="C1501" s="102"/>
      <c r="D1501" s="103"/>
      <c r="E1501" s="45"/>
      <c r="F1501" s="45"/>
      <c r="G1501" s="45"/>
      <c r="H1501" s="45"/>
      <c r="I1501" s="45"/>
      <c r="J1501" s="46"/>
    </row>
    <row r="1502" spans="2:10" s="1" customFormat="1" ht="13.2" x14ac:dyDescent="0.25">
      <c r="B1502" s="75"/>
      <c r="C1502" s="102"/>
      <c r="D1502" s="103"/>
      <c r="E1502" s="45"/>
      <c r="F1502" s="45"/>
      <c r="G1502" s="45"/>
      <c r="H1502" s="45"/>
      <c r="I1502" s="45"/>
      <c r="J1502" s="46"/>
    </row>
    <row r="1503" spans="2:10" s="1" customFormat="1" ht="13.2" x14ac:dyDescent="0.25">
      <c r="B1503" s="75"/>
      <c r="C1503" s="102"/>
      <c r="D1503" s="103"/>
      <c r="E1503" s="45"/>
      <c r="F1503" s="45"/>
      <c r="G1503" s="45"/>
      <c r="H1503" s="45"/>
      <c r="I1503" s="45"/>
      <c r="J1503" s="46"/>
    </row>
    <row r="1504" spans="2:10" s="1" customFormat="1" ht="13.2" x14ac:dyDescent="0.25">
      <c r="B1504" s="75"/>
      <c r="C1504" s="102"/>
      <c r="D1504" s="103"/>
      <c r="E1504" s="45"/>
      <c r="F1504" s="45"/>
      <c r="G1504" s="45"/>
      <c r="H1504" s="45"/>
      <c r="I1504" s="45"/>
      <c r="J1504" s="46"/>
    </row>
    <row r="1505" spans="2:10" s="1" customFormat="1" ht="13.2" x14ac:dyDescent="0.25">
      <c r="B1505" s="75"/>
      <c r="C1505" s="102"/>
      <c r="D1505" s="103"/>
      <c r="E1505" s="45"/>
      <c r="F1505" s="45"/>
      <c r="G1505" s="45"/>
      <c r="H1505" s="45"/>
      <c r="I1505" s="45"/>
      <c r="J1505" s="46"/>
    </row>
    <row r="1506" spans="2:10" s="1" customFormat="1" ht="13.2" x14ac:dyDescent="0.25">
      <c r="B1506" s="75"/>
      <c r="C1506" s="102"/>
      <c r="D1506" s="103"/>
      <c r="E1506" s="45"/>
      <c r="F1506" s="45"/>
      <c r="G1506" s="45"/>
      <c r="H1506" s="45"/>
      <c r="I1506" s="45"/>
      <c r="J1506" s="46"/>
    </row>
    <row r="1507" spans="2:10" s="1" customFormat="1" ht="13.2" x14ac:dyDescent="0.25">
      <c r="B1507" s="75"/>
      <c r="C1507" s="102"/>
      <c r="D1507" s="103"/>
      <c r="E1507" s="45"/>
      <c r="F1507" s="45"/>
      <c r="G1507" s="45"/>
      <c r="H1507" s="45"/>
      <c r="I1507" s="45"/>
      <c r="J1507" s="46"/>
    </row>
    <row r="1508" spans="2:10" s="1" customFormat="1" ht="13.2" x14ac:dyDescent="0.25">
      <c r="B1508" s="75"/>
      <c r="C1508" s="102"/>
      <c r="D1508" s="103"/>
      <c r="E1508" s="45"/>
      <c r="F1508" s="45"/>
      <c r="G1508" s="45"/>
      <c r="H1508" s="45"/>
      <c r="I1508" s="45"/>
      <c r="J1508" s="46"/>
    </row>
    <row r="1509" spans="2:10" s="1" customFormat="1" ht="13.2" x14ac:dyDescent="0.25">
      <c r="B1509" s="75"/>
      <c r="C1509" s="102"/>
      <c r="D1509" s="103"/>
      <c r="E1509" s="45"/>
      <c r="F1509" s="45"/>
      <c r="G1509" s="45"/>
      <c r="H1509" s="45"/>
      <c r="I1509" s="45"/>
      <c r="J1509" s="46"/>
    </row>
    <row r="1510" spans="2:10" s="1" customFormat="1" ht="13.2" x14ac:dyDescent="0.25">
      <c r="B1510" s="75"/>
      <c r="C1510" s="102"/>
      <c r="D1510" s="103"/>
      <c r="E1510" s="45"/>
      <c r="F1510" s="45"/>
      <c r="G1510" s="45"/>
      <c r="H1510" s="45"/>
      <c r="I1510" s="45"/>
      <c r="J1510" s="46"/>
    </row>
    <row r="1511" spans="2:10" s="1" customFormat="1" ht="13.2" x14ac:dyDescent="0.25">
      <c r="B1511" s="75"/>
      <c r="C1511" s="102"/>
      <c r="D1511" s="103"/>
      <c r="E1511" s="45"/>
      <c r="F1511" s="45"/>
      <c r="G1511" s="45"/>
      <c r="H1511" s="45"/>
      <c r="I1511" s="45"/>
      <c r="J1511" s="46"/>
    </row>
    <row r="1512" spans="2:10" s="1" customFormat="1" ht="13.2" x14ac:dyDescent="0.25">
      <c r="B1512" s="75"/>
      <c r="C1512" s="102"/>
      <c r="D1512" s="103"/>
      <c r="E1512" s="45"/>
      <c r="F1512" s="45"/>
      <c r="G1512" s="45"/>
      <c r="H1512" s="45"/>
      <c r="I1512" s="45"/>
      <c r="J1512" s="46"/>
    </row>
    <row r="1513" spans="2:10" s="1" customFormat="1" ht="13.2" x14ac:dyDescent="0.25">
      <c r="B1513" s="75"/>
      <c r="C1513" s="102"/>
      <c r="D1513" s="103"/>
      <c r="E1513" s="45"/>
      <c r="F1513" s="45"/>
      <c r="G1513" s="45"/>
      <c r="H1513" s="45"/>
      <c r="I1513" s="45"/>
      <c r="J1513" s="46"/>
    </row>
    <row r="1514" spans="2:10" s="1" customFormat="1" ht="13.2" x14ac:dyDescent="0.25">
      <c r="B1514" s="75"/>
      <c r="C1514" s="102"/>
      <c r="D1514" s="103"/>
      <c r="E1514" s="45"/>
      <c r="F1514" s="45"/>
      <c r="G1514" s="45"/>
      <c r="H1514" s="45"/>
      <c r="I1514" s="45"/>
      <c r="J1514" s="46"/>
    </row>
    <row r="1515" spans="2:10" s="1" customFormat="1" ht="13.2" x14ac:dyDescent="0.25">
      <c r="B1515" s="75"/>
      <c r="C1515" s="102"/>
      <c r="D1515" s="103"/>
      <c r="E1515" s="45"/>
      <c r="F1515" s="45"/>
      <c r="G1515" s="45"/>
      <c r="H1515" s="45"/>
      <c r="I1515" s="45"/>
      <c r="J1515" s="46"/>
    </row>
    <row r="1516" spans="2:10" s="1" customFormat="1" ht="13.2" x14ac:dyDescent="0.25">
      <c r="B1516" s="75"/>
      <c r="C1516" s="102"/>
      <c r="D1516" s="103"/>
      <c r="E1516" s="45"/>
      <c r="F1516" s="45"/>
      <c r="G1516" s="45"/>
      <c r="H1516" s="45"/>
      <c r="I1516" s="45"/>
      <c r="J1516" s="46"/>
    </row>
    <row r="1517" spans="2:10" s="1" customFormat="1" ht="13.2" x14ac:dyDescent="0.25">
      <c r="B1517" s="75"/>
      <c r="C1517" s="102"/>
      <c r="D1517" s="103"/>
      <c r="E1517" s="45"/>
      <c r="F1517" s="45"/>
      <c r="G1517" s="45"/>
      <c r="H1517" s="45"/>
      <c r="I1517" s="45"/>
      <c r="J1517" s="46"/>
    </row>
    <row r="1518" spans="2:10" s="1" customFormat="1" ht="13.2" x14ac:dyDescent="0.25">
      <c r="B1518" s="75"/>
      <c r="C1518" s="102"/>
      <c r="D1518" s="103"/>
      <c r="E1518" s="45"/>
      <c r="F1518" s="45"/>
      <c r="G1518" s="45"/>
      <c r="H1518" s="45"/>
      <c r="I1518" s="45"/>
      <c r="J1518" s="46"/>
    </row>
    <row r="1519" spans="2:10" s="1" customFormat="1" ht="13.2" x14ac:dyDescent="0.25">
      <c r="B1519" s="75"/>
      <c r="C1519" s="102"/>
      <c r="D1519" s="103"/>
      <c r="E1519" s="45"/>
      <c r="F1519" s="45"/>
      <c r="G1519" s="45"/>
      <c r="H1519" s="45"/>
      <c r="I1519" s="45"/>
      <c r="J1519" s="46"/>
    </row>
    <row r="1520" spans="2:10" s="1" customFormat="1" ht="13.2" x14ac:dyDescent="0.25">
      <c r="B1520" s="75"/>
      <c r="C1520" s="102"/>
      <c r="D1520" s="103"/>
      <c r="E1520" s="45"/>
      <c r="F1520" s="45"/>
      <c r="G1520" s="45"/>
      <c r="H1520" s="45"/>
      <c r="I1520" s="45"/>
      <c r="J1520" s="46"/>
    </row>
    <row r="1521" spans="2:10" s="1" customFormat="1" ht="13.2" x14ac:dyDescent="0.25">
      <c r="B1521" s="75"/>
      <c r="C1521" s="102"/>
      <c r="D1521" s="103"/>
      <c r="E1521" s="45"/>
      <c r="F1521" s="45"/>
      <c r="G1521" s="45"/>
      <c r="H1521" s="45"/>
      <c r="I1521" s="45"/>
      <c r="J1521" s="46"/>
    </row>
    <row r="1522" spans="2:10" s="1" customFormat="1" ht="13.2" x14ac:dyDescent="0.25">
      <c r="B1522" s="75"/>
      <c r="C1522" s="102"/>
      <c r="D1522" s="103"/>
      <c r="E1522" s="45"/>
      <c r="F1522" s="45"/>
      <c r="G1522" s="45"/>
      <c r="H1522" s="45"/>
      <c r="I1522" s="45"/>
      <c r="J1522" s="46"/>
    </row>
    <row r="1523" spans="2:10" s="1" customFormat="1" ht="13.2" x14ac:dyDescent="0.25">
      <c r="B1523" s="75"/>
      <c r="C1523" s="102"/>
      <c r="D1523" s="103"/>
      <c r="E1523" s="45"/>
      <c r="F1523" s="45"/>
      <c r="G1523" s="45"/>
      <c r="H1523" s="45"/>
      <c r="I1523" s="45"/>
      <c r="J1523" s="46"/>
    </row>
    <row r="1524" spans="2:10" s="1" customFormat="1" ht="13.2" x14ac:dyDescent="0.25">
      <c r="B1524" s="75"/>
      <c r="C1524" s="102"/>
      <c r="D1524" s="103"/>
      <c r="E1524" s="45"/>
      <c r="F1524" s="45"/>
      <c r="G1524" s="45"/>
      <c r="H1524" s="45"/>
      <c r="I1524" s="45"/>
      <c r="J1524" s="46"/>
    </row>
    <row r="1525" spans="2:10" s="1" customFormat="1" ht="13.2" x14ac:dyDescent="0.25">
      <c r="B1525" s="75"/>
      <c r="C1525" s="102"/>
      <c r="D1525" s="103"/>
      <c r="E1525" s="45"/>
      <c r="F1525" s="45"/>
      <c r="G1525" s="45"/>
      <c r="H1525" s="45"/>
      <c r="I1525" s="45"/>
      <c r="J1525" s="46"/>
    </row>
    <row r="1526" spans="2:10" s="1" customFormat="1" ht="13.2" x14ac:dyDescent="0.25">
      <c r="B1526" s="75"/>
      <c r="C1526" s="102"/>
      <c r="D1526" s="103"/>
      <c r="E1526" s="45"/>
      <c r="F1526" s="45"/>
      <c r="G1526" s="45"/>
      <c r="H1526" s="45"/>
      <c r="I1526" s="45"/>
      <c r="J1526" s="46"/>
    </row>
    <row r="1527" spans="2:10" s="1" customFormat="1" ht="13.2" x14ac:dyDescent="0.25">
      <c r="B1527" s="75"/>
      <c r="C1527" s="102"/>
      <c r="D1527" s="103"/>
      <c r="E1527" s="45"/>
      <c r="F1527" s="45"/>
      <c r="G1527" s="45"/>
      <c r="H1527" s="45"/>
      <c r="I1527" s="45"/>
      <c r="J1527" s="46"/>
    </row>
    <row r="1528" spans="2:10" s="1" customFormat="1" ht="13.2" x14ac:dyDescent="0.25">
      <c r="B1528" s="75"/>
      <c r="C1528" s="102"/>
      <c r="D1528" s="103"/>
      <c r="E1528" s="45"/>
      <c r="F1528" s="45"/>
      <c r="G1528" s="45"/>
      <c r="H1528" s="45"/>
      <c r="I1528" s="45"/>
      <c r="J1528" s="46"/>
    </row>
    <row r="1529" spans="2:10" s="1" customFormat="1" ht="13.2" x14ac:dyDescent="0.25">
      <c r="B1529" s="75"/>
      <c r="C1529" s="102"/>
      <c r="D1529" s="103"/>
      <c r="E1529" s="45"/>
      <c r="F1529" s="45"/>
      <c r="G1529" s="45"/>
      <c r="H1529" s="45"/>
      <c r="I1529" s="45"/>
      <c r="J1529" s="46"/>
    </row>
    <row r="1530" spans="2:10" s="1" customFormat="1" ht="13.2" x14ac:dyDescent="0.25">
      <c r="B1530" s="75"/>
      <c r="C1530" s="102"/>
      <c r="D1530" s="103"/>
      <c r="E1530" s="45"/>
      <c r="F1530" s="45"/>
      <c r="G1530" s="45"/>
      <c r="H1530" s="45"/>
      <c r="I1530" s="45"/>
      <c r="J1530" s="46"/>
    </row>
    <row r="1531" spans="2:10" s="1" customFormat="1" ht="13.2" x14ac:dyDescent="0.25">
      <c r="B1531" s="75"/>
      <c r="C1531" s="102"/>
      <c r="D1531" s="103"/>
      <c r="E1531" s="45"/>
      <c r="F1531" s="45"/>
      <c r="G1531" s="45"/>
      <c r="H1531" s="45"/>
      <c r="I1531" s="45"/>
      <c r="J1531" s="46"/>
    </row>
    <row r="1532" spans="2:10" s="1" customFormat="1" ht="13.2" x14ac:dyDescent="0.25">
      <c r="B1532" s="75"/>
      <c r="C1532" s="102"/>
      <c r="D1532" s="103"/>
      <c r="E1532" s="45"/>
      <c r="F1532" s="45"/>
      <c r="G1532" s="45"/>
      <c r="H1532" s="45"/>
      <c r="I1532" s="45"/>
      <c r="J1532" s="46"/>
    </row>
    <row r="1533" spans="2:10" s="1" customFormat="1" ht="13.2" x14ac:dyDescent="0.25">
      <c r="B1533" s="75"/>
      <c r="C1533" s="102"/>
      <c r="D1533" s="103"/>
      <c r="E1533" s="45"/>
      <c r="F1533" s="45"/>
      <c r="G1533" s="45"/>
      <c r="H1533" s="45"/>
      <c r="I1533" s="45"/>
      <c r="J1533" s="46"/>
    </row>
    <row r="1534" spans="2:10" s="1" customFormat="1" ht="13.2" x14ac:dyDescent="0.25">
      <c r="B1534" s="75"/>
      <c r="C1534" s="102"/>
      <c r="D1534" s="103"/>
      <c r="E1534" s="45"/>
      <c r="F1534" s="45"/>
      <c r="G1534" s="45"/>
      <c r="H1534" s="45"/>
      <c r="I1534" s="45"/>
      <c r="J1534" s="46"/>
    </row>
    <row r="1535" spans="2:10" s="1" customFormat="1" ht="13.2" x14ac:dyDescent="0.25">
      <c r="B1535" s="75"/>
      <c r="C1535" s="102"/>
      <c r="D1535" s="103"/>
      <c r="E1535" s="45"/>
      <c r="F1535" s="45"/>
      <c r="G1535" s="45"/>
      <c r="H1535" s="45"/>
      <c r="I1535" s="45"/>
      <c r="J1535" s="46"/>
    </row>
    <row r="1536" spans="2:10" s="1" customFormat="1" ht="13.2" x14ac:dyDescent="0.25">
      <c r="B1536" s="75"/>
      <c r="C1536" s="102"/>
      <c r="D1536" s="103"/>
      <c r="E1536" s="45"/>
      <c r="F1536" s="45"/>
      <c r="G1536" s="45"/>
      <c r="H1536" s="45"/>
      <c r="I1536" s="45"/>
      <c r="J1536" s="46"/>
    </row>
    <row r="1537" spans="2:10" s="1" customFormat="1" ht="13.2" x14ac:dyDescent="0.25">
      <c r="B1537" s="75"/>
      <c r="C1537" s="102"/>
      <c r="D1537" s="103"/>
      <c r="E1537" s="45"/>
      <c r="F1537" s="45"/>
      <c r="G1537" s="45"/>
      <c r="H1537" s="45"/>
      <c r="I1537" s="45"/>
      <c r="J1537" s="46"/>
    </row>
    <row r="1538" spans="2:10" s="1" customFormat="1" ht="13.2" x14ac:dyDescent="0.25">
      <c r="B1538" s="75"/>
      <c r="C1538" s="102"/>
      <c r="D1538" s="103"/>
      <c r="E1538" s="45"/>
      <c r="F1538" s="45"/>
      <c r="G1538" s="45"/>
      <c r="H1538" s="45"/>
      <c r="I1538" s="45"/>
      <c r="J1538" s="46"/>
    </row>
    <row r="1539" spans="2:10" s="1" customFormat="1" ht="13.2" x14ac:dyDescent="0.25">
      <c r="B1539" s="75"/>
      <c r="C1539" s="102"/>
      <c r="D1539" s="103"/>
      <c r="E1539" s="45"/>
      <c r="F1539" s="45"/>
      <c r="G1539" s="45"/>
      <c r="H1539" s="45"/>
      <c r="I1539" s="45"/>
      <c r="J1539" s="46"/>
    </row>
    <row r="1540" spans="2:10" s="1" customFormat="1" ht="13.2" x14ac:dyDescent="0.25">
      <c r="B1540" s="75"/>
      <c r="C1540" s="102"/>
      <c r="D1540" s="103"/>
      <c r="E1540" s="45"/>
      <c r="F1540" s="45"/>
      <c r="G1540" s="45"/>
      <c r="H1540" s="45"/>
      <c r="I1540" s="45"/>
      <c r="J1540" s="46"/>
    </row>
    <row r="1541" spans="2:10" s="1" customFormat="1" ht="13.2" x14ac:dyDescent="0.25">
      <c r="B1541" s="75"/>
      <c r="C1541" s="102"/>
      <c r="D1541" s="103"/>
      <c r="E1541" s="45"/>
      <c r="F1541" s="45"/>
      <c r="G1541" s="45"/>
      <c r="H1541" s="45"/>
      <c r="I1541" s="45"/>
      <c r="J1541" s="46"/>
    </row>
    <row r="1542" spans="2:10" s="1" customFormat="1" ht="13.2" x14ac:dyDescent="0.25">
      <c r="B1542" s="75"/>
      <c r="C1542" s="102"/>
      <c r="D1542" s="103"/>
      <c r="E1542" s="45"/>
      <c r="F1542" s="45"/>
      <c r="G1542" s="45"/>
      <c r="H1542" s="45"/>
      <c r="I1542" s="45"/>
      <c r="J1542" s="46"/>
    </row>
    <row r="1543" spans="2:10" s="1" customFormat="1" ht="13.2" x14ac:dyDescent="0.25">
      <c r="B1543" s="75"/>
      <c r="C1543" s="102"/>
      <c r="D1543" s="103"/>
      <c r="E1543" s="45"/>
      <c r="F1543" s="45"/>
      <c r="G1543" s="45"/>
      <c r="H1543" s="45"/>
      <c r="I1543" s="45"/>
      <c r="J1543" s="46"/>
    </row>
    <row r="1544" spans="2:10" s="1" customFormat="1" ht="13.2" x14ac:dyDescent="0.25">
      <c r="B1544" s="75"/>
      <c r="C1544" s="102"/>
      <c r="D1544" s="103"/>
      <c r="E1544" s="45"/>
      <c r="F1544" s="45"/>
      <c r="G1544" s="45"/>
      <c r="H1544" s="45"/>
      <c r="I1544" s="45"/>
      <c r="J1544" s="46"/>
    </row>
    <row r="1545" spans="2:10" s="1" customFormat="1" ht="13.2" x14ac:dyDescent="0.25">
      <c r="B1545" s="75"/>
      <c r="C1545" s="102"/>
      <c r="D1545" s="103"/>
      <c r="E1545" s="45"/>
      <c r="F1545" s="45"/>
      <c r="G1545" s="45"/>
      <c r="H1545" s="45"/>
      <c r="I1545" s="45"/>
      <c r="J1545" s="46"/>
    </row>
    <row r="1546" spans="2:10" s="1" customFormat="1" ht="13.2" x14ac:dyDescent="0.25">
      <c r="B1546" s="75"/>
      <c r="C1546" s="102"/>
      <c r="D1546" s="103"/>
      <c r="E1546" s="45"/>
      <c r="F1546" s="45"/>
      <c r="G1546" s="45"/>
      <c r="H1546" s="45"/>
      <c r="I1546" s="45"/>
      <c r="J1546" s="46"/>
    </row>
    <row r="1547" spans="2:10" s="1" customFormat="1" ht="13.2" x14ac:dyDescent="0.25">
      <c r="B1547" s="75"/>
      <c r="C1547" s="102"/>
      <c r="D1547" s="103"/>
      <c r="E1547" s="45"/>
      <c r="F1547" s="45"/>
      <c r="G1547" s="45"/>
      <c r="H1547" s="45"/>
      <c r="I1547" s="45"/>
      <c r="J1547" s="46"/>
    </row>
    <row r="1548" spans="2:10" s="1" customFormat="1" ht="13.2" x14ac:dyDescent="0.25">
      <c r="B1548" s="75"/>
      <c r="C1548" s="102"/>
      <c r="D1548" s="103"/>
      <c r="E1548" s="45"/>
      <c r="F1548" s="45"/>
      <c r="G1548" s="45"/>
      <c r="H1548" s="45"/>
      <c r="I1548" s="45"/>
      <c r="J1548" s="46"/>
    </row>
    <row r="1549" spans="2:10" s="1" customFormat="1" ht="13.2" x14ac:dyDescent="0.25">
      <c r="B1549" s="75"/>
      <c r="C1549" s="102"/>
      <c r="D1549" s="103"/>
      <c r="E1549" s="45"/>
      <c r="F1549" s="45"/>
      <c r="G1549" s="45"/>
      <c r="H1549" s="45"/>
      <c r="I1549" s="45"/>
      <c r="J1549" s="46"/>
    </row>
    <row r="1550" spans="2:10" s="1" customFormat="1" ht="13.2" x14ac:dyDescent="0.25">
      <c r="B1550" s="75"/>
      <c r="C1550" s="102"/>
      <c r="D1550" s="103"/>
      <c r="E1550" s="45"/>
      <c r="F1550" s="45"/>
      <c r="G1550" s="45"/>
      <c r="H1550" s="45"/>
      <c r="I1550" s="45"/>
      <c r="J1550" s="46"/>
    </row>
    <row r="1551" spans="2:10" s="1" customFormat="1" ht="13.2" x14ac:dyDescent="0.25">
      <c r="B1551" s="75"/>
      <c r="C1551" s="102"/>
      <c r="D1551" s="103"/>
      <c r="E1551" s="45"/>
      <c r="F1551" s="45"/>
      <c r="G1551" s="45"/>
      <c r="H1551" s="45"/>
      <c r="I1551" s="45"/>
      <c r="J1551" s="46"/>
    </row>
    <row r="1552" spans="2:10" s="1" customFormat="1" ht="13.2" x14ac:dyDescent="0.25">
      <c r="B1552" s="75"/>
      <c r="C1552" s="102"/>
      <c r="D1552" s="103"/>
      <c r="E1552" s="45"/>
      <c r="F1552" s="45"/>
      <c r="G1552" s="45"/>
      <c r="H1552" s="45"/>
      <c r="I1552" s="45"/>
      <c r="J1552" s="46"/>
    </row>
    <row r="1553" spans="2:10" s="1" customFormat="1" ht="13.2" x14ac:dyDescent="0.25">
      <c r="B1553" s="75"/>
      <c r="C1553" s="102"/>
      <c r="D1553" s="103"/>
      <c r="E1553" s="45"/>
      <c r="F1553" s="45"/>
      <c r="G1553" s="45"/>
      <c r="H1553" s="45"/>
      <c r="I1553" s="45"/>
      <c r="J1553" s="46"/>
    </row>
    <row r="1554" spans="2:10" s="1" customFormat="1" ht="13.2" x14ac:dyDescent="0.25">
      <c r="B1554" s="75"/>
      <c r="C1554" s="102"/>
      <c r="D1554" s="103"/>
      <c r="E1554" s="45"/>
      <c r="F1554" s="45"/>
      <c r="G1554" s="45"/>
      <c r="H1554" s="45"/>
      <c r="I1554" s="45"/>
      <c r="J1554" s="46"/>
    </row>
    <row r="1555" spans="2:10" s="1" customFormat="1" ht="13.2" x14ac:dyDescent="0.25">
      <c r="B1555" s="75"/>
      <c r="C1555" s="102"/>
      <c r="D1555" s="103"/>
      <c r="E1555" s="45"/>
      <c r="F1555" s="45"/>
      <c r="G1555" s="45"/>
      <c r="H1555" s="45"/>
      <c r="I1555" s="45"/>
      <c r="J1555" s="46"/>
    </row>
    <row r="1556" spans="2:10" s="1" customFormat="1" ht="13.2" x14ac:dyDescent="0.25">
      <c r="B1556" s="75"/>
      <c r="C1556" s="102"/>
      <c r="D1556" s="103"/>
      <c r="E1556" s="45"/>
      <c r="F1556" s="45"/>
      <c r="G1556" s="45"/>
      <c r="H1556" s="45"/>
      <c r="I1556" s="45"/>
      <c r="J1556" s="46"/>
    </row>
    <row r="1557" spans="2:10" s="1" customFormat="1" ht="13.2" x14ac:dyDescent="0.25">
      <c r="B1557" s="75"/>
      <c r="C1557" s="102"/>
      <c r="D1557" s="103"/>
      <c r="E1557" s="45"/>
      <c r="F1557" s="45"/>
      <c r="G1557" s="45"/>
      <c r="H1557" s="45"/>
      <c r="I1557" s="45"/>
      <c r="J1557" s="46"/>
    </row>
    <row r="1558" spans="2:10" s="1" customFormat="1" ht="13.2" x14ac:dyDescent="0.25">
      <c r="B1558" s="75"/>
      <c r="C1558" s="102"/>
      <c r="D1558" s="103"/>
      <c r="E1558" s="45"/>
      <c r="F1558" s="45"/>
      <c r="G1558" s="45"/>
      <c r="H1558" s="45"/>
      <c r="I1558" s="45"/>
      <c r="J1558" s="46"/>
    </row>
    <row r="1559" spans="2:10" s="1" customFormat="1" ht="13.2" x14ac:dyDescent="0.25">
      <c r="B1559" s="75"/>
      <c r="C1559" s="102"/>
      <c r="D1559" s="103"/>
      <c r="E1559" s="45"/>
      <c r="F1559" s="45"/>
      <c r="G1559" s="45"/>
      <c r="H1559" s="45"/>
      <c r="I1559" s="45"/>
      <c r="J1559" s="46"/>
    </row>
    <row r="1560" spans="2:10" s="1" customFormat="1" ht="13.2" x14ac:dyDescent="0.25">
      <c r="B1560" s="75"/>
      <c r="C1560" s="102"/>
      <c r="D1560" s="103"/>
      <c r="E1560" s="45"/>
      <c r="F1560" s="45"/>
      <c r="G1560" s="45"/>
      <c r="H1560" s="45"/>
      <c r="I1560" s="45"/>
      <c r="J1560" s="46"/>
    </row>
    <row r="1561" spans="2:10" s="1" customFormat="1" ht="13.2" x14ac:dyDescent="0.25">
      <c r="B1561" s="75"/>
      <c r="C1561" s="102"/>
      <c r="D1561" s="103"/>
      <c r="E1561" s="45"/>
      <c r="F1561" s="45"/>
      <c r="G1561" s="45"/>
      <c r="H1561" s="45"/>
      <c r="I1561" s="45"/>
      <c r="J1561" s="46"/>
    </row>
    <row r="1562" spans="2:10" s="1" customFormat="1" ht="13.2" x14ac:dyDescent="0.25">
      <c r="B1562" s="75"/>
      <c r="C1562" s="102"/>
      <c r="D1562" s="103"/>
      <c r="E1562" s="45"/>
      <c r="F1562" s="45"/>
      <c r="G1562" s="45"/>
      <c r="H1562" s="45"/>
      <c r="I1562" s="45"/>
      <c r="J1562" s="46"/>
    </row>
    <row r="1563" spans="2:10" s="1" customFormat="1" ht="13.2" x14ac:dyDescent="0.25">
      <c r="B1563" s="75"/>
      <c r="C1563" s="102"/>
      <c r="D1563" s="103"/>
      <c r="E1563" s="45"/>
      <c r="F1563" s="45"/>
      <c r="G1563" s="45"/>
      <c r="H1563" s="45"/>
      <c r="I1563" s="45"/>
      <c r="J1563" s="46"/>
    </row>
    <row r="1564" spans="2:10" s="1" customFormat="1" ht="13.2" x14ac:dyDescent="0.25">
      <c r="B1564" s="75"/>
      <c r="C1564" s="102"/>
      <c r="D1564" s="103"/>
      <c r="E1564" s="45"/>
      <c r="F1564" s="45"/>
      <c r="G1564" s="45"/>
      <c r="H1564" s="45"/>
      <c r="I1564" s="45"/>
      <c r="J1564" s="46"/>
    </row>
    <row r="1565" spans="2:10" s="1" customFormat="1" ht="13.2" x14ac:dyDescent="0.25">
      <c r="B1565" s="75"/>
      <c r="C1565" s="102"/>
      <c r="D1565" s="103"/>
      <c r="E1565" s="45"/>
      <c r="F1565" s="45"/>
      <c r="G1565" s="45"/>
      <c r="H1565" s="45"/>
      <c r="I1565" s="45"/>
      <c r="J1565" s="46"/>
    </row>
    <row r="1566" spans="2:10" s="1" customFormat="1" ht="13.2" x14ac:dyDescent="0.25">
      <c r="B1566" s="75"/>
      <c r="C1566" s="102"/>
      <c r="D1566" s="103"/>
      <c r="E1566" s="45"/>
      <c r="F1566" s="45"/>
      <c r="G1566" s="45"/>
      <c r="H1566" s="45"/>
      <c r="I1566" s="45"/>
      <c r="J1566" s="46"/>
    </row>
    <row r="1567" spans="2:10" s="1" customFormat="1" ht="13.2" x14ac:dyDescent="0.25">
      <c r="B1567" s="75"/>
      <c r="C1567" s="102"/>
      <c r="D1567" s="103"/>
      <c r="E1567" s="45"/>
      <c r="F1567" s="45"/>
      <c r="G1567" s="45"/>
      <c r="H1567" s="45"/>
      <c r="I1567" s="45"/>
      <c r="J1567" s="46"/>
    </row>
    <row r="1568" spans="2:10" s="1" customFormat="1" ht="13.2" x14ac:dyDescent="0.25">
      <c r="B1568" s="75"/>
      <c r="C1568" s="102"/>
      <c r="D1568" s="103"/>
      <c r="E1568" s="45"/>
      <c r="F1568" s="45"/>
      <c r="G1568" s="45"/>
      <c r="H1568" s="45"/>
      <c r="I1568" s="45"/>
      <c r="J1568" s="46"/>
    </row>
    <row r="1569" spans="2:10" s="1" customFormat="1" ht="13.2" x14ac:dyDescent="0.25">
      <c r="B1569" s="75"/>
      <c r="C1569" s="102"/>
      <c r="D1569" s="103"/>
      <c r="E1569" s="45"/>
      <c r="F1569" s="45"/>
      <c r="G1569" s="45"/>
      <c r="H1569" s="45"/>
      <c r="I1569" s="45"/>
      <c r="J1569" s="46"/>
    </row>
    <row r="1570" spans="2:10" s="1" customFormat="1" ht="13.2" x14ac:dyDescent="0.25">
      <c r="B1570" s="75"/>
      <c r="C1570" s="102"/>
      <c r="D1570" s="103"/>
      <c r="E1570" s="45"/>
      <c r="F1570" s="45"/>
      <c r="G1570" s="45"/>
      <c r="H1570" s="45"/>
      <c r="I1570" s="45"/>
      <c r="J1570" s="46"/>
    </row>
    <row r="1571" spans="2:10" s="1" customFormat="1" ht="13.2" x14ac:dyDescent="0.25">
      <c r="B1571" s="75"/>
      <c r="C1571" s="102"/>
      <c r="D1571" s="103"/>
      <c r="E1571" s="45"/>
      <c r="F1571" s="45"/>
      <c r="G1571" s="45"/>
      <c r="H1571" s="45"/>
      <c r="I1571" s="45"/>
      <c r="J1571" s="46"/>
    </row>
    <row r="1572" spans="2:10" s="1" customFormat="1" ht="13.2" x14ac:dyDescent="0.25">
      <c r="C1572" s="157" t="s">
        <v>153</v>
      </c>
      <c r="D1572" s="157"/>
      <c r="E1572" s="157"/>
      <c r="F1572" s="157"/>
      <c r="G1572" s="157"/>
      <c r="H1572" s="157"/>
    </row>
    <row r="1573" spans="2:10" s="1" customFormat="1" ht="13.2" x14ac:dyDescent="0.25">
      <c r="C1573" s="157" t="s">
        <v>154</v>
      </c>
      <c r="D1573" s="157"/>
      <c r="E1573" s="157"/>
      <c r="F1573" s="157"/>
      <c r="G1573" s="157"/>
      <c r="H1573" s="157"/>
    </row>
    <row r="1574" spans="2:10" s="1" customFormat="1" ht="13.2" x14ac:dyDescent="0.25">
      <c r="C1574" s="157" t="s">
        <v>155</v>
      </c>
      <c r="D1574" s="157"/>
      <c r="E1574" s="157"/>
      <c r="F1574" s="157"/>
      <c r="G1574" s="157"/>
      <c r="H1574" s="157"/>
    </row>
    <row r="1575" spans="2:10" s="1" customFormat="1" ht="13.2" x14ac:dyDescent="0.25">
      <c r="C1575" s="158" t="s">
        <v>156</v>
      </c>
      <c r="D1575" s="158"/>
      <c r="E1575" s="158"/>
      <c r="F1575" s="158"/>
      <c r="G1575" s="158"/>
      <c r="H1575" s="158"/>
    </row>
    <row r="1576" spans="2:10" s="1" customFormat="1" ht="13.2" x14ac:dyDescent="0.25">
      <c r="C1576" s="142"/>
      <c r="D1576" s="142"/>
      <c r="E1576" s="142"/>
      <c r="F1576" s="142"/>
      <c r="G1576" s="142"/>
      <c r="H1576" s="142"/>
    </row>
    <row r="1577" spans="2:10" s="1" customFormat="1" ht="15.6" x14ac:dyDescent="0.25">
      <c r="B1577" s="159" t="s">
        <v>248</v>
      </c>
      <c r="C1577" s="160"/>
      <c r="D1577" s="160"/>
      <c r="E1577" s="160"/>
      <c r="F1577" s="160"/>
      <c r="G1577" s="160"/>
      <c r="H1577" s="160"/>
      <c r="I1577" s="160"/>
      <c r="J1577" s="161"/>
    </row>
    <row r="1578" spans="2:10" s="1" customFormat="1" ht="21" x14ac:dyDescent="0.25">
      <c r="B1578" s="169" t="s">
        <v>695</v>
      </c>
      <c r="C1578" s="170"/>
      <c r="D1578" s="170"/>
      <c r="E1578" s="170"/>
      <c r="F1578" s="170"/>
      <c r="G1578" s="170"/>
      <c r="H1578" s="170"/>
      <c r="I1578" s="170"/>
      <c r="J1578" s="171"/>
    </row>
    <row r="1579" spans="2:10" s="1" customFormat="1" ht="13.8" thickBot="1" x14ac:dyDescent="0.3">
      <c r="B1579" s="143"/>
      <c r="C1579" s="143"/>
      <c r="D1579" s="143"/>
      <c r="E1579" s="143"/>
      <c r="F1579" s="143"/>
      <c r="G1579" s="143"/>
      <c r="H1579" s="143"/>
      <c r="I1579" s="143"/>
      <c r="J1579" s="143"/>
    </row>
    <row r="1580" spans="2:10" s="1" customFormat="1" ht="33" customHeight="1" x14ac:dyDescent="0.25">
      <c r="B1580" s="152" t="s">
        <v>140</v>
      </c>
      <c r="C1580" s="153"/>
      <c r="D1580" s="153"/>
      <c r="E1580" s="153"/>
      <c r="F1580" s="153"/>
      <c r="G1580" s="153"/>
      <c r="H1580" s="153"/>
      <c r="I1580" s="153"/>
      <c r="J1580" s="154"/>
    </row>
    <row r="1581" spans="2:10" s="1" customFormat="1" ht="13.2" x14ac:dyDescent="0.25">
      <c r="B1581" s="4" t="s">
        <v>148</v>
      </c>
      <c r="C1581" s="5" t="s">
        <v>149</v>
      </c>
      <c r="D1581" s="5"/>
      <c r="E1581" s="6"/>
      <c r="F1581" s="7"/>
      <c r="G1581" s="8" t="s">
        <v>22</v>
      </c>
      <c r="H1581" s="155">
        <v>42879</v>
      </c>
      <c r="I1581" s="155"/>
      <c r="J1581" s="9"/>
    </row>
    <row r="1582" spans="2:10" s="1" customFormat="1" ht="13.2" x14ac:dyDescent="0.25">
      <c r="B1582" s="4" t="s">
        <v>146</v>
      </c>
      <c r="C1582" s="5" t="s">
        <v>142</v>
      </c>
      <c r="D1582" s="10"/>
      <c r="E1582" s="10"/>
      <c r="F1582" s="5"/>
      <c r="G1582" s="11" t="s">
        <v>145</v>
      </c>
      <c r="H1582" s="6" t="s">
        <v>142</v>
      </c>
      <c r="I1582" s="12"/>
      <c r="J1582" s="13"/>
    </row>
    <row r="1583" spans="2:10" s="1" customFormat="1" ht="13.2" x14ac:dyDescent="0.25">
      <c r="B1583" s="4" t="s">
        <v>147</v>
      </c>
      <c r="C1583" s="5" t="s">
        <v>142</v>
      </c>
      <c r="D1583" s="10"/>
      <c r="E1583" s="10"/>
      <c r="F1583" s="5"/>
      <c r="G1583" s="11" t="s">
        <v>143</v>
      </c>
      <c r="H1583" s="6" t="s">
        <v>144</v>
      </c>
      <c r="I1583" s="12"/>
      <c r="J1583" s="13"/>
    </row>
    <row r="1584" spans="2:10" s="1" customFormat="1" ht="13.8" thickBot="1" x14ac:dyDescent="0.3">
      <c r="B1584" s="14" t="s">
        <v>159</v>
      </c>
      <c r="C1584" s="15" t="s">
        <v>160</v>
      </c>
      <c r="D1584" s="16"/>
      <c r="E1584" s="16"/>
      <c r="F1584" s="15"/>
      <c r="G1584" s="17" t="s">
        <v>157</v>
      </c>
      <c r="H1584" s="18" t="s">
        <v>158</v>
      </c>
      <c r="I1584" s="19"/>
      <c r="J1584" s="20"/>
    </row>
    <row r="1585" spans="2:10" s="1" customFormat="1" ht="13.2" x14ac:dyDescent="0.25">
      <c r="B1585" s="143"/>
      <c r="C1585" s="143"/>
      <c r="D1585" s="143"/>
      <c r="E1585" s="143"/>
      <c r="F1585" s="143"/>
      <c r="G1585" s="143"/>
      <c r="H1585" s="143"/>
      <c r="I1585" s="143"/>
      <c r="J1585" s="143"/>
    </row>
    <row r="1586" spans="2:10" s="1" customFormat="1" ht="13.2" x14ac:dyDescent="0.25">
      <c r="B1586" s="23" t="s">
        <v>7</v>
      </c>
      <c r="C1586" s="24" t="s">
        <v>0</v>
      </c>
      <c r="D1586" s="24" t="s">
        <v>23</v>
      </c>
      <c r="E1586" s="24" t="s">
        <v>24</v>
      </c>
      <c r="F1586" s="24" t="s">
        <v>2</v>
      </c>
      <c r="G1586" s="24" t="s">
        <v>3</v>
      </c>
      <c r="H1586" s="24" t="s">
        <v>25</v>
      </c>
      <c r="I1586" s="24" t="s">
        <v>8</v>
      </c>
      <c r="J1586" s="24" t="s">
        <v>9</v>
      </c>
    </row>
    <row r="1587" spans="2:10" s="1" customFormat="1" ht="13.2" x14ac:dyDescent="0.25">
      <c r="B1587" s="96">
        <v>4.03</v>
      </c>
      <c r="C1587" s="97" t="s">
        <v>425</v>
      </c>
      <c r="D1587" s="103"/>
      <c r="E1587" s="45"/>
      <c r="F1587" s="45"/>
      <c r="G1587" s="45"/>
      <c r="H1587" s="45"/>
      <c r="I1587" s="45"/>
      <c r="J1587" s="46"/>
    </row>
    <row r="1588" spans="2:10" s="1" customFormat="1" ht="13.2" x14ac:dyDescent="0.25">
      <c r="B1588" s="100" t="s">
        <v>113</v>
      </c>
      <c r="C1588" s="101" t="s">
        <v>428</v>
      </c>
      <c r="D1588" s="103"/>
      <c r="E1588" s="45"/>
      <c r="F1588" s="45"/>
      <c r="G1588" s="45"/>
      <c r="H1588" s="45"/>
      <c r="I1588" s="45"/>
      <c r="J1588" s="46"/>
    </row>
    <row r="1589" spans="2:10" s="1" customFormat="1" ht="13.2" x14ac:dyDescent="0.25">
      <c r="B1589" s="48" t="s">
        <v>114</v>
      </c>
      <c r="C1589" s="48" t="s">
        <v>623</v>
      </c>
      <c r="D1589" s="103"/>
      <c r="E1589" s="45"/>
      <c r="F1589" s="45"/>
      <c r="G1589" s="45"/>
      <c r="H1589" s="45"/>
      <c r="I1589" s="62">
        <f>SUM(H1590:H1590)</f>
        <v>0</v>
      </c>
      <c r="J1589" s="63" t="str">
        <f>+J1590</f>
        <v>ml</v>
      </c>
    </row>
    <row r="1590" spans="2:10" s="1" customFormat="1" ht="13.2" x14ac:dyDescent="0.25">
      <c r="B1590" s="48"/>
      <c r="C1590" s="44" t="s">
        <v>722</v>
      </c>
      <c r="D1590" s="45"/>
      <c r="E1590" s="45"/>
      <c r="F1590" s="45"/>
      <c r="G1590" s="45"/>
      <c r="H1590" s="45">
        <f>IF(AND(F1590=0,G1590=0),D1590*E1590,IF(AND(E1590=0,G1590=0),D1590*F1590,IF(AND(E1590=0,F1590=0),D1590*G1590,IF(AND(E1590=0),D1590*F1590*G1590,IF(AND(F1590=0),D1590*E1590*G1590,IF(AND(G1590=0),D1590*E1590*F1590,D1590*E1590*F1590*G1590))))))</f>
        <v>0</v>
      </c>
      <c r="I1590" s="45"/>
      <c r="J1590" s="46" t="str">
        <f>IF(AND(E1590=0,F1590&lt;&gt;0,G1590&lt;&gt;0),"m2",IF(AND(F1590=0,E1590&lt;&gt;0,G1590&lt;&gt;0),"m2",IF(AND(G1590=0,E1590&lt;&gt;0,F1590&lt;&gt;0),"m2",IF(AND(F1590=0,G1590=0),"ml",IF(AND(E1590=0,G1590=0),"ml",IF(AND(E1590=0,F1590=0),"ml",IF(AND(E1590&lt;&gt;0,F1590&lt;&gt;0,G1590&lt;&gt;0),"m3",0)))))))</f>
        <v>ml</v>
      </c>
    </row>
    <row r="1591" spans="2:10" s="1" customFormat="1" ht="13.2" x14ac:dyDescent="0.25">
      <c r="B1591" s="48" t="s">
        <v>435</v>
      </c>
      <c r="C1591" s="48" t="s">
        <v>438</v>
      </c>
      <c r="D1591" s="103"/>
      <c r="E1591" s="45"/>
      <c r="F1591" s="45"/>
      <c r="G1591" s="45"/>
      <c r="H1591" s="45"/>
      <c r="I1591" s="62">
        <f>SUM(H1592:H1592)</f>
        <v>0</v>
      </c>
      <c r="J1591" s="63" t="str">
        <f>+J1592</f>
        <v>ml</v>
      </c>
    </row>
    <row r="1592" spans="2:10" s="1" customFormat="1" ht="13.2" x14ac:dyDescent="0.25">
      <c r="B1592" s="100"/>
      <c r="C1592" s="44" t="s">
        <v>713</v>
      </c>
      <c r="D1592" s="45"/>
      <c r="E1592" s="45"/>
      <c r="F1592" s="45"/>
      <c r="G1592" s="45"/>
      <c r="H1592" s="45">
        <f>IF(AND(F1592=0,G1592=0),D1592*E1592,IF(AND(E1592=0,G1592=0),D1592*F1592,IF(AND(E1592=0,F1592=0),D1592*G1592,IF(AND(E1592=0),D1592*F1592*G1592,IF(AND(F1592=0),D1592*E1592*G1592,IF(AND(G1592=0),D1592*E1592*F1592,D1592*E1592*F1592*G1592))))))</f>
        <v>0</v>
      </c>
      <c r="I1592" s="45"/>
      <c r="J1592" s="46" t="str">
        <f>IF(AND(E1592=0,F1592&lt;&gt;0,G1592&lt;&gt;0),"m2",IF(AND(F1592=0,E1592&lt;&gt;0,G1592&lt;&gt;0),"m2",IF(AND(G1592=0,E1592&lt;&gt;0,F1592&lt;&gt;0),"m2",IF(AND(F1592=0,G1592=0),"ml",IF(AND(E1592=0,G1592=0),"ml",IF(AND(E1592=0,F1592=0),"ml",IF(AND(E1592&lt;&gt;0,F1592&lt;&gt;0,G1592&lt;&gt;0),"m3",0)))))))</f>
        <v>ml</v>
      </c>
    </row>
    <row r="1593" spans="2:10" s="1" customFormat="1" ht="13.2" x14ac:dyDescent="0.25">
      <c r="B1593" s="100"/>
      <c r="C1593" s="44" t="s">
        <v>714</v>
      </c>
      <c r="D1593" s="45"/>
      <c r="E1593" s="45"/>
      <c r="F1593" s="45"/>
      <c r="G1593" s="45"/>
      <c r="H1593" s="45">
        <f>IF(AND(F1593=0,G1593=0),D1593*E1593,IF(AND(E1593=0,G1593=0),D1593*F1593,IF(AND(E1593=0,F1593=0),D1593*G1593,IF(AND(E1593=0),D1593*F1593*G1593,IF(AND(F1593=0),D1593*E1593*G1593,IF(AND(G1593=0),D1593*E1593*F1593,D1593*E1593*F1593*G1593))))))</f>
        <v>0</v>
      </c>
      <c r="I1593" s="45"/>
      <c r="J1593" s="46" t="str">
        <f>IF(AND(E1593=0,F1593&lt;&gt;0,G1593&lt;&gt;0),"m2",IF(AND(F1593=0,E1593&lt;&gt;0,G1593&lt;&gt;0),"m2",IF(AND(G1593=0,E1593&lt;&gt;0,F1593&lt;&gt;0),"m2",IF(AND(F1593=0,G1593=0),"ml",IF(AND(E1593=0,G1593=0),"ml",IF(AND(E1593=0,F1593=0),"ml",IF(AND(E1593&lt;&gt;0,F1593&lt;&gt;0,G1593&lt;&gt;0),"m3",0)))))))</f>
        <v>ml</v>
      </c>
    </row>
    <row r="1594" spans="2:10" s="1" customFormat="1" ht="13.2" x14ac:dyDescent="0.25">
      <c r="B1594" s="48" t="s">
        <v>436</v>
      </c>
      <c r="C1594" s="48" t="s">
        <v>439</v>
      </c>
      <c r="D1594" s="103"/>
      <c r="E1594" s="45"/>
      <c r="F1594" s="45"/>
      <c r="G1594" s="45"/>
      <c r="H1594" s="45"/>
      <c r="I1594" s="62">
        <f>SUM(H1595:H1595)</f>
        <v>0</v>
      </c>
      <c r="J1594" s="63" t="str">
        <f>+J1595</f>
        <v>ml</v>
      </c>
    </row>
    <row r="1595" spans="2:10" s="1" customFormat="1" ht="13.2" x14ac:dyDescent="0.25">
      <c r="B1595" s="100"/>
      <c r="C1595" s="44" t="s">
        <v>713</v>
      </c>
      <c r="D1595" s="45"/>
      <c r="E1595" s="45"/>
      <c r="F1595" s="45"/>
      <c r="G1595" s="45"/>
      <c r="H1595" s="45">
        <f>IF(AND(F1595=0,G1595=0),D1595*E1595,IF(AND(E1595=0,G1595=0),D1595*F1595,IF(AND(E1595=0,F1595=0),D1595*G1595,IF(AND(E1595=0),D1595*F1595*G1595,IF(AND(F1595=0),D1595*E1595*G1595,IF(AND(G1595=0),D1595*E1595*F1595,D1595*E1595*F1595*G1595))))))</f>
        <v>0</v>
      </c>
      <c r="I1595" s="45"/>
      <c r="J1595" s="46" t="str">
        <f>IF(AND(E1595=0,F1595&lt;&gt;0,G1595&lt;&gt;0),"m2",IF(AND(F1595=0,E1595&lt;&gt;0,G1595&lt;&gt;0),"m2",IF(AND(G1595=0,E1595&lt;&gt;0,F1595&lt;&gt;0),"m2",IF(AND(F1595=0,G1595=0),"ml",IF(AND(E1595=0,G1595=0),"ml",IF(AND(E1595=0,F1595=0),"ml",IF(AND(E1595&lt;&gt;0,F1595&lt;&gt;0,G1595&lt;&gt;0),"m3",0)))))))</f>
        <v>ml</v>
      </c>
    </row>
    <row r="1596" spans="2:10" s="1" customFormat="1" ht="13.2" x14ac:dyDescent="0.25">
      <c r="B1596" s="100"/>
      <c r="C1596" s="44" t="s">
        <v>714</v>
      </c>
      <c r="D1596" s="45"/>
      <c r="E1596" s="45"/>
      <c r="F1596" s="45"/>
      <c r="G1596" s="45"/>
      <c r="H1596" s="45">
        <f>IF(AND(F1596=0,G1596=0),D1596*E1596,IF(AND(E1596=0,G1596=0),D1596*F1596,IF(AND(E1596=0,F1596=0),D1596*G1596,IF(AND(E1596=0),D1596*F1596*G1596,IF(AND(F1596=0),D1596*E1596*G1596,IF(AND(G1596=0),D1596*E1596*F1596,D1596*E1596*F1596*G1596))))))</f>
        <v>0</v>
      </c>
      <c r="I1596" s="45"/>
      <c r="J1596" s="46" t="str">
        <f>IF(AND(E1596=0,F1596&lt;&gt;0,G1596&lt;&gt;0),"m2",IF(AND(F1596=0,E1596&lt;&gt;0,G1596&lt;&gt;0),"m2",IF(AND(G1596=0,E1596&lt;&gt;0,F1596&lt;&gt;0),"m2",IF(AND(F1596=0,G1596=0),"ml",IF(AND(E1596=0,G1596=0),"ml",IF(AND(E1596=0,F1596=0),"ml",IF(AND(E1596&lt;&gt;0,F1596&lt;&gt;0,G1596&lt;&gt;0),"m3",0)))))))</f>
        <v>ml</v>
      </c>
    </row>
    <row r="1597" spans="2:10" s="1" customFormat="1" ht="13.2" x14ac:dyDescent="0.25">
      <c r="B1597" s="48" t="s">
        <v>437</v>
      </c>
      <c r="C1597" s="48" t="s">
        <v>470</v>
      </c>
      <c r="D1597" s="103"/>
      <c r="E1597" s="45"/>
      <c r="F1597" s="45"/>
      <c r="G1597" s="45"/>
      <c r="H1597" s="45"/>
      <c r="I1597" s="62">
        <f>SUM(H1599:H1604)</f>
        <v>0</v>
      </c>
      <c r="J1597" s="63" t="str">
        <f>+J1599</f>
        <v>ml</v>
      </c>
    </row>
    <row r="1598" spans="2:10" s="1" customFormat="1" ht="13.2" x14ac:dyDescent="0.25">
      <c r="B1598" s="48"/>
      <c r="C1598" s="132" t="s">
        <v>255</v>
      </c>
      <c r="D1598" s="103"/>
      <c r="E1598" s="45"/>
      <c r="F1598" s="45"/>
      <c r="G1598" s="45"/>
      <c r="H1598" s="45"/>
      <c r="I1598" s="62"/>
      <c r="J1598" s="63"/>
    </row>
    <row r="1599" spans="2:10" s="1" customFormat="1" ht="13.2" x14ac:dyDescent="0.25">
      <c r="B1599" s="48"/>
      <c r="C1599" s="44" t="s">
        <v>556</v>
      </c>
      <c r="D1599" s="45"/>
      <c r="E1599" s="45"/>
      <c r="F1599" s="45"/>
      <c r="G1599" s="45"/>
      <c r="H1599" s="45">
        <f t="shared" ref="H1599:H1604" si="60">IF(AND(F1599=0,G1599=0),D1599*E1599,IF(AND(E1599=0,G1599=0),D1599*F1599,IF(AND(E1599=0,F1599=0),D1599*G1599,IF(AND(E1599=0),D1599*F1599*G1599,IF(AND(F1599=0),D1599*E1599*G1599,IF(AND(G1599=0),D1599*E1599*F1599,D1599*E1599*F1599*G1599))))))</f>
        <v>0</v>
      </c>
      <c r="I1599" s="45"/>
      <c r="J1599" s="46" t="str">
        <f t="shared" ref="J1599:J1604" si="61">IF(AND(E1599=0,F1599&lt;&gt;0,G1599&lt;&gt;0),"m2",IF(AND(F1599=0,E1599&lt;&gt;0,G1599&lt;&gt;0),"m2",IF(AND(G1599=0,E1599&lt;&gt;0,F1599&lt;&gt;0),"m2",IF(AND(F1599=0,G1599=0),"ml",IF(AND(E1599=0,G1599=0),"ml",IF(AND(E1599=0,F1599=0),"ml",IF(AND(E1599&lt;&gt;0,F1599&lt;&gt;0,G1599&lt;&gt;0),"m3",0)))))))</f>
        <v>ml</v>
      </c>
    </row>
    <row r="1600" spans="2:10" s="1" customFormat="1" ht="13.2" x14ac:dyDescent="0.25">
      <c r="B1600" s="48"/>
      <c r="C1600" s="44" t="s">
        <v>704</v>
      </c>
      <c r="D1600" s="45"/>
      <c r="E1600" s="45"/>
      <c r="F1600" s="45"/>
      <c r="G1600" s="45"/>
      <c r="H1600" s="45">
        <f t="shared" si="60"/>
        <v>0</v>
      </c>
      <c r="I1600" s="45"/>
      <c r="J1600" s="46" t="str">
        <f t="shared" si="61"/>
        <v>ml</v>
      </c>
    </row>
    <row r="1601" spans="2:10" s="1" customFormat="1" ht="13.2" x14ac:dyDescent="0.25">
      <c r="B1601" s="48"/>
      <c r="C1601" s="132" t="s">
        <v>256</v>
      </c>
      <c r="D1601" s="45"/>
      <c r="E1601" s="45"/>
      <c r="F1601" s="45"/>
      <c r="G1601" s="45"/>
      <c r="H1601" s="45">
        <f t="shared" si="60"/>
        <v>0</v>
      </c>
      <c r="I1601" s="45"/>
      <c r="J1601" s="46" t="str">
        <f t="shared" si="61"/>
        <v>ml</v>
      </c>
    </row>
    <row r="1602" spans="2:10" s="1" customFormat="1" ht="13.2" x14ac:dyDescent="0.25">
      <c r="B1602" s="48"/>
      <c r="C1602" s="44" t="s">
        <v>556</v>
      </c>
      <c r="D1602" s="45"/>
      <c r="E1602" s="45"/>
      <c r="F1602" s="45"/>
      <c r="G1602" s="45"/>
      <c r="H1602" s="45">
        <f t="shared" si="60"/>
        <v>0</v>
      </c>
      <c r="I1602" s="45"/>
      <c r="J1602" s="46" t="str">
        <f t="shared" si="61"/>
        <v>ml</v>
      </c>
    </row>
    <row r="1603" spans="2:10" s="1" customFormat="1" ht="13.2" x14ac:dyDescent="0.25">
      <c r="B1603" s="48"/>
      <c r="C1603" s="132" t="s">
        <v>257</v>
      </c>
      <c r="D1603" s="45"/>
      <c r="E1603" s="45"/>
      <c r="F1603" s="45"/>
      <c r="G1603" s="45"/>
      <c r="H1603" s="45">
        <f t="shared" si="60"/>
        <v>0</v>
      </c>
      <c r="I1603" s="45"/>
      <c r="J1603" s="46" t="str">
        <f t="shared" si="61"/>
        <v>ml</v>
      </c>
    </row>
    <row r="1604" spans="2:10" s="1" customFormat="1" ht="13.2" x14ac:dyDescent="0.25">
      <c r="B1604" s="48"/>
      <c r="C1604" s="44" t="s">
        <v>556</v>
      </c>
      <c r="D1604" s="45"/>
      <c r="E1604" s="45"/>
      <c r="F1604" s="45"/>
      <c r="G1604" s="45"/>
      <c r="H1604" s="45">
        <f t="shared" si="60"/>
        <v>0</v>
      </c>
      <c r="I1604" s="45"/>
      <c r="J1604" s="46" t="str">
        <f t="shared" si="61"/>
        <v>ml</v>
      </c>
    </row>
    <row r="1605" spans="2:10" s="1" customFormat="1" ht="13.2" x14ac:dyDescent="0.25">
      <c r="B1605" s="48" t="s">
        <v>471</v>
      </c>
      <c r="C1605" s="48" t="s">
        <v>554</v>
      </c>
      <c r="D1605" s="103"/>
      <c r="E1605" s="45"/>
      <c r="F1605" s="45"/>
      <c r="G1605" s="45"/>
      <c r="H1605" s="45"/>
      <c r="I1605" s="62">
        <f>SUM(H1606:H1612)</f>
        <v>11.75</v>
      </c>
      <c r="J1605" s="63" t="str">
        <f>+J1606</f>
        <v>ml</v>
      </c>
    </row>
    <row r="1606" spans="2:10" s="1" customFormat="1" ht="13.2" x14ac:dyDescent="0.25">
      <c r="B1606" s="100"/>
      <c r="C1606" s="132" t="s">
        <v>255</v>
      </c>
      <c r="D1606" s="45"/>
      <c r="E1606" s="45"/>
      <c r="F1606" s="45"/>
      <c r="G1606" s="45"/>
      <c r="H1606" s="45">
        <f t="shared" ref="H1606:H1612" si="62">IF(AND(F1606=0,G1606=0),D1606*E1606,IF(AND(E1606=0,G1606=0),D1606*F1606,IF(AND(E1606=0,F1606=0),D1606*G1606,IF(AND(E1606=0),D1606*F1606*G1606,IF(AND(F1606=0),D1606*E1606*G1606,IF(AND(G1606=0),D1606*E1606*F1606,D1606*E1606*F1606*G1606))))))</f>
        <v>0</v>
      </c>
      <c r="I1606" s="45"/>
      <c r="J1606" s="46" t="str">
        <f t="shared" ref="J1606:J1612" si="63">IF(AND(E1606=0,F1606&lt;&gt;0,G1606&lt;&gt;0),"m2",IF(AND(F1606=0,E1606&lt;&gt;0,G1606&lt;&gt;0),"m2",IF(AND(G1606=0,E1606&lt;&gt;0,F1606&lt;&gt;0),"m2",IF(AND(F1606=0,G1606=0),"ml",IF(AND(E1606=0,G1606=0),"ml",IF(AND(E1606=0,F1606=0),"ml",IF(AND(E1606&lt;&gt;0,F1606&lt;&gt;0,G1606&lt;&gt;0),"m3",0)))))))</f>
        <v>ml</v>
      </c>
    </row>
    <row r="1607" spans="2:10" s="1" customFormat="1" ht="13.2" x14ac:dyDescent="0.25">
      <c r="B1607" s="100"/>
      <c r="C1607" s="44" t="s">
        <v>556</v>
      </c>
      <c r="D1607" s="45">
        <v>1</v>
      </c>
      <c r="E1607" s="45">
        <v>3.25</v>
      </c>
      <c r="F1607" s="45"/>
      <c r="G1607" s="45"/>
      <c r="H1607" s="45">
        <f t="shared" si="62"/>
        <v>3.25</v>
      </c>
      <c r="I1607" s="45"/>
      <c r="J1607" s="46" t="str">
        <f t="shared" si="63"/>
        <v>ml</v>
      </c>
    </row>
    <row r="1608" spans="2:10" s="1" customFormat="1" ht="13.2" x14ac:dyDescent="0.25">
      <c r="B1608" s="100"/>
      <c r="C1608" s="44" t="s">
        <v>704</v>
      </c>
      <c r="D1608" s="45">
        <v>1</v>
      </c>
      <c r="E1608" s="45">
        <v>2</v>
      </c>
      <c r="F1608" s="45"/>
      <c r="G1608" s="45"/>
      <c r="H1608" s="45">
        <f t="shared" si="62"/>
        <v>2</v>
      </c>
      <c r="I1608" s="45"/>
      <c r="J1608" s="46" t="str">
        <f t="shared" si="63"/>
        <v>ml</v>
      </c>
    </row>
    <row r="1609" spans="2:10" s="1" customFormat="1" ht="13.2" x14ac:dyDescent="0.25">
      <c r="B1609" s="100"/>
      <c r="C1609" s="132" t="s">
        <v>256</v>
      </c>
      <c r="D1609" s="45"/>
      <c r="E1609" s="45"/>
      <c r="F1609" s="45"/>
      <c r="G1609" s="45"/>
      <c r="H1609" s="45">
        <f t="shared" si="62"/>
        <v>0</v>
      </c>
      <c r="I1609" s="45"/>
      <c r="J1609" s="46" t="str">
        <f t="shared" si="63"/>
        <v>ml</v>
      </c>
    </row>
    <row r="1610" spans="2:10" s="1" customFormat="1" ht="13.2" x14ac:dyDescent="0.25">
      <c r="B1610" s="100"/>
      <c r="C1610" s="44" t="s">
        <v>556</v>
      </c>
      <c r="D1610" s="45">
        <v>1</v>
      </c>
      <c r="E1610" s="45">
        <v>3.25</v>
      </c>
      <c r="F1610" s="45"/>
      <c r="G1610" s="45"/>
      <c r="H1610" s="45">
        <f t="shared" si="62"/>
        <v>3.25</v>
      </c>
      <c r="I1610" s="45"/>
      <c r="J1610" s="46" t="str">
        <f t="shared" si="63"/>
        <v>ml</v>
      </c>
    </row>
    <row r="1611" spans="2:10" s="1" customFormat="1" ht="13.2" x14ac:dyDescent="0.25">
      <c r="B1611" s="100"/>
      <c r="C1611" s="132" t="s">
        <v>257</v>
      </c>
      <c r="D1611" s="45"/>
      <c r="E1611" s="45"/>
      <c r="F1611" s="45"/>
      <c r="G1611" s="45"/>
      <c r="H1611" s="45">
        <f t="shared" si="62"/>
        <v>0</v>
      </c>
      <c r="I1611" s="45"/>
      <c r="J1611" s="46" t="str">
        <f t="shared" si="63"/>
        <v>ml</v>
      </c>
    </row>
    <row r="1612" spans="2:10" s="1" customFormat="1" ht="13.2" x14ac:dyDescent="0.25">
      <c r="B1612" s="100"/>
      <c r="C1612" s="44" t="s">
        <v>556</v>
      </c>
      <c r="D1612" s="45">
        <v>1</v>
      </c>
      <c r="E1612" s="45">
        <v>3.25</v>
      </c>
      <c r="F1612" s="45"/>
      <c r="G1612" s="45"/>
      <c r="H1612" s="45">
        <f t="shared" si="62"/>
        <v>3.25</v>
      </c>
      <c r="I1612" s="45"/>
      <c r="J1612" s="46" t="str">
        <f t="shared" si="63"/>
        <v>ml</v>
      </c>
    </row>
    <row r="1613" spans="2:10" s="1" customFormat="1" ht="13.2" x14ac:dyDescent="0.25">
      <c r="B1613" s="48" t="s">
        <v>473</v>
      </c>
      <c r="C1613" s="48" t="s">
        <v>472</v>
      </c>
      <c r="D1613" s="103"/>
      <c r="E1613" s="45"/>
      <c r="F1613" s="45"/>
      <c r="G1613" s="45"/>
      <c r="H1613" s="45"/>
      <c r="I1613" s="62">
        <f>SUM(H1614:H1620)</f>
        <v>0</v>
      </c>
      <c r="J1613" s="63" t="str">
        <f>+J1614</f>
        <v>ml</v>
      </c>
    </row>
    <row r="1614" spans="2:10" s="1" customFormat="1" ht="13.2" x14ac:dyDescent="0.25">
      <c r="B1614" s="48"/>
      <c r="C1614" s="132" t="s">
        <v>255</v>
      </c>
      <c r="D1614" s="45"/>
      <c r="E1614" s="45"/>
      <c r="F1614" s="45"/>
      <c r="G1614" s="45"/>
      <c r="H1614" s="45">
        <f t="shared" ref="H1614:H1620" si="64">IF(AND(F1614=0,G1614=0),D1614*E1614,IF(AND(E1614=0,G1614=0),D1614*F1614,IF(AND(E1614=0,F1614=0),D1614*G1614,IF(AND(E1614=0),D1614*F1614*G1614,IF(AND(F1614=0),D1614*E1614*G1614,IF(AND(G1614=0),D1614*E1614*F1614,D1614*E1614*F1614*G1614))))))</f>
        <v>0</v>
      </c>
      <c r="I1614" s="45"/>
      <c r="J1614" s="46" t="str">
        <f t="shared" ref="J1614:J1620" si="65">IF(AND(E1614=0,F1614&lt;&gt;0,G1614&lt;&gt;0),"m2",IF(AND(F1614=0,E1614&lt;&gt;0,G1614&lt;&gt;0),"m2",IF(AND(G1614=0,E1614&lt;&gt;0,F1614&lt;&gt;0),"m2",IF(AND(F1614=0,G1614=0),"ml",IF(AND(E1614=0,G1614=0),"ml",IF(AND(E1614=0,F1614=0),"ml",IF(AND(E1614&lt;&gt;0,F1614&lt;&gt;0,G1614&lt;&gt;0),"m3",0)))))))</f>
        <v>ml</v>
      </c>
    </row>
    <row r="1615" spans="2:10" s="1" customFormat="1" ht="13.2" x14ac:dyDescent="0.25">
      <c r="B1615" s="48"/>
      <c r="C1615" s="44" t="s">
        <v>556</v>
      </c>
      <c r="D1615" s="45"/>
      <c r="E1615" s="45"/>
      <c r="F1615" s="45"/>
      <c r="G1615" s="45"/>
      <c r="H1615" s="45">
        <f t="shared" si="64"/>
        <v>0</v>
      </c>
      <c r="I1615" s="45"/>
      <c r="J1615" s="46" t="str">
        <f t="shared" si="65"/>
        <v>ml</v>
      </c>
    </row>
    <row r="1616" spans="2:10" s="1" customFormat="1" ht="13.2" x14ac:dyDescent="0.25">
      <c r="B1616" s="48"/>
      <c r="C1616" s="44" t="s">
        <v>704</v>
      </c>
      <c r="D1616" s="45"/>
      <c r="E1616" s="45"/>
      <c r="F1616" s="45"/>
      <c r="G1616" s="45"/>
      <c r="H1616" s="45">
        <f t="shared" si="64"/>
        <v>0</v>
      </c>
      <c r="I1616" s="45"/>
      <c r="J1616" s="46" t="str">
        <f t="shared" si="65"/>
        <v>ml</v>
      </c>
    </row>
    <row r="1617" spans="2:10" s="1" customFormat="1" ht="13.2" x14ac:dyDescent="0.25">
      <c r="B1617" s="48"/>
      <c r="C1617" s="132" t="s">
        <v>256</v>
      </c>
      <c r="D1617" s="45"/>
      <c r="E1617" s="45"/>
      <c r="F1617" s="45"/>
      <c r="G1617" s="45"/>
      <c r="H1617" s="45">
        <f t="shared" si="64"/>
        <v>0</v>
      </c>
      <c r="I1617" s="45"/>
      <c r="J1617" s="46" t="str">
        <f t="shared" si="65"/>
        <v>ml</v>
      </c>
    </row>
    <row r="1618" spans="2:10" s="1" customFormat="1" ht="13.2" x14ac:dyDescent="0.25">
      <c r="B1618" s="48"/>
      <c r="C1618" s="44" t="s">
        <v>556</v>
      </c>
      <c r="D1618" s="45"/>
      <c r="E1618" s="45"/>
      <c r="F1618" s="45"/>
      <c r="G1618" s="45"/>
      <c r="H1618" s="45">
        <f t="shared" si="64"/>
        <v>0</v>
      </c>
      <c r="I1618" s="45"/>
      <c r="J1618" s="46" t="str">
        <f t="shared" si="65"/>
        <v>ml</v>
      </c>
    </row>
    <row r="1619" spans="2:10" s="1" customFormat="1" ht="13.2" x14ac:dyDescent="0.25">
      <c r="B1619" s="48"/>
      <c r="C1619" s="132" t="s">
        <v>257</v>
      </c>
      <c r="D1619" s="45"/>
      <c r="E1619" s="45"/>
      <c r="F1619" s="45"/>
      <c r="G1619" s="45"/>
      <c r="H1619" s="45">
        <f t="shared" si="64"/>
        <v>0</v>
      </c>
      <c r="I1619" s="45"/>
      <c r="J1619" s="46" t="str">
        <f t="shared" si="65"/>
        <v>ml</v>
      </c>
    </row>
    <row r="1620" spans="2:10" s="1" customFormat="1" ht="13.2" x14ac:dyDescent="0.25">
      <c r="B1620" s="48"/>
      <c r="C1620" s="44" t="s">
        <v>556</v>
      </c>
      <c r="D1620" s="45"/>
      <c r="E1620" s="45"/>
      <c r="F1620" s="45"/>
      <c r="G1620" s="45"/>
      <c r="H1620" s="45">
        <f t="shared" si="64"/>
        <v>0</v>
      </c>
      <c r="I1620" s="45"/>
      <c r="J1620" s="46" t="str">
        <f t="shared" si="65"/>
        <v>ml</v>
      </c>
    </row>
    <row r="1621" spans="2:10" s="1" customFormat="1" ht="13.2" x14ac:dyDescent="0.25">
      <c r="B1621" s="48" t="s">
        <v>549</v>
      </c>
      <c r="C1621" s="48" t="s">
        <v>474</v>
      </c>
      <c r="D1621" s="103"/>
      <c r="E1621" s="45"/>
      <c r="F1621" s="45"/>
      <c r="G1621" s="45"/>
      <c r="H1621" s="45"/>
      <c r="I1621" s="62">
        <f>SUM(H1622:H1622)</f>
        <v>1</v>
      </c>
      <c r="J1621" s="63" t="str">
        <f>+J1622</f>
        <v>und</v>
      </c>
    </row>
    <row r="1622" spans="2:10" s="1" customFormat="1" ht="13.2" x14ac:dyDescent="0.25">
      <c r="B1622" s="100"/>
      <c r="C1622" s="44" t="s">
        <v>705</v>
      </c>
      <c r="D1622" s="45">
        <v>1</v>
      </c>
      <c r="E1622" s="45"/>
      <c r="F1622" s="45"/>
      <c r="G1622" s="45"/>
      <c r="H1622" s="45">
        <f>+D1622</f>
        <v>1</v>
      </c>
      <c r="I1622" s="45"/>
      <c r="J1622" s="46" t="s">
        <v>35</v>
      </c>
    </row>
    <row r="1623" spans="2:10" s="1" customFormat="1" ht="13.2" x14ac:dyDescent="0.25">
      <c r="B1623" s="48" t="s">
        <v>553</v>
      </c>
      <c r="C1623" s="48" t="s">
        <v>555</v>
      </c>
      <c r="D1623" s="103"/>
      <c r="E1623" s="45"/>
      <c r="F1623" s="45"/>
      <c r="G1623" s="45"/>
      <c r="H1623" s="45"/>
      <c r="I1623" s="62">
        <f>SUM(H1624:H1624)</f>
        <v>1</v>
      </c>
      <c r="J1623" s="63" t="str">
        <f>+J1624</f>
        <v>und</v>
      </c>
    </row>
    <row r="1624" spans="2:10" s="1" customFormat="1" ht="13.2" x14ac:dyDescent="0.25">
      <c r="B1624" s="100"/>
      <c r="C1624" s="44" t="s">
        <v>556</v>
      </c>
      <c r="D1624" s="45">
        <v>1</v>
      </c>
      <c r="E1624" s="45"/>
      <c r="F1624" s="45"/>
      <c r="G1624" s="45"/>
      <c r="H1624" s="45">
        <f>+D1624</f>
        <v>1</v>
      </c>
      <c r="I1624" s="45"/>
      <c r="J1624" s="46" t="s">
        <v>35</v>
      </c>
    </row>
    <row r="1625" spans="2:10" s="1" customFormat="1" ht="13.2" x14ac:dyDescent="0.25">
      <c r="B1625" s="100" t="s">
        <v>115</v>
      </c>
      <c r="C1625" s="101" t="s">
        <v>427</v>
      </c>
      <c r="D1625" s="103"/>
      <c r="E1625" s="45"/>
      <c r="F1625" s="45"/>
      <c r="G1625" s="45"/>
      <c r="H1625" s="45"/>
      <c r="I1625" s="45"/>
      <c r="J1625" s="46"/>
    </row>
    <row r="1626" spans="2:10" s="1" customFormat="1" ht="13.2" x14ac:dyDescent="0.25">
      <c r="B1626" s="48" t="s">
        <v>116</v>
      </c>
      <c r="C1626" s="48" t="s">
        <v>550</v>
      </c>
      <c r="D1626" s="103"/>
      <c r="E1626" s="45"/>
      <c r="F1626" s="45"/>
      <c r="G1626" s="45"/>
      <c r="H1626" s="45"/>
      <c r="I1626" s="62">
        <f>SUM(H1627:H1628)</f>
        <v>0</v>
      </c>
      <c r="J1626" s="63" t="str">
        <f>+J1627</f>
        <v>ml</v>
      </c>
    </row>
    <row r="1627" spans="2:10" s="1" customFormat="1" ht="13.2" x14ac:dyDescent="0.25">
      <c r="B1627" s="100"/>
      <c r="C1627" s="44" t="s">
        <v>760</v>
      </c>
      <c r="D1627" s="45"/>
      <c r="E1627" s="45"/>
      <c r="F1627" s="45"/>
      <c r="G1627" s="45"/>
      <c r="H1627" s="45">
        <f>IF(AND(F1627=0,G1627=0),D1627*E1627,IF(AND(E1627=0,G1627=0),D1627*F1627,IF(AND(E1627=0,F1627=0),D1627*G1627,IF(AND(E1627=0),D1627*F1627*G1627,IF(AND(F1627=0),D1627*E1627*G1627,IF(AND(G1627=0),D1627*E1627*F1627,D1627*E1627*F1627*G1627))))))</f>
        <v>0</v>
      </c>
      <c r="I1627" s="45"/>
      <c r="J1627" s="46" t="str">
        <f>IF(AND(E1627=0,F1627&lt;&gt;0,G1627&lt;&gt;0),"m2",IF(AND(F1627=0,E1627&lt;&gt;0,G1627&lt;&gt;0),"m2",IF(AND(G1627=0,E1627&lt;&gt;0,F1627&lt;&gt;0),"m2",IF(AND(F1627=0,G1627=0),"ml",IF(AND(E1627=0,G1627=0),"ml",IF(AND(E1627=0,F1627=0),"ml",IF(AND(E1627&lt;&gt;0,F1627&lt;&gt;0,G1627&lt;&gt;0),"m3",0)))))))</f>
        <v>ml</v>
      </c>
    </row>
    <row r="1628" spans="2:10" s="1" customFormat="1" ht="13.2" x14ac:dyDescent="0.25">
      <c r="B1628" s="100"/>
      <c r="C1628" s="44" t="s">
        <v>760</v>
      </c>
      <c r="D1628" s="45"/>
      <c r="E1628" s="45"/>
      <c r="F1628" s="45"/>
      <c r="G1628" s="45"/>
      <c r="H1628" s="45">
        <f>IF(AND(F1628=0,G1628=0),D1628*E1628,IF(AND(E1628=0,G1628=0),D1628*F1628,IF(AND(E1628=0,F1628=0),D1628*G1628,IF(AND(E1628=0),D1628*F1628*G1628,IF(AND(F1628=0),D1628*E1628*G1628,IF(AND(G1628=0),D1628*E1628*F1628,D1628*E1628*F1628*G1628))))))</f>
        <v>0</v>
      </c>
      <c r="I1628" s="45"/>
      <c r="J1628" s="46"/>
    </row>
    <row r="1629" spans="2:10" s="1" customFormat="1" ht="13.2" x14ac:dyDescent="0.25">
      <c r="B1629" s="48" t="s">
        <v>443</v>
      </c>
      <c r="C1629" s="48" t="s">
        <v>440</v>
      </c>
      <c r="D1629" s="103"/>
      <c r="E1629" s="45"/>
      <c r="F1629" s="45"/>
      <c r="G1629" s="45"/>
      <c r="H1629" s="45"/>
      <c r="I1629" s="62">
        <f>SUM(H1630:H1630)</f>
        <v>7.7</v>
      </c>
      <c r="J1629" s="63" t="str">
        <f>+J1630</f>
        <v>ml</v>
      </c>
    </row>
    <row r="1630" spans="2:10" s="1" customFormat="1" ht="13.2" x14ac:dyDescent="0.25">
      <c r="B1630" s="100"/>
      <c r="C1630" s="44" t="s">
        <v>761</v>
      </c>
      <c r="D1630" s="45">
        <v>1</v>
      </c>
      <c r="E1630" s="45">
        <v>7.7</v>
      </c>
      <c r="F1630" s="45"/>
      <c r="G1630" s="45"/>
      <c r="H1630" s="45">
        <f>IF(AND(F1630=0,G1630=0),D1630*E1630,IF(AND(E1630=0,G1630=0),D1630*F1630,IF(AND(E1630=0,F1630=0),D1630*G1630,IF(AND(E1630=0),D1630*F1630*G1630,IF(AND(F1630=0),D1630*E1630*G1630,IF(AND(G1630=0),D1630*E1630*F1630,D1630*E1630*F1630*G1630))))))</f>
        <v>7.7</v>
      </c>
      <c r="I1630" s="45"/>
      <c r="J1630" s="46" t="str">
        <f>IF(AND(E1630=0,F1630&lt;&gt;0,G1630&lt;&gt;0),"m2",IF(AND(F1630=0,E1630&lt;&gt;0,G1630&lt;&gt;0),"m2",IF(AND(G1630=0,E1630&lt;&gt;0,F1630&lt;&gt;0),"m2",IF(AND(F1630=0,G1630=0),"ml",IF(AND(E1630=0,G1630=0),"ml",IF(AND(E1630=0,F1630=0),"ml",IF(AND(E1630&lt;&gt;0,F1630&lt;&gt;0,G1630&lt;&gt;0),"m3",0)))))))</f>
        <v>ml</v>
      </c>
    </row>
    <row r="1631" spans="2:10" s="1" customFormat="1" ht="13.2" x14ac:dyDescent="0.25">
      <c r="B1631" s="48" t="s">
        <v>444</v>
      </c>
      <c r="C1631" s="48" t="s">
        <v>442</v>
      </c>
      <c r="D1631" s="103"/>
      <c r="E1631" s="45"/>
      <c r="F1631" s="45"/>
      <c r="G1631" s="45"/>
      <c r="H1631" s="45"/>
      <c r="I1631" s="62">
        <f>SUM(H1632:H1632)</f>
        <v>0</v>
      </c>
      <c r="J1631" s="63" t="str">
        <f>+J1632</f>
        <v>ml</v>
      </c>
    </row>
    <row r="1632" spans="2:10" s="1" customFormat="1" ht="13.2" x14ac:dyDescent="0.25">
      <c r="B1632" s="100"/>
      <c r="C1632" s="44" t="s">
        <v>735</v>
      </c>
      <c r="D1632" s="45"/>
      <c r="E1632" s="45"/>
      <c r="F1632" s="45"/>
      <c r="G1632" s="45"/>
      <c r="H1632" s="45">
        <f>IF(AND(F1632=0,G1632=0),D1632*E1632,IF(AND(E1632=0,G1632=0),D1632*F1632,IF(AND(E1632=0,F1632=0),D1632*G1632,IF(AND(E1632=0),D1632*F1632*G1632,IF(AND(F1632=0),D1632*E1632*G1632,IF(AND(G1632=0),D1632*E1632*F1632,D1632*E1632*F1632*G1632))))))</f>
        <v>0</v>
      </c>
      <c r="I1632" s="45"/>
      <c r="J1632" s="46" t="str">
        <f>IF(AND(E1632=0,F1632&lt;&gt;0,G1632&lt;&gt;0),"m2",IF(AND(F1632=0,E1632&lt;&gt;0,G1632&lt;&gt;0),"m2",IF(AND(G1632=0,E1632&lt;&gt;0,F1632&lt;&gt;0),"m2",IF(AND(F1632=0,G1632=0),"ml",IF(AND(E1632=0,G1632=0),"ml",IF(AND(E1632=0,F1632=0),"ml",IF(AND(E1632&lt;&gt;0,F1632&lt;&gt;0,G1632&lt;&gt;0),"m3",0)))))))</f>
        <v>ml</v>
      </c>
    </row>
    <row r="1633" spans="2:10" s="1" customFormat="1" ht="13.2" x14ac:dyDescent="0.25">
      <c r="B1633" s="48" t="s">
        <v>446</v>
      </c>
      <c r="C1633" s="48" t="s">
        <v>445</v>
      </c>
      <c r="D1633" s="103"/>
      <c r="E1633" s="45"/>
      <c r="F1633" s="45"/>
      <c r="G1633" s="45"/>
      <c r="H1633" s="45"/>
      <c r="I1633" s="62">
        <f>SUM(H1634:H1634)</f>
        <v>0</v>
      </c>
      <c r="J1633" s="63" t="str">
        <f>+J1634</f>
        <v>ml</v>
      </c>
    </row>
    <row r="1634" spans="2:10" s="1" customFormat="1" ht="13.2" x14ac:dyDescent="0.25">
      <c r="B1634" s="100"/>
      <c r="C1634" s="44" t="s">
        <v>736</v>
      </c>
      <c r="D1634" s="45"/>
      <c r="E1634" s="45"/>
      <c r="F1634" s="45"/>
      <c r="G1634" s="45"/>
      <c r="H1634" s="45">
        <f>IF(AND(F1634=0,G1634=0),D1634*E1634,IF(AND(E1634=0,G1634=0),D1634*F1634,IF(AND(E1634=0,F1634=0),D1634*G1634,IF(AND(E1634=0),D1634*F1634*G1634,IF(AND(F1634=0),D1634*E1634*G1634,IF(AND(G1634=0),D1634*E1634*F1634,D1634*E1634*F1634*G1634))))))</f>
        <v>0</v>
      </c>
      <c r="I1634" s="45"/>
      <c r="J1634" s="46" t="str">
        <f>IF(AND(E1634=0,F1634&lt;&gt;0,G1634&lt;&gt;0),"m2",IF(AND(F1634=0,E1634&lt;&gt;0,G1634&lt;&gt;0),"m2",IF(AND(G1634=0,E1634&lt;&gt;0,F1634&lt;&gt;0),"m2",IF(AND(F1634=0,G1634=0),"ml",IF(AND(E1634=0,G1634=0),"ml",IF(AND(E1634=0,F1634=0),"ml",IF(AND(E1634&lt;&gt;0,F1634&lt;&gt;0,G1634&lt;&gt;0),"m3",0)))))))</f>
        <v>ml</v>
      </c>
    </row>
    <row r="1635" spans="2:10" s="1" customFormat="1" ht="13.2" x14ac:dyDescent="0.25">
      <c r="B1635" s="48" t="s">
        <v>447</v>
      </c>
      <c r="C1635" s="48" t="s">
        <v>448</v>
      </c>
      <c r="D1635" s="103"/>
      <c r="E1635" s="45"/>
      <c r="F1635" s="45"/>
      <c r="G1635" s="45"/>
      <c r="H1635" s="45"/>
      <c r="I1635" s="62">
        <f>SUM(H1636:H1636)</f>
        <v>0</v>
      </c>
      <c r="J1635" s="63" t="str">
        <f>+J1636</f>
        <v>ml</v>
      </c>
    </row>
    <row r="1636" spans="2:10" s="1" customFormat="1" ht="13.2" x14ac:dyDescent="0.25">
      <c r="B1636" s="100"/>
      <c r="C1636" s="44" t="s">
        <v>761</v>
      </c>
      <c r="D1636" s="45"/>
      <c r="E1636" s="45"/>
      <c r="F1636" s="45"/>
      <c r="G1636" s="45"/>
      <c r="H1636" s="45">
        <f>IF(AND(F1636=0,G1636=0),D1636*E1636,IF(AND(E1636=0,G1636=0),D1636*F1636,IF(AND(E1636=0,F1636=0),D1636*G1636,IF(AND(E1636=0),D1636*F1636*G1636,IF(AND(F1636=0),D1636*E1636*G1636,IF(AND(G1636=0),D1636*E1636*F1636,D1636*E1636*F1636*G1636))))))</f>
        <v>0</v>
      </c>
      <c r="I1636" s="45"/>
      <c r="J1636" s="46" t="str">
        <f>IF(AND(E1636=0,F1636&lt;&gt;0,G1636&lt;&gt;0),"m2",IF(AND(F1636=0,E1636&lt;&gt;0,G1636&lt;&gt;0),"m2",IF(AND(G1636=0,E1636&lt;&gt;0,F1636&lt;&gt;0),"m2",IF(AND(F1636=0,G1636=0),"ml",IF(AND(E1636=0,G1636=0),"ml",IF(AND(E1636=0,F1636=0),"ml",IF(AND(E1636&lt;&gt;0,F1636&lt;&gt;0,G1636&lt;&gt;0),"m3",0)))))))</f>
        <v>ml</v>
      </c>
    </row>
    <row r="1637" spans="2:10" s="1" customFormat="1" ht="13.2" x14ac:dyDescent="0.25">
      <c r="B1637" s="48" t="s">
        <v>451</v>
      </c>
      <c r="C1637" s="48" t="s">
        <v>449</v>
      </c>
      <c r="D1637" s="103"/>
      <c r="E1637" s="45"/>
      <c r="F1637" s="45"/>
      <c r="G1637" s="45"/>
      <c r="H1637" s="45"/>
      <c r="I1637" s="62">
        <f>SUM(H1638:H1638)</f>
        <v>0</v>
      </c>
      <c r="J1637" s="63" t="str">
        <f>+J1638</f>
        <v>ml</v>
      </c>
    </row>
    <row r="1638" spans="2:10" s="1" customFormat="1" ht="13.2" x14ac:dyDescent="0.25">
      <c r="B1638" s="100"/>
      <c r="C1638" s="44" t="s">
        <v>441</v>
      </c>
      <c r="D1638" s="45"/>
      <c r="E1638" s="45"/>
      <c r="F1638" s="45"/>
      <c r="G1638" s="45"/>
      <c r="H1638" s="45">
        <f>IF(AND(F1638=0,G1638=0),D1638*E1638,IF(AND(E1638=0,G1638=0),D1638*F1638,IF(AND(E1638=0,F1638=0),D1638*G1638,IF(AND(E1638=0),D1638*F1638*G1638,IF(AND(F1638=0),D1638*E1638*G1638,IF(AND(G1638=0),D1638*E1638*F1638,D1638*E1638*F1638*G1638))))))</f>
        <v>0</v>
      </c>
      <c r="I1638" s="45"/>
      <c r="J1638" s="46" t="str">
        <f>IF(AND(E1638=0,F1638&lt;&gt;0,G1638&lt;&gt;0),"m2",IF(AND(F1638=0,E1638&lt;&gt;0,G1638&lt;&gt;0),"m2",IF(AND(G1638=0,E1638&lt;&gt;0,F1638&lt;&gt;0),"m2",IF(AND(F1638=0,G1638=0),"ml",IF(AND(E1638=0,G1638=0),"ml",IF(AND(E1638=0,F1638=0),"ml",IF(AND(E1638&lt;&gt;0,F1638&lt;&gt;0,G1638&lt;&gt;0),"m3",0)))))))</f>
        <v>ml</v>
      </c>
    </row>
    <row r="1639" spans="2:10" s="1" customFormat="1" ht="13.2" x14ac:dyDescent="0.25">
      <c r="B1639" s="48" t="s">
        <v>452</v>
      </c>
      <c r="C1639" s="48" t="s">
        <v>450</v>
      </c>
      <c r="D1639" s="103"/>
      <c r="E1639" s="45"/>
      <c r="F1639" s="45"/>
      <c r="G1639" s="45"/>
      <c r="H1639" s="45"/>
      <c r="I1639" s="62">
        <f>SUM(H1640:H1640)</f>
        <v>0</v>
      </c>
      <c r="J1639" s="63" t="str">
        <f>+J1640</f>
        <v>ml</v>
      </c>
    </row>
    <row r="1640" spans="2:10" s="1" customFormat="1" ht="13.2" x14ac:dyDescent="0.25">
      <c r="B1640" s="100"/>
      <c r="C1640" s="44" t="s">
        <v>731</v>
      </c>
      <c r="D1640" s="45"/>
      <c r="E1640" s="45"/>
      <c r="F1640" s="45"/>
      <c r="G1640" s="45"/>
      <c r="H1640" s="45">
        <f>IF(AND(F1640=0,G1640=0),D1640*E1640,IF(AND(E1640=0,G1640=0),D1640*F1640,IF(AND(E1640=0,F1640=0),D1640*G1640,IF(AND(E1640=0),D1640*F1640*G1640,IF(AND(F1640=0),D1640*E1640*G1640,IF(AND(G1640=0),D1640*E1640*F1640,D1640*E1640*F1640*G1640))))))</f>
        <v>0</v>
      </c>
      <c r="I1640" s="45"/>
      <c r="J1640" s="46" t="str">
        <f>IF(AND(E1640=0,F1640&lt;&gt;0,G1640&lt;&gt;0),"m2",IF(AND(F1640=0,E1640&lt;&gt;0,G1640&lt;&gt;0),"m2",IF(AND(G1640=0,E1640&lt;&gt;0,F1640&lt;&gt;0),"m2",IF(AND(F1640=0,G1640=0),"ml",IF(AND(E1640=0,G1640=0),"ml",IF(AND(E1640=0,F1640=0),"ml",IF(AND(E1640&lt;&gt;0,F1640&lt;&gt;0,G1640&lt;&gt;0),"m3",0)))))))</f>
        <v>ml</v>
      </c>
    </row>
    <row r="1641" spans="2:10" s="1" customFormat="1" ht="13.2" x14ac:dyDescent="0.25">
      <c r="B1641" s="48" t="s">
        <v>459</v>
      </c>
      <c r="C1641" s="48" t="s">
        <v>429</v>
      </c>
      <c r="D1641" s="103"/>
      <c r="E1641" s="45"/>
      <c r="F1641" s="45"/>
      <c r="G1641" s="45"/>
      <c r="H1641" s="45"/>
      <c r="I1641" s="62">
        <f>SUM(H1642:H1643)</f>
        <v>7.7</v>
      </c>
      <c r="J1641" s="63" t="str">
        <f>+J1643</f>
        <v>ml</v>
      </c>
    </row>
    <row r="1642" spans="2:10" s="1" customFormat="1" ht="13.2" x14ac:dyDescent="0.25">
      <c r="B1642" s="48"/>
      <c r="C1642" s="44" t="s">
        <v>706</v>
      </c>
      <c r="D1642" s="45">
        <v>1</v>
      </c>
      <c r="E1642" s="45">
        <v>7.7</v>
      </c>
      <c r="F1642" s="45"/>
      <c r="G1642" s="45"/>
      <c r="H1642" s="45">
        <f>IF(AND(F1642=0,G1642=0),D1642*E1642,IF(AND(E1642=0,G1642=0),D1642*F1642,IF(AND(E1642=0,F1642=0),D1642*G1642,IF(AND(E1642=0),D1642*F1642*G1642,IF(AND(F1642=0),D1642*E1642*G1642,IF(AND(G1642=0),D1642*E1642*F1642,D1642*E1642*F1642*G1642))))))</f>
        <v>7.7</v>
      </c>
      <c r="I1642" s="45"/>
      <c r="J1642" s="46" t="str">
        <f>IF(AND(E1642=0,F1642&lt;&gt;0,G1642&lt;&gt;0),"m2",IF(AND(F1642=0,E1642&lt;&gt;0,G1642&lt;&gt;0),"m2",IF(AND(G1642=0,E1642&lt;&gt;0,F1642&lt;&gt;0),"m2",IF(AND(F1642=0,G1642=0),"ml",IF(AND(E1642=0,G1642=0),"ml",IF(AND(E1642=0,F1642=0),"ml",IF(AND(E1642&lt;&gt;0,F1642&lt;&gt;0,G1642&lt;&gt;0),"m3",0)))))))</f>
        <v>ml</v>
      </c>
    </row>
    <row r="1643" spans="2:10" s="1" customFormat="1" ht="13.2" x14ac:dyDescent="0.25">
      <c r="B1643" s="100"/>
      <c r="C1643" s="44" t="s">
        <v>706</v>
      </c>
      <c r="D1643" s="45"/>
      <c r="E1643" s="45"/>
      <c r="F1643" s="45"/>
      <c r="G1643" s="45"/>
      <c r="H1643" s="45">
        <f t="shared" ref="H1643" si="66">+D1643</f>
        <v>0</v>
      </c>
      <c r="I1643" s="45"/>
      <c r="J1643" s="46" t="str">
        <f>IF(AND(E1643=0,F1643&lt;&gt;0,G1643&lt;&gt;0),"m2",IF(AND(F1643=0,E1643&lt;&gt;0,G1643&lt;&gt;0),"m2",IF(AND(G1643=0,E1643&lt;&gt;0,F1643&lt;&gt;0),"m2",IF(AND(F1643=0,G1643=0),"ml",IF(AND(E1643=0,G1643=0),"ml",IF(AND(E1643=0,F1643=0),"ml",IF(AND(E1643&lt;&gt;0,F1643&lt;&gt;0,G1643&lt;&gt;0),"m3",0)))))))</f>
        <v>ml</v>
      </c>
    </row>
    <row r="1644" spans="2:10" s="1" customFormat="1" ht="13.2" x14ac:dyDescent="0.25">
      <c r="B1644" s="48" t="s">
        <v>460</v>
      </c>
      <c r="C1644" s="48" t="s">
        <v>431</v>
      </c>
      <c r="D1644" s="103"/>
      <c r="E1644" s="45"/>
      <c r="F1644" s="45"/>
      <c r="G1644" s="45"/>
      <c r="H1644" s="45"/>
      <c r="I1644" s="62">
        <f>SUM(H1645:H1645)</f>
        <v>0</v>
      </c>
      <c r="J1644" s="63" t="str">
        <f>+J1645</f>
        <v>ml</v>
      </c>
    </row>
    <row r="1645" spans="2:10" s="1" customFormat="1" ht="13.2" x14ac:dyDescent="0.25">
      <c r="B1645" s="100"/>
      <c r="C1645" s="44" t="s">
        <v>734</v>
      </c>
      <c r="D1645" s="45"/>
      <c r="E1645" s="45"/>
      <c r="F1645" s="45"/>
      <c r="G1645" s="45"/>
      <c r="H1645" s="45">
        <f>IF(AND(F1645=0,G1645=0),D1645*E1645,IF(AND(E1645=0,G1645=0),D1645*F1645,IF(AND(E1645=0,F1645=0),D1645*G1645,IF(AND(E1645=0),D1645*F1645*G1645,IF(AND(F1645=0),D1645*E1645*G1645,IF(AND(G1645=0),D1645*E1645*F1645,D1645*E1645*F1645*G1645))))))</f>
        <v>0</v>
      </c>
      <c r="I1645" s="45"/>
      <c r="J1645" s="46" t="str">
        <f>IF(AND(E1645=0,F1645&lt;&gt;0,G1645&lt;&gt;0),"m2",IF(AND(F1645=0,E1645&lt;&gt;0,G1645&lt;&gt;0),"m2",IF(AND(G1645=0,E1645&lt;&gt;0,F1645&lt;&gt;0),"m2",IF(AND(F1645=0,G1645=0),"ml",IF(AND(E1645=0,G1645=0),"ml",IF(AND(E1645=0,F1645=0),"ml",IF(AND(E1645&lt;&gt;0,F1645&lt;&gt;0,G1645&lt;&gt;0),"m3",0)))))))</f>
        <v>ml</v>
      </c>
    </row>
    <row r="1646" spans="2:10" s="1" customFormat="1" ht="13.2" x14ac:dyDescent="0.25">
      <c r="B1646" s="48" t="s">
        <v>461</v>
      </c>
      <c r="C1646" s="48" t="s">
        <v>453</v>
      </c>
      <c r="D1646" s="103"/>
      <c r="E1646" s="45"/>
      <c r="F1646" s="45"/>
      <c r="G1646" s="45"/>
      <c r="H1646" s="45"/>
      <c r="I1646" s="62">
        <f>SUM(H1647:H1647)</f>
        <v>0</v>
      </c>
      <c r="J1646" s="63" t="str">
        <f>+J1647</f>
        <v>ml</v>
      </c>
    </row>
    <row r="1647" spans="2:10" s="1" customFormat="1" ht="13.2" x14ac:dyDescent="0.25">
      <c r="B1647" s="100"/>
      <c r="C1647" s="44" t="s">
        <v>723</v>
      </c>
      <c r="D1647" s="45"/>
      <c r="E1647" s="45"/>
      <c r="F1647" s="45"/>
      <c r="G1647" s="45"/>
      <c r="H1647" s="45">
        <f>IF(AND(F1647=0,G1647=0),D1647*E1647,IF(AND(E1647=0,G1647=0),D1647*F1647,IF(AND(E1647=0,F1647=0),D1647*G1647,IF(AND(E1647=0),D1647*F1647*G1647,IF(AND(F1647=0),D1647*E1647*G1647,IF(AND(G1647=0),D1647*E1647*F1647,D1647*E1647*F1647*G1647))))))</f>
        <v>0</v>
      </c>
      <c r="I1647" s="45"/>
      <c r="J1647" s="46" t="str">
        <f>IF(AND(E1647=0,F1647&lt;&gt;0,G1647&lt;&gt;0),"m2",IF(AND(F1647=0,E1647&lt;&gt;0,G1647&lt;&gt;0),"m2",IF(AND(G1647=0,E1647&lt;&gt;0,F1647&lt;&gt;0),"m2",IF(AND(F1647=0,G1647=0),"ml",IF(AND(E1647=0,G1647=0),"ml",IF(AND(E1647=0,F1647=0),"ml",IF(AND(E1647&lt;&gt;0,F1647&lt;&gt;0,G1647&lt;&gt;0),"m3",0)))))))</f>
        <v>ml</v>
      </c>
    </row>
    <row r="1648" spans="2:10" s="1" customFormat="1" ht="13.2" x14ac:dyDescent="0.25">
      <c r="B1648" s="48" t="s">
        <v>462</v>
      </c>
      <c r="C1648" s="48" t="s">
        <v>454</v>
      </c>
      <c r="D1648" s="103"/>
      <c r="E1648" s="45"/>
      <c r="F1648" s="45"/>
      <c r="G1648" s="45"/>
      <c r="H1648" s="45"/>
      <c r="I1648" s="62">
        <f>SUM(H1649:H1649)</f>
        <v>0</v>
      </c>
      <c r="J1648" s="63" t="str">
        <f>+J1649</f>
        <v>ml</v>
      </c>
    </row>
    <row r="1649" spans="2:10" s="1" customFormat="1" ht="13.2" x14ac:dyDescent="0.25">
      <c r="B1649" s="100"/>
      <c r="C1649" s="44" t="s">
        <v>724</v>
      </c>
      <c r="D1649" s="45"/>
      <c r="E1649" s="45"/>
      <c r="F1649" s="45"/>
      <c r="G1649" s="45"/>
      <c r="H1649" s="45">
        <f>IF(AND(F1649=0,G1649=0),D1649*E1649,IF(AND(E1649=0,G1649=0),D1649*F1649,IF(AND(E1649=0,F1649=0),D1649*G1649,IF(AND(E1649=0),D1649*F1649*G1649,IF(AND(F1649=0),D1649*E1649*G1649,IF(AND(G1649=0),D1649*E1649*F1649,D1649*E1649*F1649*G1649))))))</f>
        <v>0</v>
      </c>
      <c r="I1649" s="45"/>
      <c r="J1649" s="46" t="str">
        <f>IF(AND(E1649=0,F1649&lt;&gt;0,G1649&lt;&gt;0),"m2",IF(AND(F1649=0,E1649&lt;&gt;0,G1649&lt;&gt;0),"m2",IF(AND(G1649=0,E1649&lt;&gt;0,F1649&lt;&gt;0),"m2",IF(AND(F1649=0,G1649=0),"ml",IF(AND(E1649=0,G1649=0),"ml",IF(AND(E1649=0,F1649=0),"ml",IF(AND(E1649&lt;&gt;0,F1649&lt;&gt;0,G1649&lt;&gt;0),"m3",0)))))))</f>
        <v>ml</v>
      </c>
    </row>
    <row r="1650" spans="2:10" s="1" customFormat="1" ht="13.2" x14ac:dyDescent="0.25">
      <c r="B1650" s="48" t="s">
        <v>463</v>
      </c>
      <c r="C1650" s="48" t="s">
        <v>455</v>
      </c>
      <c r="D1650" s="103"/>
      <c r="E1650" s="45"/>
      <c r="F1650" s="45"/>
      <c r="G1650" s="45"/>
      <c r="H1650" s="45"/>
      <c r="I1650" s="62">
        <f>SUM(H1651:H1651)</f>
        <v>0</v>
      </c>
      <c r="J1650" s="63" t="str">
        <f>+J1651</f>
        <v>ml</v>
      </c>
    </row>
    <row r="1651" spans="2:10" s="1" customFormat="1" ht="13.2" x14ac:dyDescent="0.25">
      <c r="B1651" s="100"/>
      <c r="C1651" s="44" t="s">
        <v>732</v>
      </c>
      <c r="D1651" s="45"/>
      <c r="E1651" s="45"/>
      <c r="F1651" s="45"/>
      <c r="G1651" s="45"/>
      <c r="H1651" s="45">
        <f>IF(AND(F1651=0,G1651=0),D1651*E1651,IF(AND(E1651=0,G1651=0),D1651*F1651,IF(AND(E1651=0,F1651=0),D1651*G1651,IF(AND(E1651=0),D1651*F1651*G1651,IF(AND(F1651=0),D1651*E1651*G1651,IF(AND(G1651=0),D1651*E1651*F1651,D1651*E1651*F1651*G1651))))))</f>
        <v>0</v>
      </c>
      <c r="I1651" s="45"/>
      <c r="J1651" s="46" t="str">
        <f>IF(AND(E1651=0,F1651&lt;&gt;0,G1651&lt;&gt;0),"m2",IF(AND(F1651=0,E1651&lt;&gt;0,G1651&lt;&gt;0),"m2",IF(AND(G1651=0,E1651&lt;&gt;0,F1651&lt;&gt;0),"m2",IF(AND(F1651=0,G1651=0),"ml",IF(AND(E1651=0,G1651=0),"ml",IF(AND(E1651=0,F1651=0),"ml",IF(AND(E1651&lt;&gt;0,F1651&lt;&gt;0,G1651&lt;&gt;0),"m3",0)))))))</f>
        <v>ml</v>
      </c>
    </row>
    <row r="1652" spans="2:10" s="1" customFormat="1" ht="13.2" x14ac:dyDescent="0.25">
      <c r="B1652" s="48" t="s">
        <v>464</v>
      </c>
      <c r="C1652" s="48" t="s">
        <v>456</v>
      </c>
      <c r="D1652" s="103"/>
      <c r="E1652" s="45"/>
      <c r="F1652" s="45"/>
      <c r="G1652" s="45"/>
      <c r="H1652" s="45"/>
      <c r="I1652" s="62">
        <f>SUM(H1653:H1653)</f>
        <v>0</v>
      </c>
      <c r="J1652" s="63" t="str">
        <f>+J1653</f>
        <v>und</v>
      </c>
    </row>
    <row r="1653" spans="2:10" s="1" customFormat="1" ht="13.2" x14ac:dyDescent="0.25">
      <c r="B1653" s="48"/>
      <c r="C1653" s="44" t="s">
        <v>737</v>
      </c>
      <c r="D1653" s="45"/>
      <c r="E1653" s="45"/>
      <c r="F1653" s="45"/>
      <c r="G1653" s="45"/>
      <c r="H1653" s="45">
        <f t="shared" ref="H1653" si="67">+D1653</f>
        <v>0</v>
      </c>
      <c r="I1653" s="45"/>
      <c r="J1653" s="46" t="s">
        <v>35</v>
      </c>
    </row>
    <row r="1654" spans="2:10" s="1" customFormat="1" ht="13.2" x14ac:dyDescent="0.25">
      <c r="B1654" s="48" t="s">
        <v>465</v>
      </c>
      <c r="C1654" s="48" t="s">
        <v>457</v>
      </c>
      <c r="D1654" s="103"/>
      <c r="E1654" s="45"/>
      <c r="F1654" s="45"/>
      <c r="G1654" s="45"/>
      <c r="H1654" s="45"/>
      <c r="I1654" s="62">
        <f>SUM(H1655:H1655)</f>
        <v>0</v>
      </c>
      <c r="J1654" s="63" t="str">
        <f>+J1655</f>
        <v>und</v>
      </c>
    </row>
    <row r="1655" spans="2:10" s="1" customFormat="1" ht="13.2" x14ac:dyDescent="0.25">
      <c r="B1655" s="100"/>
      <c r="C1655" s="44" t="s">
        <v>441</v>
      </c>
      <c r="D1655" s="45"/>
      <c r="E1655" s="45"/>
      <c r="F1655" s="45"/>
      <c r="G1655" s="45"/>
      <c r="H1655" s="45">
        <f>+D1655</f>
        <v>0</v>
      </c>
      <c r="I1655" s="45"/>
      <c r="J1655" s="46" t="s">
        <v>35</v>
      </c>
    </row>
    <row r="1656" spans="2:10" s="1" customFormat="1" ht="13.2" x14ac:dyDescent="0.25">
      <c r="B1656" s="48" t="s">
        <v>557</v>
      </c>
      <c r="C1656" s="48" t="s">
        <v>458</v>
      </c>
      <c r="D1656" s="103"/>
      <c r="E1656" s="45"/>
      <c r="F1656" s="45"/>
      <c r="G1656" s="45"/>
      <c r="H1656" s="45"/>
      <c r="I1656" s="62">
        <f>SUM(H1657:H1657)</f>
        <v>0</v>
      </c>
      <c r="J1656" s="63" t="str">
        <f>+J1657</f>
        <v>und</v>
      </c>
    </row>
    <row r="1657" spans="2:10" s="1" customFormat="1" ht="13.2" x14ac:dyDescent="0.25">
      <c r="B1657" s="100"/>
      <c r="C1657" s="44" t="s">
        <v>730</v>
      </c>
      <c r="D1657" s="45"/>
      <c r="E1657" s="45"/>
      <c r="F1657" s="45"/>
      <c r="G1657" s="45"/>
      <c r="H1657" s="45">
        <f>+D1657</f>
        <v>0</v>
      </c>
      <c r="I1657" s="45"/>
      <c r="J1657" s="46" t="s">
        <v>35</v>
      </c>
    </row>
    <row r="1658" spans="2:10" s="1" customFormat="1" ht="13.2" x14ac:dyDescent="0.25">
      <c r="B1658" s="100" t="s">
        <v>117</v>
      </c>
      <c r="C1658" s="101" t="s">
        <v>426</v>
      </c>
      <c r="D1658" s="103"/>
      <c r="E1658" s="45"/>
      <c r="F1658" s="45"/>
      <c r="G1658" s="45"/>
      <c r="H1658" s="45"/>
      <c r="I1658" s="45"/>
      <c r="J1658" s="46"/>
    </row>
    <row r="1659" spans="2:10" s="1" customFormat="1" ht="13.2" x14ac:dyDescent="0.25">
      <c r="B1659" s="48" t="s">
        <v>118</v>
      </c>
      <c r="C1659" s="48" t="s">
        <v>468</v>
      </c>
      <c r="D1659" s="103"/>
      <c r="E1659" s="45"/>
      <c r="F1659" s="45"/>
      <c r="G1659" s="45"/>
      <c r="H1659" s="45"/>
      <c r="I1659" s="62">
        <f>SUM(H1660:H1661)</f>
        <v>0</v>
      </c>
      <c r="J1659" s="63" t="str">
        <f>+J1660</f>
        <v>und</v>
      </c>
    </row>
    <row r="1660" spans="2:10" s="1" customFormat="1" ht="13.2" x14ac:dyDescent="0.25">
      <c r="B1660" s="75"/>
      <c r="C1660" s="44" t="s">
        <v>646</v>
      </c>
      <c r="D1660" s="45"/>
      <c r="E1660" s="45"/>
      <c r="F1660" s="45"/>
      <c r="G1660" s="45"/>
      <c r="H1660" s="45">
        <f>+D1660</f>
        <v>0</v>
      </c>
      <c r="I1660" s="45"/>
      <c r="J1660" s="46" t="s">
        <v>35</v>
      </c>
    </row>
    <row r="1661" spans="2:10" s="1" customFormat="1" ht="13.2" x14ac:dyDescent="0.25">
      <c r="B1661" s="75"/>
      <c r="C1661" s="44" t="s">
        <v>434</v>
      </c>
      <c r="D1661" s="45"/>
      <c r="E1661" s="45"/>
      <c r="F1661" s="45"/>
      <c r="G1661" s="45"/>
      <c r="H1661" s="45">
        <f>+D1661</f>
        <v>0</v>
      </c>
      <c r="I1661" s="45"/>
      <c r="J1661" s="46" t="s">
        <v>35</v>
      </c>
    </row>
    <row r="1662" spans="2:10" s="1" customFormat="1" ht="13.2" x14ac:dyDescent="0.25">
      <c r="B1662" s="48" t="s">
        <v>119</v>
      </c>
      <c r="C1662" s="48" t="s">
        <v>475</v>
      </c>
      <c r="D1662" s="103"/>
      <c r="E1662" s="45"/>
      <c r="F1662" s="45"/>
      <c r="G1662" s="45"/>
      <c r="H1662" s="45"/>
      <c r="I1662" s="62">
        <f>SUM(H1663:H1668)</f>
        <v>9</v>
      </c>
      <c r="J1662" s="63" t="str">
        <f>+J1663</f>
        <v>und</v>
      </c>
    </row>
    <row r="1663" spans="2:10" s="1" customFormat="1" ht="13.2" x14ac:dyDescent="0.25">
      <c r="B1663" s="75"/>
      <c r="C1663" s="132" t="s">
        <v>255</v>
      </c>
      <c r="D1663" s="45"/>
      <c r="E1663" s="45"/>
      <c r="F1663" s="45"/>
      <c r="G1663" s="45"/>
      <c r="H1663" s="45"/>
      <c r="I1663" s="45"/>
      <c r="J1663" s="46" t="s">
        <v>35</v>
      </c>
    </row>
    <row r="1664" spans="2:10" s="1" customFormat="1" ht="13.2" x14ac:dyDescent="0.25">
      <c r="B1664" s="75"/>
      <c r="C1664" s="44" t="s">
        <v>556</v>
      </c>
      <c r="D1664" s="45">
        <v>3</v>
      </c>
      <c r="E1664" s="45"/>
      <c r="F1664" s="45"/>
      <c r="G1664" s="45"/>
      <c r="H1664" s="45">
        <f>+D1664</f>
        <v>3</v>
      </c>
      <c r="I1664" s="45"/>
      <c r="J1664" s="46" t="s">
        <v>35</v>
      </c>
    </row>
    <row r="1665" spans="2:10" s="1" customFormat="1" ht="13.2" x14ac:dyDescent="0.25">
      <c r="B1665" s="75"/>
      <c r="C1665" s="132" t="s">
        <v>256</v>
      </c>
      <c r="D1665" s="45"/>
      <c r="E1665" s="45"/>
      <c r="F1665" s="45"/>
      <c r="G1665" s="45"/>
      <c r="H1665" s="45"/>
      <c r="I1665" s="45"/>
      <c r="J1665" s="46" t="s">
        <v>35</v>
      </c>
    </row>
    <row r="1666" spans="2:10" s="1" customFormat="1" ht="13.2" x14ac:dyDescent="0.25">
      <c r="B1666" s="75"/>
      <c r="C1666" s="44" t="s">
        <v>556</v>
      </c>
      <c r="D1666" s="45">
        <v>3</v>
      </c>
      <c r="E1666" s="45"/>
      <c r="F1666" s="45"/>
      <c r="G1666" s="45"/>
      <c r="H1666" s="45">
        <f>+D1666</f>
        <v>3</v>
      </c>
      <c r="I1666" s="45"/>
      <c r="J1666" s="46" t="s">
        <v>35</v>
      </c>
    </row>
    <row r="1667" spans="2:10" s="1" customFormat="1" ht="13.2" x14ac:dyDescent="0.25">
      <c r="B1667" s="75"/>
      <c r="C1667" s="132" t="s">
        <v>257</v>
      </c>
      <c r="D1667" s="45"/>
      <c r="E1667" s="45"/>
      <c r="F1667" s="45"/>
      <c r="G1667" s="45"/>
      <c r="H1667" s="45"/>
      <c r="I1667" s="45"/>
      <c r="J1667" s="46" t="s">
        <v>35</v>
      </c>
    </row>
    <row r="1668" spans="2:10" s="1" customFormat="1" ht="13.2" x14ac:dyDescent="0.25">
      <c r="B1668" s="75"/>
      <c r="C1668" s="44" t="s">
        <v>556</v>
      </c>
      <c r="D1668" s="45">
        <v>3</v>
      </c>
      <c r="E1668" s="45"/>
      <c r="F1668" s="45"/>
      <c r="G1668" s="45"/>
      <c r="H1668" s="45">
        <f>+D1668</f>
        <v>3</v>
      </c>
      <c r="I1668" s="45"/>
      <c r="J1668" s="46" t="s">
        <v>35</v>
      </c>
    </row>
    <row r="1669" spans="2:10" s="1" customFormat="1" ht="13.2" x14ac:dyDescent="0.25">
      <c r="B1669" s="48" t="s">
        <v>120</v>
      </c>
      <c r="C1669" s="48" t="s">
        <v>469</v>
      </c>
      <c r="D1669" s="103"/>
      <c r="E1669" s="45"/>
      <c r="F1669" s="45"/>
      <c r="G1669" s="45"/>
      <c r="H1669" s="45"/>
      <c r="I1669" s="62">
        <f>SUM(H1670:H1672)</f>
        <v>0</v>
      </c>
      <c r="J1669" s="63" t="str">
        <f>+J1670</f>
        <v>und</v>
      </c>
    </row>
    <row r="1670" spans="2:10" s="1" customFormat="1" ht="13.2" x14ac:dyDescent="0.25">
      <c r="B1670" s="48"/>
      <c r="C1670" s="44" t="s">
        <v>255</v>
      </c>
      <c r="D1670" s="45"/>
      <c r="E1670" s="45"/>
      <c r="F1670" s="45"/>
      <c r="G1670" s="45"/>
      <c r="H1670" s="45">
        <f t="shared" ref="H1670:H1672" si="68">+D1670</f>
        <v>0</v>
      </c>
      <c r="I1670" s="45"/>
      <c r="J1670" s="46" t="s">
        <v>35</v>
      </c>
    </row>
    <row r="1671" spans="2:10" s="1" customFormat="1" ht="13.2" x14ac:dyDescent="0.25">
      <c r="B1671" s="48"/>
      <c r="C1671" s="44" t="s">
        <v>256</v>
      </c>
      <c r="D1671" s="45"/>
      <c r="E1671" s="45"/>
      <c r="F1671" s="45"/>
      <c r="G1671" s="45"/>
      <c r="H1671" s="45">
        <f t="shared" si="68"/>
        <v>0</v>
      </c>
      <c r="I1671" s="45"/>
      <c r="J1671" s="46" t="s">
        <v>35</v>
      </c>
    </row>
    <row r="1672" spans="2:10" s="1" customFormat="1" ht="13.2" x14ac:dyDescent="0.25">
      <c r="B1672" s="48"/>
      <c r="C1672" s="44" t="s">
        <v>257</v>
      </c>
      <c r="D1672" s="45"/>
      <c r="E1672" s="45"/>
      <c r="F1672" s="45"/>
      <c r="G1672" s="45"/>
      <c r="H1672" s="45">
        <f t="shared" si="68"/>
        <v>0</v>
      </c>
      <c r="I1672" s="45"/>
      <c r="J1672" s="46" t="s">
        <v>35</v>
      </c>
    </row>
    <row r="1673" spans="2:10" s="1" customFormat="1" ht="13.2" x14ac:dyDescent="0.25">
      <c r="B1673" s="48" t="s">
        <v>476</v>
      </c>
      <c r="C1673" s="48" t="s">
        <v>561</v>
      </c>
      <c r="D1673" s="103"/>
      <c r="E1673" s="45"/>
      <c r="F1673" s="45"/>
      <c r="G1673" s="45"/>
      <c r="H1673" s="45"/>
      <c r="I1673" s="62">
        <f>SUM(H1674:H1674)</f>
        <v>4</v>
      </c>
      <c r="J1673" s="63" t="str">
        <f>+J1674</f>
        <v>und</v>
      </c>
    </row>
    <row r="1674" spans="2:10" s="1" customFormat="1" ht="13.2" x14ac:dyDescent="0.25">
      <c r="B1674" s="48"/>
      <c r="C1674" s="44" t="s">
        <v>710</v>
      </c>
      <c r="D1674" s="45">
        <v>1</v>
      </c>
      <c r="E1674" s="45">
        <v>4</v>
      </c>
      <c r="F1674" s="45"/>
      <c r="G1674" s="45"/>
      <c r="H1674" s="45">
        <f>IF(AND(F1674=0,G1674=0),D1674*E1674,IF(AND(E1674=0,G1674=0),D1674*F1674,IF(AND(E1674=0,F1674=0),D1674*G1674,IF(AND(E1674=0),D1674*F1674*G1674,IF(AND(F1674=0),D1674*E1674*G1674,IF(AND(G1674=0),D1674*E1674*F1674,D1674*E1674*F1674*G1674))))))</f>
        <v>4</v>
      </c>
      <c r="I1674" s="45"/>
      <c r="J1674" s="46" t="s">
        <v>35</v>
      </c>
    </row>
    <row r="1675" spans="2:10" s="1" customFormat="1" ht="13.2" x14ac:dyDescent="0.25">
      <c r="B1675" s="48" t="s">
        <v>477</v>
      </c>
      <c r="C1675" s="48" t="s">
        <v>564</v>
      </c>
      <c r="D1675" s="103"/>
      <c r="E1675" s="45"/>
      <c r="F1675" s="45"/>
      <c r="G1675" s="45"/>
      <c r="H1675" s="45"/>
      <c r="I1675" s="62">
        <f>SUM(H1676:H1676)</f>
        <v>1</v>
      </c>
      <c r="J1675" s="63" t="str">
        <f>+J1676</f>
        <v>und</v>
      </c>
    </row>
    <row r="1676" spans="2:10" s="1" customFormat="1" ht="13.2" x14ac:dyDescent="0.25">
      <c r="B1676" s="48"/>
      <c r="C1676" s="44" t="s">
        <v>710</v>
      </c>
      <c r="D1676" s="45">
        <v>1</v>
      </c>
      <c r="E1676" s="45"/>
      <c r="F1676" s="45"/>
      <c r="G1676" s="45"/>
      <c r="H1676" s="45">
        <f t="shared" ref="H1676" si="69">+D1676</f>
        <v>1</v>
      </c>
      <c r="I1676" s="45"/>
      <c r="J1676" s="46" t="s">
        <v>35</v>
      </c>
    </row>
    <row r="1677" spans="2:10" s="1" customFormat="1" ht="13.2" x14ac:dyDescent="0.25">
      <c r="B1677" s="48" t="s">
        <v>562</v>
      </c>
      <c r="C1677" s="48" t="s">
        <v>466</v>
      </c>
      <c r="D1677" s="103"/>
      <c r="E1677" s="45"/>
      <c r="F1677" s="45"/>
      <c r="G1677" s="45"/>
      <c r="H1677" s="45"/>
      <c r="I1677" s="62">
        <f>SUM(H1678:H1678)</f>
        <v>0</v>
      </c>
      <c r="J1677" s="63" t="str">
        <f>+J1678</f>
        <v>und</v>
      </c>
    </row>
    <row r="1678" spans="2:10" s="1" customFormat="1" ht="13.2" x14ac:dyDescent="0.25">
      <c r="B1678" s="75"/>
      <c r="C1678" s="44" t="s">
        <v>755</v>
      </c>
      <c r="D1678" s="45"/>
      <c r="E1678" s="45"/>
      <c r="F1678" s="45"/>
      <c r="G1678" s="45"/>
      <c r="H1678" s="45">
        <f>+D1678</f>
        <v>0</v>
      </c>
      <c r="I1678" s="45"/>
      <c r="J1678" s="46" t="s">
        <v>35</v>
      </c>
    </row>
    <row r="1679" spans="2:10" s="1" customFormat="1" ht="13.2" x14ac:dyDescent="0.25">
      <c r="B1679" s="48" t="s">
        <v>563</v>
      </c>
      <c r="C1679" s="48" t="s">
        <v>467</v>
      </c>
      <c r="D1679" s="103"/>
      <c r="E1679" s="45"/>
      <c r="F1679" s="45"/>
      <c r="G1679" s="45"/>
      <c r="H1679" s="45"/>
      <c r="I1679" s="62">
        <f>SUM(H1680:H1680)</f>
        <v>0</v>
      </c>
      <c r="J1679" s="63" t="str">
        <f>+J1680</f>
        <v>und</v>
      </c>
    </row>
    <row r="1680" spans="2:10" s="1" customFormat="1" ht="13.2" x14ac:dyDescent="0.25">
      <c r="B1680" s="75"/>
      <c r="C1680" s="44" t="s">
        <v>755</v>
      </c>
      <c r="D1680" s="45"/>
      <c r="E1680" s="45"/>
      <c r="F1680" s="45"/>
      <c r="G1680" s="45"/>
      <c r="H1680" s="45">
        <f>+D1680</f>
        <v>0</v>
      </c>
      <c r="I1680" s="45"/>
      <c r="J1680" s="46" t="s">
        <v>35</v>
      </c>
    </row>
    <row r="1681" spans="2:10" s="1" customFormat="1" ht="13.2" x14ac:dyDescent="0.25">
      <c r="B1681" s="75"/>
      <c r="C1681" s="102"/>
      <c r="D1681" s="103"/>
      <c r="E1681" s="45"/>
      <c r="F1681" s="45"/>
      <c r="G1681" s="45"/>
      <c r="H1681" s="45"/>
      <c r="I1681" s="45"/>
      <c r="J1681" s="46"/>
    </row>
    <row r="1682" spans="2:10" s="1" customFormat="1" ht="13.2" x14ac:dyDescent="0.25">
      <c r="B1682" s="75"/>
      <c r="C1682" s="102"/>
      <c r="D1682" s="103"/>
      <c r="E1682" s="45"/>
      <c r="F1682" s="45"/>
      <c r="G1682" s="45"/>
      <c r="H1682" s="45"/>
      <c r="I1682" s="45"/>
      <c r="J1682" s="46"/>
    </row>
    <row r="1683" spans="2:10" s="1" customFormat="1" ht="13.2" x14ac:dyDescent="0.25">
      <c r="B1683" s="75"/>
      <c r="C1683" s="102"/>
      <c r="D1683" s="103"/>
      <c r="E1683" s="45"/>
      <c r="F1683" s="45"/>
      <c r="G1683" s="45"/>
      <c r="H1683" s="45"/>
      <c r="I1683" s="45"/>
      <c r="J1683" s="46"/>
    </row>
    <row r="1684" spans="2:10" s="1" customFormat="1" ht="13.2" x14ac:dyDescent="0.25">
      <c r="B1684" s="75"/>
      <c r="C1684" s="102"/>
      <c r="D1684" s="103"/>
      <c r="E1684" s="45"/>
      <c r="F1684" s="45"/>
      <c r="G1684" s="45"/>
      <c r="H1684" s="45"/>
      <c r="I1684" s="45"/>
      <c r="J1684" s="46"/>
    </row>
    <row r="1685" spans="2:10" s="1" customFormat="1" ht="13.2" x14ac:dyDescent="0.25">
      <c r="B1685" s="75"/>
      <c r="C1685" s="102"/>
      <c r="D1685" s="103"/>
      <c r="E1685" s="45"/>
      <c r="F1685" s="45"/>
      <c r="G1685" s="45"/>
      <c r="H1685" s="45"/>
      <c r="I1685" s="45"/>
      <c r="J1685" s="46"/>
    </row>
    <row r="1686" spans="2:10" s="1" customFormat="1" ht="13.2" x14ac:dyDescent="0.25">
      <c r="B1686" s="75"/>
      <c r="C1686" s="102"/>
      <c r="D1686" s="103"/>
      <c r="E1686" s="45"/>
      <c r="F1686" s="45"/>
      <c r="G1686" s="45"/>
      <c r="H1686" s="45"/>
      <c r="I1686" s="45"/>
      <c r="J1686" s="46"/>
    </row>
    <row r="1687" spans="2:10" s="1" customFormat="1" ht="13.2" x14ac:dyDescent="0.25">
      <c r="B1687" s="75"/>
      <c r="C1687" s="102"/>
      <c r="D1687" s="103"/>
      <c r="E1687" s="45"/>
      <c r="F1687" s="45"/>
      <c r="G1687" s="45"/>
      <c r="H1687" s="45"/>
      <c r="I1687" s="45"/>
      <c r="J1687" s="46"/>
    </row>
    <row r="1688" spans="2:10" s="1" customFormat="1" ht="13.2" x14ac:dyDescent="0.25">
      <c r="B1688" s="75"/>
      <c r="C1688" s="102"/>
      <c r="D1688" s="103"/>
      <c r="E1688" s="45"/>
      <c r="F1688" s="45"/>
      <c r="G1688" s="45"/>
      <c r="H1688" s="45"/>
      <c r="I1688" s="45"/>
      <c r="J1688" s="46"/>
    </row>
    <row r="1689" spans="2:10" s="1" customFormat="1" ht="13.2" x14ac:dyDescent="0.25">
      <c r="B1689" s="75"/>
      <c r="C1689" s="102"/>
      <c r="D1689" s="103"/>
      <c r="E1689" s="45"/>
      <c r="F1689" s="45"/>
      <c r="G1689" s="45"/>
      <c r="H1689" s="45"/>
      <c r="I1689" s="45"/>
      <c r="J1689" s="46"/>
    </row>
    <row r="1690" spans="2:10" s="1" customFormat="1" ht="13.2" x14ac:dyDescent="0.25">
      <c r="B1690" s="75"/>
      <c r="C1690" s="102"/>
      <c r="D1690" s="103"/>
      <c r="E1690" s="45"/>
      <c r="F1690" s="45"/>
      <c r="G1690" s="45"/>
      <c r="H1690" s="45"/>
      <c r="I1690" s="45"/>
      <c r="J1690" s="46"/>
    </row>
    <row r="1691" spans="2:10" s="1" customFormat="1" ht="13.2" x14ac:dyDescent="0.25">
      <c r="B1691" s="75"/>
      <c r="C1691" s="102"/>
      <c r="D1691" s="103"/>
      <c r="E1691" s="45"/>
      <c r="F1691" s="45"/>
      <c r="G1691" s="45"/>
      <c r="H1691" s="45"/>
      <c r="I1691" s="45"/>
      <c r="J1691" s="46"/>
    </row>
    <row r="1692" spans="2:10" s="1" customFormat="1" ht="13.2" x14ac:dyDescent="0.25">
      <c r="B1692" s="75"/>
      <c r="C1692" s="102"/>
      <c r="D1692" s="103"/>
      <c r="E1692" s="45"/>
      <c r="F1692" s="45"/>
      <c r="G1692" s="45"/>
      <c r="H1692" s="45"/>
      <c r="I1692" s="45"/>
      <c r="J1692" s="46"/>
    </row>
    <row r="1693" spans="2:10" s="1" customFormat="1" ht="13.2" x14ac:dyDescent="0.25">
      <c r="B1693" s="75"/>
      <c r="C1693" s="102"/>
      <c r="D1693" s="103"/>
      <c r="E1693" s="45"/>
      <c r="F1693" s="45"/>
      <c r="G1693" s="45"/>
      <c r="H1693" s="45"/>
      <c r="I1693" s="45"/>
      <c r="J1693" s="46"/>
    </row>
    <row r="1694" spans="2:10" s="1" customFormat="1" ht="13.2" x14ac:dyDescent="0.25">
      <c r="B1694" s="75"/>
      <c r="C1694" s="102"/>
      <c r="D1694" s="103"/>
      <c r="E1694" s="45"/>
      <c r="F1694" s="45"/>
      <c r="G1694" s="45"/>
      <c r="H1694" s="45"/>
      <c r="I1694" s="45"/>
      <c r="J1694" s="46"/>
    </row>
    <row r="1695" spans="2:10" s="1" customFormat="1" ht="13.2" x14ac:dyDescent="0.25">
      <c r="B1695" s="75"/>
      <c r="C1695" s="102"/>
      <c r="D1695" s="103"/>
      <c r="E1695" s="45"/>
      <c r="F1695" s="45"/>
      <c r="G1695" s="45"/>
      <c r="H1695" s="45"/>
      <c r="I1695" s="45"/>
      <c r="J1695" s="46"/>
    </row>
    <row r="1696" spans="2:10" s="1" customFormat="1" ht="13.2" x14ac:dyDescent="0.25">
      <c r="B1696" s="75"/>
      <c r="C1696" s="102"/>
      <c r="D1696" s="103"/>
      <c r="E1696" s="45"/>
      <c r="F1696" s="45"/>
      <c r="G1696" s="45"/>
      <c r="H1696" s="45"/>
      <c r="I1696" s="45"/>
      <c r="J1696" s="46"/>
    </row>
    <row r="1697" spans="2:10" s="1" customFormat="1" ht="13.2" x14ac:dyDescent="0.25">
      <c r="B1697" s="75"/>
      <c r="C1697" s="102"/>
      <c r="D1697" s="103"/>
      <c r="E1697" s="45"/>
      <c r="F1697" s="45"/>
      <c r="G1697" s="45"/>
      <c r="H1697" s="45"/>
      <c r="I1697" s="45"/>
      <c r="J1697" s="46"/>
    </row>
    <row r="1698" spans="2:10" s="1" customFormat="1" ht="13.2" x14ac:dyDescent="0.25">
      <c r="B1698" s="75"/>
      <c r="C1698" s="102"/>
      <c r="D1698" s="103"/>
      <c r="E1698" s="45"/>
      <c r="F1698" s="45"/>
      <c r="G1698" s="45"/>
      <c r="H1698" s="45"/>
      <c r="I1698" s="45"/>
      <c r="J1698" s="46"/>
    </row>
    <row r="1699" spans="2:10" s="1" customFormat="1" ht="13.2" x14ac:dyDescent="0.25">
      <c r="B1699" s="75"/>
      <c r="C1699" s="102"/>
      <c r="D1699" s="103"/>
      <c r="E1699" s="45"/>
      <c r="F1699" s="45"/>
      <c r="G1699" s="45"/>
      <c r="H1699" s="45"/>
      <c r="I1699" s="45"/>
      <c r="J1699" s="46"/>
    </row>
    <row r="1700" spans="2:10" s="1" customFormat="1" ht="13.2" x14ac:dyDescent="0.25">
      <c r="B1700" s="75"/>
      <c r="C1700" s="102"/>
      <c r="D1700" s="103"/>
      <c r="E1700" s="45"/>
      <c r="F1700" s="45"/>
      <c r="G1700" s="45"/>
      <c r="H1700" s="45"/>
      <c r="I1700" s="45"/>
      <c r="J1700" s="46"/>
    </row>
    <row r="1701" spans="2:10" s="1" customFormat="1" ht="13.2" x14ac:dyDescent="0.25">
      <c r="B1701" s="75"/>
      <c r="C1701" s="102"/>
      <c r="D1701" s="103"/>
      <c r="E1701" s="45"/>
      <c r="F1701" s="45"/>
      <c r="G1701" s="45"/>
      <c r="H1701" s="45"/>
      <c r="I1701" s="45"/>
      <c r="J1701" s="46"/>
    </row>
    <row r="1702" spans="2:10" s="1" customFormat="1" ht="13.2" x14ac:dyDescent="0.25">
      <c r="B1702" s="75"/>
      <c r="C1702" s="102"/>
      <c r="D1702" s="103"/>
      <c r="E1702" s="45"/>
      <c r="F1702" s="45"/>
      <c r="G1702" s="45"/>
      <c r="H1702" s="45"/>
      <c r="I1702" s="45"/>
      <c r="J1702" s="46"/>
    </row>
    <row r="1703" spans="2:10" s="1" customFormat="1" ht="13.2" x14ac:dyDescent="0.25">
      <c r="B1703" s="75"/>
      <c r="C1703" s="102"/>
      <c r="D1703" s="103"/>
      <c r="E1703" s="45"/>
      <c r="F1703" s="45"/>
      <c r="G1703" s="45"/>
      <c r="H1703" s="45"/>
      <c r="I1703" s="45"/>
      <c r="J1703" s="46"/>
    </row>
    <row r="1704" spans="2:10" s="1" customFormat="1" ht="13.2" x14ac:dyDescent="0.25">
      <c r="B1704" s="75"/>
      <c r="C1704" s="102"/>
      <c r="D1704" s="103"/>
      <c r="E1704" s="45"/>
      <c r="F1704" s="45"/>
      <c r="G1704" s="45"/>
      <c r="H1704" s="45"/>
      <c r="I1704" s="45"/>
      <c r="J1704" s="46"/>
    </row>
    <row r="1705" spans="2:10" s="1" customFormat="1" ht="13.2" x14ac:dyDescent="0.25">
      <c r="B1705" s="75"/>
      <c r="C1705" s="102"/>
      <c r="D1705" s="103"/>
      <c r="E1705" s="45"/>
      <c r="F1705" s="45"/>
      <c r="G1705" s="45"/>
      <c r="H1705" s="45"/>
      <c r="I1705" s="45"/>
      <c r="J1705" s="46"/>
    </row>
    <row r="1706" spans="2:10" s="1" customFormat="1" ht="13.2" x14ac:dyDescent="0.25">
      <c r="B1706" s="75"/>
      <c r="C1706" s="102"/>
      <c r="D1706" s="103"/>
      <c r="E1706" s="45"/>
      <c r="F1706" s="45"/>
      <c r="G1706" s="45"/>
      <c r="H1706" s="45"/>
      <c r="I1706" s="45"/>
      <c r="J1706" s="46"/>
    </row>
    <row r="1707" spans="2:10" s="1" customFormat="1" ht="13.2" x14ac:dyDescent="0.25">
      <c r="B1707" s="75"/>
      <c r="C1707" s="102"/>
      <c r="D1707" s="103"/>
      <c r="E1707" s="45"/>
      <c r="F1707" s="45"/>
      <c r="G1707" s="45"/>
      <c r="H1707" s="45"/>
      <c r="I1707" s="45"/>
      <c r="J1707" s="46"/>
    </row>
    <row r="1708" spans="2:10" s="1" customFormat="1" ht="13.2" x14ac:dyDescent="0.25">
      <c r="B1708" s="75"/>
      <c r="C1708" s="102"/>
      <c r="D1708" s="103"/>
      <c r="E1708" s="45"/>
      <c r="F1708" s="45"/>
      <c r="G1708" s="45"/>
      <c r="H1708" s="45"/>
      <c r="I1708" s="45"/>
      <c r="J1708" s="46"/>
    </row>
    <row r="1709" spans="2:10" s="1" customFormat="1" ht="13.2" x14ac:dyDescent="0.25">
      <c r="B1709" s="75"/>
      <c r="C1709" s="102"/>
      <c r="D1709" s="103"/>
      <c r="E1709" s="45"/>
      <c r="F1709" s="45"/>
      <c r="G1709" s="45"/>
      <c r="H1709" s="45"/>
      <c r="I1709" s="45"/>
      <c r="J1709" s="46"/>
    </row>
    <row r="1710" spans="2:10" s="1" customFormat="1" ht="13.2" x14ac:dyDescent="0.25">
      <c r="B1710" s="75"/>
      <c r="C1710" s="102"/>
      <c r="D1710" s="103"/>
      <c r="E1710" s="45"/>
      <c r="F1710" s="45"/>
      <c r="G1710" s="45"/>
      <c r="H1710" s="45"/>
      <c r="I1710" s="45"/>
      <c r="J1710" s="46"/>
    </row>
    <row r="1711" spans="2:10" s="1" customFormat="1" ht="13.2" x14ac:dyDescent="0.25">
      <c r="B1711" s="75"/>
      <c r="C1711" s="102"/>
      <c r="D1711" s="103"/>
      <c r="E1711" s="45"/>
      <c r="F1711" s="45"/>
      <c r="G1711" s="45"/>
      <c r="H1711" s="45"/>
      <c r="I1711" s="45"/>
      <c r="J1711" s="46"/>
    </row>
    <row r="1712" spans="2:10" s="1" customFormat="1" ht="13.2" x14ac:dyDescent="0.25">
      <c r="B1712" s="75"/>
      <c r="C1712" s="102"/>
      <c r="D1712" s="103"/>
      <c r="E1712" s="45"/>
      <c r="F1712" s="45"/>
      <c r="G1712" s="45"/>
      <c r="H1712" s="45"/>
      <c r="I1712" s="45"/>
      <c r="J1712" s="46"/>
    </row>
    <row r="1713" spans="2:10" s="1" customFormat="1" ht="13.2" x14ac:dyDescent="0.25">
      <c r="B1713" s="75"/>
      <c r="C1713" s="102"/>
      <c r="D1713" s="103"/>
      <c r="E1713" s="45"/>
      <c r="F1713" s="45"/>
      <c r="G1713" s="45"/>
      <c r="H1713" s="45"/>
      <c r="I1713" s="45"/>
      <c r="J1713" s="46"/>
    </row>
    <row r="1714" spans="2:10" s="1" customFormat="1" ht="13.2" x14ac:dyDescent="0.25">
      <c r="B1714" s="75"/>
      <c r="C1714" s="102"/>
      <c r="D1714" s="103"/>
      <c r="E1714" s="45"/>
      <c r="F1714" s="45"/>
      <c r="G1714" s="45"/>
      <c r="H1714" s="45"/>
      <c r="I1714" s="45"/>
      <c r="J1714" s="46"/>
    </row>
    <row r="1715" spans="2:10" s="1" customFormat="1" ht="13.2" x14ac:dyDescent="0.25">
      <c r="B1715" s="75"/>
      <c r="C1715" s="102"/>
      <c r="D1715" s="103"/>
      <c r="E1715" s="45"/>
      <c r="F1715" s="45"/>
      <c r="G1715" s="45"/>
      <c r="H1715" s="45"/>
      <c r="I1715" s="45"/>
      <c r="J1715" s="46"/>
    </row>
    <row r="1716" spans="2:10" s="1" customFormat="1" ht="13.2" x14ac:dyDescent="0.25">
      <c r="B1716" s="75"/>
      <c r="C1716" s="102"/>
      <c r="D1716" s="103"/>
      <c r="E1716" s="45"/>
      <c r="F1716" s="45"/>
      <c r="G1716" s="45"/>
      <c r="H1716" s="45"/>
      <c r="I1716" s="45"/>
      <c r="J1716" s="46"/>
    </row>
    <row r="1717" spans="2:10" s="1" customFormat="1" ht="13.2" x14ac:dyDescent="0.25">
      <c r="B1717" s="75"/>
      <c r="C1717" s="102"/>
      <c r="D1717" s="103"/>
      <c r="E1717" s="45"/>
      <c r="F1717" s="45"/>
      <c r="G1717" s="45"/>
      <c r="H1717" s="45"/>
      <c r="I1717" s="45"/>
      <c r="J1717" s="46"/>
    </row>
    <row r="1718" spans="2:10" s="1" customFormat="1" ht="13.2" x14ac:dyDescent="0.25">
      <c r="B1718" s="75"/>
      <c r="C1718" s="102"/>
      <c r="D1718" s="103"/>
      <c r="E1718" s="45"/>
      <c r="F1718" s="45"/>
      <c r="G1718" s="45"/>
      <c r="H1718" s="45"/>
      <c r="I1718" s="45"/>
      <c r="J1718" s="46"/>
    </row>
    <row r="1719" spans="2:10" s="1" customFormat="1" ht="13.2" x14ac:dyDescent="0.25">
      <c r="B1719" s="75"/>
      <c r="C1719" s="102"/>
      <c r="D1719" s="103"/>
      <c r="E1719" s="45"/>
      <c r="F1719" s="45"/>
      <c r="G1719" s="45"/>
      <c r="H1719" s="45"/>
      <c r="I1719" s="45"/>
      <c r="J1719" s="46"/>
    </row>
    <row r="1720" spans="2:10" s="1" customFormat="1" ht="13.2" x14ac:dyDescent="0.25">
      <c r="B1720" s="75"/>
      <c r="C1720" s="102"/>
      <c r="D1720" s="103"/>
      <c r="E1720" s="45"/>
      <c r="F1720" s="45"/>
      <c r="G1720" s="45"/>
      <c r="H1720" s="45"/>
      <c r="I1720" s="45"/>
      <c r="J1720" s="46"/>
    </row>
    <row r="1721" spans="2:10" s="1" customFormat="1" ht="13.2" x14ac:dyDescent="0.25">
      <c r="B1721" s="75"/>
      <c r="C1721" s="102"/>
      <c r="D1721" s="103"/>
      <c r="E1721" s="45"/>
      <c r="F1721" s="45"/>
      <c r="G1721" s="45"/>
      <c r="H1721" s="45"/>
      <c r="I1721" s="45"/>
      <c r="J1721" s="46"/>
    </row>
    <row r="1722" spans="2:10" s="1" customFormat="1" ht="13.2" x14ac:dyDescent="0.25">
      <c r="B1722" s="75"/>
      <c r="C1722" s="102"/>
      <c r="D1722" s="103"/>
      <c r="E1722" s="45"/>
      <c r="F1722" s="45"/>
      <c r="G1722" s="45"/>
      <c r="H1722" s="45"/>
      <c r="I1722" s="45"/>
      <c r="J1722" s="46"/>
    </row>
    <row r="1723" spans="2:10" s="1" customFormat="1" ht="13.2" x14ac:dyDescent="0.25">
      <c r="B1723" s="75"/>
      <c r="C1723" s="102"/>
      <c r="D1723" s="103"/>
      <c r="E1723" s="45"/>
      <c r="F1723" s="45"/>
      <c r="G1723" s="45"/>
      <c r="H1723" s="45"/>
      <c r="I1723" s="45"/>
      <c r="J1723" s="46"/>
    </row>
    <row r="1724" spans="2:10" s="1" customFormat="1" ht="13.2" x14ac:dyDescent="0.25">
      <c r="B1724" s="75"/>
      <c r="C1724" s="102"/>
      <c r="D1724" s="103"/>
      <c r="E1724" s="45"/>
      <c r="F1724" s="45"/>
      <c r="G1724" s="45"/>
      <c r="H1724" s="45"/>
      <c r="I1724" s="45"/>
      <c r="J1724" s="46"/>
    </row>
    <row r="1725" spans="2:10" s="1" customFormat="1" ht="13.2" x14ac:dyDescent="0.25">
      <c r="B1725" s="75"/>
      <c r="C1725" s="102"/>
      <c r="D1725" s="103"/>
      <c r="E1725" s="45"/>
      <c r="F1725" s="45"/>
      <c r="G1725" s="45"/>
      <c r="H1725" s="45"/>
      <c r="I1725" s="45"/>
      <c r="J1725" s="46"/>
    </row>
    <row r="1726" spans="2:10" s="1" customFormat="1" ht="13.2" x14ac:dyDescent="0.25">
      <c r="B1726" s="75"/>
      <c r="C1726" s="102"/>
      <c r="D1726" s="103"/>
      <c r="E1726" s="45"/>
      <c r="F1726" s="45"/>
      <c r="G1726" s="45"/>
      <c r="H1726" s="45"/>
      <c r="I1726" s="45"/>
      <c r="J1726" s="46"/>
    </row>
    <row r="1727" spans="2:10" s="1" customFormat="1" ht="13.2" x14ac:dyDescent="0.25">
      <c r="B1727" s="75"/>
      <c r="C1727" s="102"/>
      <c r="D1727" s="103"/>
      <c r="E1727" s="45"/>
      <c r="F1727" s="45"/>
      <c r="G1727" s="45"/>
      <c r="H1727" s="45"/>
      <c r="I1727" s="45"/>
      <c r="J1727" s="46"/>
    </row>
    <row r="1728" spans="2:10" s="1" customFormat="1" ht="13.2" x14ac:dyDescent="0.25">
      <c r="B1728" s="75"/>
      <c r="C1728" s="102"/>
      <c r="D1728" s="103"/>
      <c r="E1728" s="45"/>
      <c r="F1728" s="45"/>
      <c r="G1728" s="45"/>
      <c r="H1728" s="45"/>
      <c r="I1728" s="45"/>
      <c r="J1728" s="46"/>
    </row>
    <row r="1729" spans="2:10" s="1" customFormat="1" ht="13.2" x14ac:dyDescent="0.25">
      <c r="B1729" s="75"/>
      <c r="C1729" s="102"/>
      <c r="D1729" s="103"/>
      <c r="E1729" s="45"/>
      <c r="F1729" s="45"/>
      <c r="G1729" s="45"/>
      <c r="H1729" s="45"/>
      <c r="I1729" s="45"/>
      <c r="J1729" s="46"/>
    </row>
    <row r="1730" spans="2:10" s="1" customFormat="1" ht="13.2" x14ac:dyDescent="0.25">
      <c r="B1730" s="75"/>
      <c r="C1730" s="102"/>
      <c r="D1730" s="103"/>
      <c r="E1730" s="45"/>
      <c r="F1730" s="45"/>
      <c r="G1730" s="45"/>
      <c r="H1730" s="45"/>
      <c r="I1730" s="45"/>
      <c r="J1730" s="46"/>
    </row>
    <row r="1731" spans="2:10" s="1" customFormat="1" ht="13.2" x14ac:dyDescent="0.25">
      <c r="B1731" s="75"/>
      <c r="C1731" s="102"/>
      <c r="D1731" s="103"/>
      <c r="E1731" s="45"/>
      <c r="F1731" s="45"/>
      <c r="G1731" s="45"/>
      <c r="H1731" s="45"/>
      <c r="I1731" s="45"/>
      <c r="J1731" s="46"/>
    </row>
    <row r="1732" spans="2:10" s="1" customFormat="1" ht="13.2" x14ac:dyDescent="0.25">
      <c r="B1732" s="75"/>
      <c r="C1732" s="102"/>
      <c r="D1732" s="103"/>
      <c r="E1732" s="45"/>
      <c r="F1732" s="45"/>
      <c r="G1732" s="45"/>
      <c r="H1732" s="45"/>
      <c r="I1732" s="45"/>
      <c r="J1732" s="46"/>
    </row>
    <row r="1733" spans="2:10" s="1" customFormat="1" ht="13.2" x14ac:dyDescent="0.25">
      <c r="B1733" s="75"/>
      <c r="C1733" s="102"/>
      <c r="D1733" s="103"/>
      <c r="E1733" s="45"/>
      <c r="F1733" s="45"/>
      <c r="G1733" s="45"/>
      <c r="H1733" s="45"/>
      <c r="I1733" s="45"/>
      <c r="J1733" s="46"/>
    </row>
    <row r="1734" spans="2:10" s="1" customFormat="1" ht="13.2" x14ac:dyDescent="0.25">
      <c r="B1734" s="75"/>
      <c r="C1734" s="102"/>
      <c r="D1734" s="103"/>
      <c r="E1734" s="45"/>
      <c r="F1734" s="45"/>
      <c r="G1734" s="45"/>
      <c r="H1734" s="45"/>
      <c r="I1734" s="45"/>
      <c r="J1734" s="46"/>
    </row>
    <row r="1735" spans="2:10" s="1" customFormat="1" ht="13.2" x14ac:dyDescent="0.25">
      <c r="B1735" s="75"/>
      <c r="C1735" s="102"/>
      <c r="D1735" s="103"/>
      <c r="E1735" s="45"/>
      <c r="F1735" s="45"/>
      <c r="G1735" s="45"/>
      <c r="H1735" s="45"/>
      <c r="I1735" s="45"/>
      <c r="J1735" s="46"/>
    </row>
    <row r="1736" spans="2:10" s="1" customFormat="1" ht="13.2" x14ac:dyDescent="0.25">
      <c r="B1736" s="75"/>
      <c r="C1736" s="102"/>
      <c r="D1736" s="103"/>
      <c r="E1736" s="45"/>
      <c r="F1736" s="45"/>
      <c r="G1736" s="45"/>
      <c r="H1736" s="45"/>
      <c r="I1736" s="45"/>
      <c r="J1736" s="46"/>
    </row>
    <row r="1737" spans="2:10" s="1" customFormat="1" ht="13.2" x14ac:dyDescent="0.25">
      <c r="B1737" s="75"/>
      <c r="C1737" s="102"/>
      <c r="D1737" s="103"/>
      <c r="E1737" s="45"/>
      <c r="F1737" s="45"/>
      <c r="G1737" s="45"/>
      <c r="H1737" s="45"/>
      <c r="I1737" s="45"/>
      <c r="J1737" s="46"/>
    </row>
    <row r="1738" spans="2:10" s="1" customFormat="1" ht="13.2" x14ac:dyDescent="0.25">
      <c r="B1738" s="75"/>
      <c r="C1738" s="102"/>
      <c r="D1738" s="103"/>
      <c r="E1738" s="45"/>
      <c r="F1738" s="45"/>
      <c r="G1738" s="45"/>
      <c r="H1738" s="45"/>
      <c r="I1738" s="45"/>
      <c r="J1738" s="46"/>
    </row>
    <row r="1739" spans="2:10" s="1" customFormat="1" ht="13.2" x14ac:dyDescent="0.25">
      <c r="B1739" s="75"/>
      <c r="C1739" s="102"/>
      <c r="D1739" s="103"/>
      <c r="E1739" s="45"/>
      <c r="F1739" s="45"/>
      <c r="G1739" s="45"/>
      <c r="H1739" s="45"/>
      <c r="I1739" s="45"/>
      <c r="J1739" s="46"/>
    </row>
    <row r="1740" spans="2:10" s="1" customFormat="1" ht="13.2" x14ac:dyDescent="0.25">
      <c r="B1740" s="75"/>
      <c r="C1740" s="102"/>
      <c r="D1740" s="103"/>
      <c r="E1740" s="45"/>
      <c r="F1740" s="45"/>
      <c r="G1740" s="45"/>
      <c r="H1740" s="45"/>
      <c r="I1740" s="45"/>
      <c r="J1740" s="46"/>
    </row>
    <row r="1741" spans="2:10" s="1" customFormat="1" ht="13.2" x14ac:dyDescent="0.25">
      <c r="B1741" s="75"/>
      <c r="C1741" s="102"/>
      <c r="D1741" s="103"/>
      <c r="E1741" s="45"/>
      <c r="F1741" s="45"/>
      <c r="G1741" s="45"/>
      <c r="H1741" s="45"/>
      <c r="I1741" s="45"/>
      <c r="J1741" s="46"/>
    </row>
    <row r="1742" spans="2:10" s="1" customFormat="1" ht="13.2" x14ac:dyDescent="0.25">
      <c r="B1742" s="75"/>
      <c r="C1742" s="102"/>
      <c r="D1742" s="103"/>
      <c r="E1742" s="45"/>
      <c r="F1742" s="45"/>
      <c r="G1742" s="45"/>
      <c r="H1742" s="45"/>
      <c r="I1742" s="45"/>
      <c r="J1742" s="46"/>
    </row>
    <row r="1743" spans="2:10" s="1" customFormat="1" ht="13.2" x14ac:dyDescent="0.25">
      <c r="B1743" s="75"/>
      <c r="C1743" s="102"/>
      <c r="D1743" s="103"/>
      <c r="E1743" s="45"/>
      <c r="F1743" s="45"/>
      <c r="G1743" s="45"/>
      <c r="H1743" s="45"/>
      <c r="I1743" s="45"/>
      <c r="J1743" s="46"/>
    </row>
    <row r="1744" spans="2:10" s="1" customFormat="1" ht="13.2" x14ac:dyDescent="0.25">
      <c r="B1744" s="75"/>
      <c r="C1744" s="102"/>
      <c r="D1744" s="103"/>
      <c r="E1744" s="45"/>
      <c r="F1744" s="45"/>
      <c r="G1744" s="45"/>
      <c r="H1744" s="45"/>
      <c r="I1744" s="45"/>
      <c r="J1744" s="46"/>
    </row>
    <row r="1745" spans="2:10" s="1" customFormat="1" ht="13.2" x14ac:dyDescent="0.25">
      <c r="B1745" s="75"/>
      <c r="C1745" s="102"/>
      <c r="D1745" s="103"/>
      <c r="E1745" s="45"/>
      <c r="F1745" s="45"/>
      <c r="G1745" s="45"/>
      <c r="H1745" s="45"/>
      <c r="I1745" s="45"/>
      <c r="J1745" s="46"/>
    </row>
    <row r="1746" spans="2:10" s="1" customFormat="1" ht="13.2" x14ac:dyDescent="0.25">
      <c r="B1746" s="75"/>
      <c r="C1746" s="102"/>
      <c r="D1746" s="103"/>
      <c r="E1746" s="45"/>
      <c r="F1746" s="45"/>
      <c r="G1746" s="45"/>
      <c r="H1746" s="45"/>
      <c r="I1746" s="45"/>
      <c r="J1746" s="46"/>
    </row>
    <row r="1747" spans="2:10" s="1" customFormat="1" ht="13.2" x14ac:dyDescent="0.25">
      <c r="B1747" s="75"/>
      <c r="C1747" s="102"/>
      <c r="D1747" s="103"/>
      <c r="E1747" s="45"/>
      <c r="F1747" s="45"/>
      <c r="G1747" s="45"/>
      <c r="H1747" s="45"/>
      <c r="I1747" s="45"/>
      <c r="J1747" s="46"/>
    </row>
    <row r="1748" spans="2:10" s="1" customFormat="1" ht="13.2" x14ac:dyDescent="0.25">
      <c r="B1748" s="75"/>
      <c r="C1748" s="102"/>
      <c r="D1748" s="103"/>
      <c r="E1748" s="45"/>
      <c r="F1748" s="45"/>
      <c r="G1748" s="45"/>
      <c r="H1748" s="45"/>
      <c r="I1748" s="45"/>
      <c r="J1748" s="46"/>
    </row>
    <row r="1749" spans="2:10" s="1" customFormat="1" ht="13.2" x14ac:dyDescent="0.25">
      <c r="B1749" s="75"/>
      <c r="C1749" s="102"/>
      <c r="D1749" s="103"/>
      <c r="E1749" s="45"/>
      <c r="F1749" s="45"/>
      <c r="G1749" s="45"/>
      <c r="H1749" s="45"/>
      <c r="I1749" s="45"/>
      <c r="J1749" s="46"/>
    </row>
    <row r="1750" spans="2:10" s="1" customFormat="1" ht="13.2" x14ac:dyDescent="0.25">
      <c r="B1750" s="75"/>
      <c r="C1750" s="102"/>
      <c r="D1750" s="103"/>
      <c r="E1750" s="45"/>
      <c r="F1750" s="45"/>
      <c r="G1750" s="45"/>
      <c r="H1750" s="45"/>
      <c r="I1750" s="45"/>
      <c r="J1750" s="46"/>
    </row>
    <row r="1751" spans="2:10" s="1" customFormat="1" ht="13.2" x14ac:dyDescent="0.25">
      <c r="B1751" s="75"/>
      <c r="C1751" s="102"/>
      <c r="D1751" s="103"/>
      <c r="E1751" s="45"/>
      <c r="F1751" s="45"/>
      <c r="G1751" s="45"/>
      <c r="H1751" s="45"/>
      <c r="I1751" s="45"/>
      <c r="J1751" s="46"/>
    </row>
    <row r="1752" spans="2:10" s="1" customFormat="1" ht="13.2" x14ac:dyDescent="0.25">
      <c r="B1752" s="75"/>
      <c r="C1752" s="102"/>
      <c r="D1752" s="103"/>
      <c r="E1752" s="45"/>
      <c r="F1752" s="45"/>
      <c r="G1752" s="45"/>
      <c r="H1752" s="45"/>
      <c r="I1752" s="45"/>
      <c r="J1752" s="46"/>
    </row>
    <row r="1753" spans="2:10" s="1" customFormat="1" ht="13.2" x14ac:dyDescent="0.25">
      <c r="B1753" s="75"/>
      <c r="C1753" s="102"/>
      <c r="D1753" s="103"/>
      <c r="E1753" s="45"/>
      <c r="F1753" s="45"/>
      <c r="G1753" s="45"/>
      <c r="H1753" s="45"/>
      <c r="I1753" s="45"/>
      <c r="J1753" s="46"/>
    </row>
    <row r="1754" spans="2:10" s="1" customFormat="1" ht="13.2" x14ac:dyDescent="0.25">
      <c r="B1754" s="75"/>
      <c r="C1754" s="102"/>
      <c r="D1754" s="103"/>
      <c r="E1754" s="45"/>
      <c r="F1754" s="45"/>
      <c r="G1754" s="45"/>
      <c r="H1754" s="45"/>
      <c r="I1754" s="45"/>
      <c r="J1754" s="46"/>
    </row>
    <row r="1755" spans="2:10" s="1" customFormat="1" ht="13.2" x14ac:dyDescent="0.25">
      <c r="B1755" s="75"/>
      <c r="C1755" s="102"/>
      <c r="D1755" s="103"/>
      <c r="E1755" s="45"/>
      <c r="F1755" s="45"/>
      <c r="G1755" s="45"/>
      <c r="H1755" s="45"/>
      <c r="I1755" s="45"/>
      <c r="J1755" s="46"/>
    </row>
    <row r="1756" spans="2:10" s="1" customFormat="1" ht="13.2" x14ac:dyDescent="0.25">
      <c r="B1756" s="75"/>
      <c r="C1756" s="102"/>
      <c r="D1756" s="103"/>
      <c r="E1756" s="45"/>
      <c r="F1756" s="45"/>
      <c r="G1756" s="45"/>
      <c r="H1756" s="45"/>
      <c r="I1756" s="45"/>
      <c r="J1756" s="46"/>
    </row>
    <row r="1757" spans="2:10" s="1" customFormat="1" ht="13.2" x14ac:dyDescent="0.25">
      <c r="B1757" s="75"/>
      <c r="C1757" s="102"/>
      <c r="D1757" s="103"/>
      <c r="E1757" s="45"/>
      <c r="F1757" s="45"/>
      <c r="G1757" s="45"/>
      <c r="H1757" s="45"/>
      <c r="I1757" s="45"/>
      <c r="J1757" s="46"/>
    </row>
    <row r="1758" spans="2:10" s="1" customFormat="1" ht="13.2" x14ac:dyDescent="0.25">
      <c r="B1758" s="75"/>
      <c r="C1758" s="102"/>
      <c r="D1758" s="103"/>
      <c r="E1758" s="45"/>
      <c r="F1758" s="45"/>
      <c r="G1758" s="45"/>
      <c r="H1758" s="45"/>
      <c r="I1758" s="45"/>
      <c r="J1758" s="46"/>
    </row>
    <row r="1759" spans="2:10" s="1" customFormat="1" ht="13.2" x14ac:dyDescent="0.25">
      <c r="B1759" s="75"/>
      <c r="C1759" s="102"/>
      <c r="D1759" s="103"/>
      <c r="E1759" s="45"/>
      <c r="F1759" s="45"/>
      <c r="G1759" s="45"/>
      <c r="H1759" s="45"/>
      <c r="I1759" s="45"/>
      <c r="J1759" s="46"/>
    </row>
    <row r="1760" spans="2:10" s="1" customFormat="1" ht="13.2" x14ac:dyDescent="0.25">
      <c r="B1760" s="75"/>
      <c r="C1760" s="102"/>
      <c r="D1760" s="103"/>
      <c r="E1760" s="45"/>
      <c r="F1760" s="45"/>
      <c r="G1760" s="45"/>
      <c r="H1760" s="45"/>
      <c r="I1760" s="45"/>
      <c r="J1760" s="46"/>
    </row>
    <row r="1761" spans="2:10" s="1" customFormat="1" ht="13.2" x14ac:dyDescent="0.25">
      <c r="C1761" s="157" t="s">
        <v>153</v>
      </c>
      <c r="D1761" s="157"/>
      <c r="E1761" s="157"/>
      <c r="F1761" s="157"/>
      <c r="G1761" s="157"/>
      <c r="H1761" s="157"/>
    </row>
    <row r="1762" spans="2:10" s="1" customFormat="1" ht="13.2" x14ac:dyDescent="0.25">
      <c r="C1762" s="157" t="s">
        <v>154</v>
      </c>
      <c r="D1762" s="157"/>
      <c r="E1762" s="157"/>
      <c r="F1762" s="157"/>
      <c r="G1762" s="157"/>
      <c r="H1762" s="157"/>
    </row>
    <row r="1763" spans="2:10" s="1" customFormat="1" ht="13.2" x14ac:dyDescent="0.25">
      <c r="C1763" s="157" t="s">
        <v>155</v>
      </c>
      <c r="D1763" s="157"/>
      <c r="E1763" s="157"/>
      <c r="F1763" s="157"/>
      <c r="G1763" s="157"/>
      <c r="H1763" s="157"/>
    </row>
    <row r="1764" spans="2:10" s="1" customFormat="1" ht="13.2" x14ac:dyDescent="0.25">
      <c r="C1764" s="158" t="s">
        <v>156</v>
      </c>
      <c r="D1764" s="158"/>
      <c r="E1764" s="158"/>
      <c r="F1764" s="158"/>
      <c r="G1764" s="158"/>
      <c r="H1764" s="158"/>
    </row>
    <row r="1765" spans="2:10" s="1" customFormat="1" ht="13.2" x14ac:dyDescent="0.25">
      <c r="C1765" s="142"/>
      <c r="D1765" s="142"/>
      <c r="E1765" s="142"/>
      <c r="F1765" s="142"/>
      <c r="G1765" s="142"/>
      <c r="H1765" s="142"/>
    </row>
    <row r="1766" spans="2:10" s="1" customFormat="1" ht="15.6" x14ac:dyDescent="0.25">
      <c r="B1766" s="159" t="s">
        <v>248</v>
      </c>
      <c r="C1766" s="160"/>
      <c r="D1766" s="160"/>
      <c r="E1766" s="160"/>
      <c r="F1766" s="160"/>
      <c r="G1766" s="160"/>
      <c r="H1766" s="160"/>
      <c r="I1766" s="160"/>
      <c r="J1766" s="161"/>
    </row>
    <row r="1767" spans="2:10" s="1" customFormat="1" ht="21" x14ac:dyDescent="0.25">
      <c r="B1767" s="169" t="s">
        <v>698</v>
      </c>
      <c r="C1767" s="170"/>
      <c r="D1767" s="170"/>
      <c r="E1767" s="170"/>
      <c r="F1767" s="170"/>
      <c r="G1767" s="170"/>
      <c r="H1767" s="170"/>
      <c r="I1767" s="170"/>
      <c r="J1767" s="171"/>
    </row>
    <row r="1768" spans="2:10" s="1" customFormat="1" ht="13.8" thickBot="1" x14ac:dyDescent="0.3">
      <c r="B1768" s="143"/>
      <c r="C1768" s="143"/>
      <c r="D1768" s="143"/>
      <c r="E1768" s="143"/>
      <c r="F1768" s="143"/>
      <c r="G1768" s="143"/>
      <c r="H1768" s="143"/>
      <c r="I1768" s="143"/>
      <c r="J1768" s="143"/>
    </row>
    <row r="1769" spans="2:10" s="1" customFormat="1" ht="28.5" customHeight="1" x14ac:dyDescent="0.25">
      <c r="B1769" s="152" t="s">
        <v>140</v>
      </c>
      <c r="C1769" s="153"/>
      <c r="D1769" s="153"/>
      <c r="E1769" s="153"/>
      <c r="F1769" s="153"/>
      <c r="G1769" s="153"/>
      <c r="H1769" s="153"/>
      <c r="I1769" s="153"/>
      <c r="J1769" s="154"/>
    </row>
    <row r="1770" spans="2:10" s="1" customFormat="1" ht="13.2" x14ac:dyDescent="0.25">
      <c r="B1770" s="4" t="s">
        <v>148</v>
      </c>
      <c r="C1770" s="5" t="s">
        <v>149</v>
      </c>
      <c r="D1770" s="5"/>
      <c r="E1770" s="6"/>
      <c r="F1770" s="7"/>
      <c r="G1770" s="8" t="s">
        <v>22</v>
      </c>
      <c r="H1770" s="155">
        <v>42879</v>
      </c>
      <c r="I1770" s="155"/>
      <c r="J1770" s="9"/>
    </row>
    <row r="1771" spans="2:10" s="1" customFormat="1" ht="13.2" x14ac:dyDescent="0.25">
      <c r="B1771" s="4" t="s">
        <v>146</v>
      </c>
      <c r="C1771" s="5" t="s">
        <v>142</v>
      </c>
      <c r="D1771" s="10"/>
      <c r="E1771" s="10"/>
      <c r="F1771" s="5"/>
      <c r="G1771" s="11" t="s">
        <v>145</v>
      </c>
      <c r="H1771" s="6" t="s">
        <v>142</v>
      </c>
      <c r="I1771" s="12"/>
      <c r="J1771" s="13"/>
    </row>
    <row r="1772" spans="2:10" s="1" customFormat="1" ht="13.2" x14ac:dyDescent="0.25">
      <c r="B1772" s="4" t="s">
        <v>147</v>
      </c>
      <c r="C1772" s="5" t="s">
        <v>142</v>
      </c>
      <c r="D1772" s="10"/>
      <c r="E1772" s="10"/>
      <c r="F1772" s="5"/>
      <c r="G1772" s="11" t="s">
        <v>143</v>
      </c>
      <c r="H1772" s="6" t="s">
        <v>144</v>
      </c>
      <c r="I1772" s="12"/>
      <c r="J1772" s="13"/>
    </row>
    <row r="1773" spans="2:10" s="1" customFormat="1" ht="13.8" thickBot="1" x14ac:dyDescent="0.3">
      <c r="B1773" s="14" t="s">
        <v>159</v>
      </c>
      <c r="C1773" s="15" t="s">
        <v>160</v>
      </c>
      <c r="D1773" s="16"/>
      <c r="E1773" s="16"/>
      <c r="F1773" s="15"/>
      <c r="G1773" s="17" t="s">
        <v>157</v>
      </c>
      <c r="H1773" s="18" t="s">
        <v>158</v>
      </c>
      <c r="I1773" s="19"/>
      <c r="J1773" s="20"/>
    </row>
    <row r="1774" spans="2:10" s="1" customFormat="1" ht="13.2" x14ac:dyDescent="0.25">
      <c r="B1774" s="143"/>
      <c r="C1774" s="143"/>
      <c r="D1774" s="143"/>
      <c r="E1774" s="143"/>
      <c r="F1774" s="143"/>
      <c r="G1774" s="143"/>
      <c r="H1774" s="143"/>
      <c r="I1774" s="143"/>
      <c r="J1774" s="143"/>
    </row>
    <row r="1775" spans="2:10" s="1" customFormat="1" ht="13.2" x14ac:dyDescent="0.25">
      <c r="B1775" s="23" t="s">
        <v>7</v>
      </c>
      <c r="C1775" s="24" t="s">
        <v>0</v>
      </c>
      <c r="D1775" s="24" t="s">
        <v>23</v>
      </c>
      <c r="E1775" s="24" t="s">
        <v>24</v>
      </c>
      <c r="F1775" s="24" t="s">
        <v>2</v>
      </c>
      <c r="G1775" s="24" t="s">
        <v>3</v>
      </c>
      <c r="H1775" s="24" t="s">
        <v>25</v>
      </c>
      <c r="I1775" s="24" t="s">
        <v>8</v>
      </c>
      <c r="J1775" s="24" t="s">
        <v>9</v>
      </c>
    </row>
    <row r="1776" spans="2:10" s="1" customFormat="1" ht="13.2" x14ac:dyDescent="0.25">
      <c r="B1776" s="96">
        <v>4.03</v>
      </c>
      <c r="C1776" s="97" t="s">
        <v>425</v>
      </c>
      <c r="D1776" s="103"/>
      <c r="E1776" s="45"/>
      <c r="F1776" s="45"/>
      <c r="G1776" s="45"/>
      <c r="H1776" s="45"/>
      <c r="I1776" s="45"/>
      <c r="J1776" s="46"/>
    </row>
    <row r="1777" spans="2:10" s="1" customFormat="1" ht="13.2" x14ac:dyDescent="0.25">
      <c r="B1777" s="100" t="s">
        <v>113</v>
      </c>
      <c r="C1777" s="101" t="s">
        <v>428</v>
      </c>
      <c r="D1777" s="103"/>
      <c r="E1777" s="45"/>
      <c r="F1777" s="45"/>
      <c r="G1777" s="45"/>
      <c r="H1777" s="45"/>
      <c r="I1777" s="45"/>
      <c r="J1777" s="46"/>
    </row>
    <row r="1778" spans="2:10" s="1" customFormat="1" ht="13.2" x14ac:dyDescent="0.25">
      <c r="B1778" s="48" t="s">
        <v>114</v>
      </c>
      <c r="C1778" s="48" t="s">
        <v>623</v>
      </c>
      <c r="D1778" s="103"/>
      <c r="E1778" s="45"/>
      <c r="F1778" s="45"/>
      <c r="G1778" s="45"/>
      <c r="H1778" s="45"/>
      <c r="I1778" s="62">
        <f>SUM(H1779:H1779)</f>
        <v>0</v>
      </c>
      <c r="J1778" s="63" t="str">
        <f>+J1779</f>
        <v>ml</v>
      </c>
    </row>
    <row r="1779" spans="2:10" s="1" customFormat="1" ht="13.2" x14ac:dyDescent="0.25">
      <c r="B1779" s="48"/>
      <c r="C1779" s="44" t="s">
        <v>722</v>
      </c>
      <c r="D1779" s="45"/>
      <c r="E1779" s="45"/>
      <c r="F1779" s="45"/>
      <c r="G1779" s="45"/>
      <c r="H1779" s="45">
        <f>IF(AND(F1779=0,G1779=0),D1779*E1779,IF(AND(E1779=0,G1779=0),D1779*F1779,IF(AND(E1779=0,F1779=0),D1779*G1779,IF(AND(E1779=0),D1779*F1779*G1779,IF(AND(F1779=0),D1779*E1779*G1779,IF(AND(G1779=0),D1779*E1779*F1779,D1779*E1779*F1779*G1779))))))</f>
        <v>0</v>
      </c>
      <c r="I1779" s="45"/>
      <c r="J1779" s="46" t="str">
        <f>IF(AND(E1779=0,F1779&lt;&gt;0,G1779&lt;&gt;0),"m2",IF(AND(F1779=0,E1779&lt;&gt;0,G1779&lt;&gt;0),"m2",IF(AND(G1779=0,E1779&lt;&gt;0,F1779&lt;&gt;0),"m2",IF(AND(F1779=0,G1779=0),"ml",IF(AND(E1779=0,G1779=0),"ml",IF(AND(E1779=0,F1779=0),"ml",IF(AND(E1779&lt;&gt;0,F1779&lt;&gt;0,G1779&lt;&gt;0),"m3",0)))))))</f>
        <v>ml</v>
      </c>
    </row>
    <row r="1780" spans="2:10" s="1" customFormat="1" ht="13.2" x14ac:dyDescent="0.25">
      <c r="B1780" s="48" t="s">
        <v>435</v>
      </c>
      <c r="C1780" s="48" t="s">
        <v>438</v>
      </c>
      <c r="D1780" s="103"/>
      <c r="E1780" s="45"/>
      <c r="F1780" s="45"/>
      <c r="G1780" s="45"/>
      <c r="H1780" s="45"/>
      <c r="I1780" s="62">
        <f>SUM(H1781:H1781)</f>
        <v>81.2</v>
      </c>
      <c r="J1780" s="63" t="str">
        <f>+J1781</f>
        <v>ml</v>
      </c>
    </row>
    <row r="1781" spans="2:10" s="1" customFormat="1" ht="13.2" x14ac:dyDescent="0.25">
      <c r="B1781" s="100"/>
      <c r="C1781" s="44" t="s">
        <v>713</v>
      </c>
      <c r="D1781" s="45">
        <v>7</v>
      </c>
      <c r="E1781" s="45">
        <v>11.6</v>
      </c>
      <c r="F1781" s="45"/>
      <c r="G1781" s="45"/>
      <c r="H1781" s="45">
        <f>IF(AND(F1781=0,G1781=0),D1781*E1781,IF(AND(E1781=0,G1781=0),D1781*F1781,IF(AND(E1781=0,F1781=0),D1781*G1781,IF(AND(E1781=0),D1781*F1781*G1781,IF(AND(F1781=0),D1781*E1781*G1781,IF(AND(G1781=0),D1781*E1781*F1781,D1781*E1781*F1781*G1781))))))</f>
        <v>81.2</v>
      </c>
      <c r="I1781" s="45"/>
      <c r="J1781" s="46" t="str">
        <f>IF(AND(E1781=0,F1781&lt;&gt;0,G1781&lt;&gt;0),"m2",IF(AND(F1781=0,E1781&lt;&gt;0,G1781&lt;&gt;0),"m2",IF(AND(G1781=0,E1781&lt;&gt;0,F1781&lt;&gt;0),"m2",IF(AND(F1781=0,G1781=0),"ml",IF(AND(E1781=0,G1781=0),"ml",IF(AND(E1781=0,F1781=0),"ml",IF(AND(E1781&lt;&gt;0,F1781&lt;&gt;0,G1781&lt;&gt;0),"m3",0)))))))</f>
        <v>ml</v>
      </c>
    </row>
    <row r="1782" spans="2:10" s="1" customFormat="1" ht="13.2" x14ac:dyDescent="0.25">
      <c r="B1782" s="100"/>
      <c r="C1782" s="44" t="s">
        <v>714</v>
      </c>
      <c r="D1782" s="45">
        <v>1</v>
      </c>
      <c r="E1782" s="45">
        <v>28.8</v>
      </c>
      <c r="F1782" s="45"/>
      <c r="G1782" s="45"/>
      <c r="H1782" s="45">
        <f>IF(AND(F1782=0,G1782=0),D1782*E1782,IF(AND(E1782=0,G1782=0),D1782*F1782,IF(AND(E1782=0,F1782=0),D1782*G1782,IF(AND(E1782=0),D1782*F1782*G1782,IF(AND(F1782=0),D1782*E1782*G1782,IF(AND(G1782=0),D1782*E1782*F1782,D1782*E1782*F1782*G1782))))))</f>
        <v>28.8</v>
      </c>
      <c r="I1782" s="45"/>
      <c r="J1782" s="46" t="str">
        <f>IF(AND(E1782=0,F1782&lt;&gt;0,G1782&lt;&gt;0),"m2",IF(AND(F1782=0,E1782&lt;&gt;0,G1782&lt;&gt;0),"m2",IF(AND(G1782=0,E1782&lt;&gt;0,F1782&lt;&gt;0),"m2",IF(AND(F1782=0,G1782=0),"ml",IF(AND(E1782=0,G1782=0),"ml",IF(AND(E1782=0,F1782=0),"ml",IF(AND(E1782&lt;&gt;0,F1782&lt;&gt;0,G1782&lt;&gt;0),"m3",0)))))))</f>
        <v>ml</v>
      </c>
    </row>
    <row r="1783" spans="2:10" s="1" customFormat="1" ht="13.2" x14ac:dyDescent="0.25">
      <c r="B1783" s="48" t="s">
        <v>436</v>
      </c>
      <c r="C1783" s="48" t="s">
        <v>439</v>
      </c>
      <c r="D1783" s="103"/>
      <c r="E1783" s="45"/>
      <c r="F1783" s="45"/>
      <c r="G1783" s="45"/>
      <c r="H1783" s="45"/>
      <c r="I1783" s="62">
        <f>SUM(H1784:H1784)</f>
        <v>0</v>
      </c>
      <c r="J1783" s="63" t="str">
        <f>+J1784</f>
        <v>ml</v>
      </c>
    </row>
    <row r="1784" spans="2:10" s="1" customFormat="1" ht="13.2" x14ac:dyDescent="0.25">
      <c r="B1784" s="100"/>
      <c r="C1784" s="44" t="s">
        <v>713</v>
      </c>
      <c r="D1784" s="45"/>
      <c r="E1784" s="45"/>
      <c r="F1784" s="45"/>
      <c r="G1784" s="45"/>
      <c r="H1784" s="45">
        <f>IF(AND(F1784=0,G1784=0),D1784*E1784,IF(AND(E1784=0,G1784=0),D1784*F1784,IF(AND(E1784=0,F1784=0),D1784*G1784,IF(AND(E1784=0),D1784*F1784*G1784,IF(AND(F1784=0),D1784*E1784*G1784,IF(AND(G1784=0),D1784*E1784*F1784,D1784*E1784*F1784*G1784))))))</f>
        <v>0</v>
      </c>
      <c r="I1784" s="45"/>
      <c r="J1784" s="46" t="str">
        <f>IF(AND(E1784=0,F1784&lt;&gt;0,G1784&lt;&gt;0),"m2",IF(AND(F1784=0,E1784&lt;&gt;0,G1784&lt;&gt;0),"m2",IF(AND(G1784=0,E1784&lt;&gt;0,F1784&lt;&gt;0),"m2",IF(AND(F1784=0,G1784=0),"ml",IF(AND(E1784=0,G1784=0),"ml",IF(AND(E1784=0,F1784=0),"ml",IF(AND(E1784&lt;&gt;0,F1784&lt;&gt;0,G1784&lt;&gt;0),"m3",0)))))))</f>
        <v>ml</v>
      </c>
    </row>
    <row r="1785" spans="2:10" s="1" customFormat="1" ht="13.2" x14ac:dyDescent="0.25">
      <c r="B1785" s="100"/>
      <c r="C1785" s="44" t="s">
        <v>714</v>
      </c>
      <c r="D1785" s="45"/>
      <c r="E1785" s="45"/>
      <c r="F1785" s="45"/>
      <c r="G1785" s="45"/>
      <c r="H1785" s="45">
        <f>IF(AND(F1785=0,G1785=0),D1785*E1785,IF(AND(E1785=0,G1785=0),D1785*F1785,IF(AND(E1785=0,F1785=0),D1785*G1785,IF(AND(E1785=0),D1785*F1785*G1785,IF(AND(F1785=0),D1785*E1785*G1785,IF(AND(G1785=0),D1785*E1785*F1785,D1785*E1785*F1785*G1785))))))</f>
        <v>0</v>
      </c>
      <c r="I1785" s="45"/>
      <c r="J1785" s="46" t="str">
        <f>IF(AND(E1785=0,F1785&lt;&gt;0,G1785&lt;&gt;0),"m2",IF(AND(F1785=0,E1785&lt;&gt;0,G1785&lt;&gt;0),"m2",IF(AND(G1785=0,E1785&lt;&gt;0,F1785&lt;&gt;0),"m2",IF(AND(F1785=0,G1785=0),"ml",IF(AND(E1785=0,G1785=0),"ml",IF(AND(E1785=0,F1785=0),"ml",IF(AND(E1785&lt;&gt;0,F1785&lt;&gt;0,G1785&lt;&gt;0),"m3",0)))))))</f>
        <v>ml</v>
      </c>
    </row>
    <row r="1786" spans="2:10" s="1" customFormat="1" ht="13.2" x14ac:dyDescent="0.25">
      <c r="B1786" s="48" t="s">
        <v>437</v>
      </c>
      <c r="C1786" s="48" t="s">
        <v>470</v>
      </c>
      <c r="D1786" s="103"/>
      <c r="E1786" s="45"/>
      <c r="F1786" s="45"/>
      <c r="G1786" s="45"/>
      <c r="H1786" s="45"/>
      <c r="I1786" s="62">
        <f>SUM(H1788:H1793)</f>
        <v>89.25</v>
      </c>
      <c r="J1786" s="63" t="str">
        <f>+J1788</f>
        <v>ml</v>
      </c>
    </row>
    <row r="1787" spans="2:10" s="1" customFormat="1" ht="13.2" x14ac:dyDescent="0.25">
      <c r="B1787" s="48"/>
      <c r="C1787" s="132" t="s">
        <v>255</v>
      </c>
      <c r="D1787" s="103"/>
      <c r="E1787" s="45"/>
      <c r="F1787" s="45"/>
      <c r="G1787" s="45"/>
      <c r="H1787" s="45"/>
      <c r="I1787" s="62"/>
      <c r="J1787" s="63"/>
    </row>
    <row r="1788" spans="2:10" s="1" customFormat="1" ht="13.2" x14ac:dyDescent="0.25">
      <c r="B1788" s="48"/>
      <c r="C1788" s="44" t="s">
        <v>556</v>
      </c>
      <c r="D1788" s="45">
        <v>7</v>
      </c>
      <c r="E1788" s="45">
        <v>3.25</v>
      </c>
      <c r="F1788" s="45"/>
      <c r="G1788" s="45"/>
      <c r="H1788" s="45">
        <f t="shared" ref="H1788:H1793" si="70">IF(AND(F1788=0,G1788=0),D1788*E1788,IF(AND(E1788=0,G1788=0),D1788*F1788,IF(AND(E1788=0,F1788=0),D1788*G1788,IF(AND(E1788=0),D1788*F1788*G1788,IF(AND(F1788=0),D1788*E1788*G1788,IF(AND(G1788=0),D1788*E1788*F1788,D1788*E1788*F1788*G1788))))))</f>
        <v>22.75</v>
      </c>
      <c r="I1788" s="45"/>
      <c r="J1788" s="46" t="str">
        <f t="shared" ref="J1788:J1793" si="71">IF(AND(E1788=0,F1788&lt;&gt;0,G1788&lt;&gt;0),"m2",IF(AND(F1788=0,E1788&lt;&gt;0,G1788&lt;&gt;0),"m2",IF(AND(G1788=0,E1788&lt;&gt;0,F1788&lt;&gt;0),"m2",IF(AND(F1788=0,G1788=0),"ml",IF(AND(E1788=0,G1788=0),"ml",IF(AND(E1788=0,F1788=0),"ml",IF(AND(E1788&lt;&gt;0,F1788&lt;&gt;0,G1788&lt;&gt;0),"m3",0)))))))</f>
        <v>ml</v>
      </c>
    </row>
    <row r="1789" spans="2:10" s="1" customFormat="1" ht="13.2" x14ac:dyDescent="0.25">
      <c r="B1789" s="48"/>
      <c r="C1789" s="44" t="s">
        <v>704</v>
      </c>
      <c r="D1789" s="45">
        <v>7</v>
      </c>
      <c r="E1789" s="45">
        <v>3</v>
      </c>
      <c r="F1789" s="45"/>
      <c r="G1789" s="45"/>
      <c r="H1789" s="45">
        <f t="shared" si="70"/>
        <v>21</v>
      </c>
      <c r="I1789" s="45"/>
      <c r="J1789" s="46" t="str">
        <f t="shared" si="71"/>
        <v>ml</v>
      </c>
    </row>
    <row r="1790" spans="2:10" s="1" customFormat="1" ht="13.2" x14ac:dyDescent="0.25">
      <c r="B1790" s="48"/>
      <c r="C1790" s="132" t="s">
        <v>256</v>
      </c>
      <c r="D1790" s="45"/>
      <c r="E1790" s="45"/>
      <c r="F1790" s="45"/>
      <c r="G1790" s="45"/>
      <c r="H1790" s="45"/>
      <c r="I1790" s="45"/>
      <c r="J1790" s="46" t="str">
        <f t="shared" si="71"/>
        <v>ml</v>
      </c>
    </row>
    <row r="1791" spans="2:10" s="1" customFormat="1" ht="13.2" x14ac:dyDescent="0.25">
      <c r="B1791" s="48"/>
      <c r="C1791" s="44" t="s">
        <v>556</v>
      </c>
      <c r="D1791" s="45">
        <v>7</v>
      </c>
      <c r="E1791" s="45">
        <v>3.25</v>
      </c>
      <c r="F1791" s="45"/>
      <c r="G1791" s="45"/>
      <c r="H1791" s="45">
        <f t="shared" si="70"/>
        <v>22.75</v>
      </c>
      <c r="I1791" s="45"/>
      <c r="J1791" s="46" t="str">
        <f t="shared" si="71"/>
        <v>ml</v>
      </c>
    </row>
    <row r="1792" spans="2:10" s="1" customFormat="1" ht="13.2" x14ac:dyDescent="0.25">
      <c r="B1792" s="48"/>
      <c r="C1792" s="132" t="s">
        <v>257</v>
      </c>
      <c r="D1792" s="45"/>
      <c r="E1792" s="45"/>
      <c r="F1792" s="45"/>
      <c r="G1792" s="45"/>
      <c r="H1792" s="45"/>
      <c r="I1792" s="45"/>
      <c r="J1792" s="46" t="str">
        <f t="shared" si="71"/>
        <v>ml</v>
      </c>
    </row>
    <row r="1793" spans="2:10" s="1" customFormat="1" ht="13.2" x14ac:dyDescent="0.25">
      <c r="B1793" s="48"/>
      <c r="C1793" s="44" t="s">
        <v>556</v>
      </c>
      <c r="D1793" s="45">
        <v>7</v>
      </c>
      <c r="E1793" s="45">
        <v>3.25</v>
      </c>
      <c r="F1793" s="45"/>
      <c r="G1793" s="45"/>
      <c r="H1793" s="45">
        <f t="shared" si="70"/>
        <v>22.75</v>
      </c>
      <c r="I1793" s="45"/>
      <c r="J1793" s="46" t="str">
        <f t="shared" si="71"/>
        <v>ml</v>
      </c>
    </row>
    <row r="1794" spans="2:10" s="1" customFormat="1" ht="13.2" x14ac:dyDescent="0.25">
      <c r="B1794" s="48" t="s">
        <v>471</v>
      </c>
      <c r="C1794" s="48" t="s">
        <v>554</v>
      </c>
      <c r="D1794" s="103"/>
      <c r="E1794" s="45"/>
      <c r="F1794" s="45"/>
      <c r="G1794" s="45"/>
      <c r="H1794" s="45"/>
      <c r="I1794" s="62">
        <f>SUM(H1795:H1801)</f>
        <v>11.75</v>
      </c>
      <c r="J1794" s="63" t="str">
        <f>+J1795</f>
        <v>ml</v>
      </c>
    </row>
    <row r="1795" spans="2:10" s="1" customFormat="1" ht="13.2" x14ac:dyDescent="0.25">
      <c r="B1795" s="100"/>
      <c r="C1795" s="132" t="s">
        <v>255</v>
      </c>
      <c r="D1795" s="45"/>
      <c r="E1795" s="45"/>
      <c r="F1795" s="45"/>
      <c r="G1795" s="45"/>
      <c r="H1795" s="45">
        <f t="shared" ref="H1795:H1801" si="72">IF(AND(F1795=0,G1795=0),D1795*E1795,IF(AND(E1795=0,G1795=0),D1795*F1795,IF(AND(E1795=0,F1795=0),D1795*G1795,IF(AND(E1795=0),D1795*F1795*G1795,IF(AND(F1795=0),D1795*E1795*G1795,IF(AND(G1795=0),D1795*E1795*F1795,D1795*E1795*F1795*G1795))))))</f>
        <v>0</v>
      </c>
      <c r="I1795" s="45"/>
      <c r="J1795" s="46" t="str">
        <f t="shared" ref="J1795:J1801" si="73">IF(AND(E1795=0,F1795&lt;&gt;0,G1795&lt;&gt;0),"m2",IF(AND(F1795=0,E1795&lt;&gt;0,G1795&lt;&gt;0),"m2",IF(AND(G1795=0,E1795&lt;&gt;0,F1795&lt;&gt;0),"m2",IF(AND(F1795=0,G1795=0),"ml",IF(AND(E1795=0,G1795=0),"ml",IF(AND(E1795=0,F1795=0),"ml",IF(AND(E1795&lt;&gt;0,F1795&lt;&gt;0,G1795&lt;&gt;0),"m3",0)))))))</f>
        <v>ml</v>
      </c>
    </row>
    <row r="1796" spans="2:10" s="1" customFormat="1" ht="13.2" x14ac:dyDescent="0.25">
      <c r="B1796" s="100"/>
      <c r="C1796" s="44" t="s">
        <v>556</v>
      </c>
      <c r="D1796" s="45">
        <v>1</v>
      </c>
      <c r="E1796" s="45">
        <v>3.25</v>
      </c>
      <c r="F1796" s="45"/>
      <c r="G1796" s="45"/>
      <c r="H1796" s="45">
        <f t="shared" si="72"/>
        <v>3.25</v>
      </c>
      <c r="I1796" s="45"/>
      <c r="J1796" s="46" t="str">
        <f t="shared" si="73"/>
        <v>ml</v>
      </c>
    </row>
    <row r="1797" spans="2:10" s="1" customFormat="1" ht="13.2" x14ac:dyDescent="0.25">
      <c r="B1797" s="100"/>
      <c r="C1797" s="44" t="s">
        <v>704</v>
      </c>
      <c r="D1797" s="45">
        <v>1</v>
      </c>
      <c r="E1797" s="45">
        <v>2</v>
      </c>
      <c r="F1797" s="45"/>
      <c r="G1797" s="45"/>
      <c r="H1797" s="45">
        <f t="shared" si="72"/>
        <v>2</v>
      </c>
      <c r="I1797" s="45"/>
      <c r="J1797" s="46" t="str">
        <f t="shared" si="73"/>
        <v>ml</v>
      </c>
    </row>
    <row r="1798" spans="2:10" s="1" customFormat="1" ht="13.2" x14ac:dyDescent="0.25">
      <c r="B1798" s="100"/>
      <c r="C1798" s="132" t="s">
        <v>256</v>
      </c>
      <c r="D1798" s="45"/>
      <c r="E1798" s="45"/>
      <c r="F1798" s="45"/>
      <c r="G1798" s="45"/>
      <c r="H1798" s="45">
        <f t="shared" si="72"/>
        <v>0</v>
      </c>
      <c r="I1798" s="45"/>
      <c r="J1798" s="46" t="str">
        <f t="shared" si="73"/>
        <v>ml</v>
      </c>
    </row>
    <row r="1799" spans="2:10" s="1" customFormat="1" ht="13.2" x14ac:dyDescent="0.25">
      <c r="B1799" s="100"/>
      <c r="C1799" s="44" t="s">
        <v>556</v>
      </c>
      <c r="D1799" s="45">
        <v>1</v>
      </c>
      <c r="E1799" s="45">
        <v>3.25</v>
      </c>
      <c r="F1799" s="45"/>
      <c r="G1799" s="45"/>
      <c r="H1799" s="45">
        <f t="shared" si="72"/>
        <v>3.25</v>
      </c>
      <c r="I1799" s="45"/>
      <c r="J1799" s="46" t="str">
        <f t="shared" si="73"/>
        <v>ml</v>
      </c>
    </row>
    <row r="1800" spans="2:10" s="1" customFormat="1" ht="13.2" x14ac:dyDescent="0.25">
      <c r="B1800" s="100"/>
      <c r="C1800" s="132" t="s">
        <v>257</v>
      </c>
      <c r="D1800" s="45"/>
      <c r="E1800" s="45"/>
      <c r="F1800" s="45"/>
      <c r="G1800" s="45"/>
      <c r="H1800" s="45">
        <f t="shared" si="72"/>
        <v>0</v>
      </c>
      <c r="I1800" s="45"/>
      <c r="J1800" s="46" t="str">
        <f t="shared" si="73"/>
        <v>ml</v>
      </c>
    </row>
    <row r="1801" spans="2:10" s="1" customFormat="1" ht="13.2" x14ac:dyDescent="0.25">
      <c r="B1801" s="100"/>
      <c r="C1801" s="44" t="s">
        <v>556</v>
      </c>
      <c r="D1801" s="45">
        <v>1</v>
      </c>
      <c r="E1801" s="45">
        <v>3.25</v>
      </c>
      <c r="F1801" s="45"/>
      <c r="G1801" s="45"/>
      <c r="H1801" s="45">
        <f t="shared" si="72"/>
        <v>3.25</v>
      </c>
      <c r="I1801" s="45"/>
      <c r="J1801" s="46" t="str">
        <f t="shared" si="73"/>
        <v>ml</v>
      </c>
    </row>
    <row r="1802" spans="2:10" s="1" customFormat="1" ht="13.2" x14ac:dyDescent="0.25">
      <c r="B1802" s="48" t="s">
        <v>473</v>
      </c>
      <c r="C1802" s="48" t="s">
        <v>472</v>
      </c>
      <c r="D1802" s="103"/>
      <c r="E1802" s="45"/>
      <c r="F1802" s="45"/>
      <c r="G1802" s="45"/>
      <c r="H1802" s="45"/>
      <c r="I1802" s="62">
        <f>SUM(H1803:H1809)</f>
        <v>0</v>
      </c>
      <c r="J1802" s="63" t="str">
        <f>+J1803</f>
        <v>ml</v>
      </c>
    </row>
    <row r="1803" spans="2:10" s="1" customFormat="1" ht="13.2" x14ac:dyDescent="0.25">
      <c r="B1803" s="48"/>
      <c r="C1803" s="132" t="s">
        <v>255</v>
      </c>
      <c r="D1803" s="45"/>
      <c r="E1803" s="45"/>
      <c r="F1803" s="45"/>
      <c r="G1803" s="45"/>
      <c r="H1803" s="45">
        <f t="shared" ref="H1803:H1809" si="74">IF(AND(F1803=0,G1803=0),D1803*E1803,IF(AND(E1803=0,G1803=0),D1803*F1803,IF(AND(E1803=0,F1803=0),D1803*G1803,IF(AND(E1803=0),D1803*F1803*G1803,IF(AND(F1803=0),D1803*E1803*G1803,IF(AND(G1803=0),D1803*E1803*F1803,D1803*E1803*F1803*G1803))))))</f>
        <v>0</v>
      </c>
      <c r="I1803" s="45"/>
      <c r="J1803" s="46" t="str">
        <f t="shared" ref="J1803:J1809" si="75">IF(AND(E1803=0,F1803&lt;&gt;0,G1803&lt;&gt;0),"m2",IF(AND(F1803=0,E1803&lt;&gt;0,G1803&lt;&gt;0),"m2",IF(AND(G1803=0,E1803&lt;&gt;0,F1803&lt;&gt;0),"m2",IF(AND(F1803=0,G1803=0),"ml",IF(AND(E1803=0,G1803=0),"ml",IF(AND(E1803=0,F1803=0),"ml",IF(AND(E1803&lt;&gt;0,F1803&lt;&gt;0,G1803&lt;&gt;0),"m3",0)))))))</f>
        <v>ml</v>
      </c>
    </row>
    <row r="1804" spans="2:10" s="1" customFormat="1" ht="13.2" x14ac:dyDescent="0.25">
      <c r="B1804" s="48"/>
      <c r="C1804" s="44" t="s">
        <v>556</v>
      </c>
      <c r="D1804" s="45"/>
      <c r="E1804" s="45"/>
      <c r="F1804" s="45"/>
      <c r="G1804" s="45"/>
      <c r="H1804" s="45">
        <f t="shared" si="74"/>
        <v>0</v>
      </c>
      <c r="I1804" s="45"/>
      <c r="J1804" s="46" t="str">
        <f t="shared" si="75"/>
        <v>ml</v>
      </c>
    </row>
    <row r="1805" spans="2:10" s="1" customFormat="1" ht="13.2" x14ac:dyDescent="0.25">
      <c r="B1805" s="48"/>
      <c r="C1805" s="44" t="s">
        <v>704</v>
      </c>
      <c r="D1805" s="45"/>
      <c r="E1805" s="45"/>
      <c r="F1805" s="45"/>
      <c r="G1805" s="45"/>
      <c r="H1805" s="45">
        <f t="shared" si="74"/>
        <v>0</v>
      </c>
      <c r="I1805" s="45"/>
      <c r="J1805" s="46" t="str">
        <f t="shared" si="75"/>
        <v>ml</v>
      </c>
    </row>
    <row r="1806" spans="2:10" s="1" customFormat="1" ht="13.2" x14ac:dyDescent="0.25">
      <c r="B1806" s="48"/>
      <c r="C1806" s="132" t="s">
        <v>256</v>
      </c>
      <c r="D1806" s="45"/>
      <c r="E1806" s="45"/>
      <c r="F1806" s="45"/>
      <c r="G1806" s="45"/>
      <c r="H1806" s="45">
        <f t="shared" si="74"/>
        <v>0</v>
      </c>
      <c r="I1806" s="45"/>
      <c r="J1806" s="46" t="str">
        <f t="shared" si="75"/>
        <v>ml</v>
      </c>
    </row>
    <row r="1807" spans="2:10" s="1" customFormat="1" ht="13.2" x14ac:dyDescent="0.25">
      <c r="B1807" s="48"/>
      <c r="C1807" s="44" t="s">
        <v>556</v>
      </c>
      <c r="D1807" s="45"/>
      <c r="E1807" s="45"/>
      <c r="F1807" s="45"/>
      <c r="G1807" s="45"/>
      <c r="H1807" s="45">
        <f t="shared" si="74"/>
        <v>0</v>
      </c>
      <c r="I1807" s="45"/>
      <c r="J1807" s="46" t="str">
        <f t="shared" si="75"/>
        <v>ml</v>
      </c>
    </row>
    <row r="1808" spans="2:10" s="1" customFormat="1" ht="13.2" x14ac:dyDescent="0.25">
      <c r="B1808" s="48"/>
      <c r="C1808" s="132" t="s">
        <v>257</v>
      </c>
      <c r="D1808" s="45"/>
      <c r="E1808" s="45"/>
      <c r="F1808" s="45"/>
      <c r="G1808" s="45"/>
      <c r="H1808" s="45">
        <f t="shared" si="74"/>
        <v>0</v>
      </c>
      <c r="I1808" s="45"/>
      <c r="J1808" s="46" t="str">
        <f t="shared" si="75"/>
        <v>ml</v>
      </c>
    </row>
    <row r="1809" spans="2:10" s="1" customFormat="1" ht="13.2" x14ac:dyDescent="0.25">
      <c r="B1809" s="48"/>
      <c r="C1809" s="44" t="s">
        <v>556</v>
      </c>
      <c r="D1809" s="45"/>
      <c r="E1809" s="45"/>
      <c r="F1809" s="45"/>
      <c r="G1809" s="45"/>
      <c r="H1809" s="45">
        <f t="shared" si="74"/>
        <v>0</v>
      </c>
      <c r="I1809" s="45"/>
      <c r="J1809" s="46" t="str">
        <f t="shared" si="75"/>
        <v>ml</v>
      </c>
    </row>
    <row r="1810" spans="2:10" s="1" customFormat="1" ht="13.2" x14ac:dyDescent="0.25">
      <c r="B1810" s="48" t="s">
        <v>549</v>
      </c>
      <c r="C1810" s="48" t="s">
        <v>474</v>
      </c>
      <c r="D1810" s="103"/>
      <c r="E1810" s="45"/>
      <c r="F1810" s="45"/>
      <c r="G1810" s="45"/>
      <c r="H1810" s="45"/>
      <c r="I1810" s="62">
        <f>SUM(H1811:H1811)</f>
        <v>1</v>
      </c>
      <c r="J1810" s="63" t="str">
        <f>+J1811</f>
        <v>und</v>
      </c>
    </row>
    <row r="1811" spans="2:10" s="1" customFormat="1" ht="13.2" x14ac:dyDescent="0.25">
      <c r="B1811" s="100"/>
      <c r="C1811" s="44" t="s">
        <v>705</v>
      </c>
      <c r="D1811" s="45">
        <v>1</v>
      </c>
      <c r="E1811" s="45"/>
      <c r="F1811" s="45"/>
      <c r="G1811" s="45"/>
      <c r="H1811" s="45">
        <f>+D1811</f>
        <v>1</v>
      </c>
      <c r="I1811" s="45"/>
      <c r="J1811" s="46" t="s">
        <v>35</v>
      </c>
    </row>
    <row r="1812" spans="2:10" s="1" customFormat="1" ht="13.2" x14ac:dyDescent="0.25">
      <c r="B1812" s="48" t="s">
        <v>553</v>
      </c>
      <c r="C1812" s="48" t="s">
        <v>555</v>
      </c>
      <c r="D1812" s="103"/>
      <c r="E1812" s="45"/>
      <c r="F1812" s="45"/>
      <c r="G1812" s="45"/>
      <c r="H1812" s="45"/>
      <c r="I1812" s="62">
        <f>SUM(H1813:H1813)</f>
        <v>8</v>
      </c>
      <c r="J1812" s="63" t="str">
        <f>+J1813</f>
        <v>und</v>
      </c>
    </row>
    <row r="1813" spans="2:10" s="1" customFormat="1" ht="13.2" x14ac:dyDescent="0.25">
      <c r="B1813" s="100"/>
      <c r="C1813" s="44" t="s">
        <v>556</v>
      </c>
      <c r="D1813" s="45">
        <v>8</v>
      </c>
      <c r="E1813" s="45"/>
      <c r="F1813" s="45"/>
      <c r="G1813" s="45"/>
      <c r="H1813" s="45">
        <f>+D1813</f>
        <v>8</v>
      </c>
      <c r="I1813" s="45"/>
      <c r="J1813" s="46" t="s">
        <v>35</v>
      </c>
    </row>
    <row r="1814" spans="2:10" s="1" customFormat="1" ht="13.2" x14ac:dyDescent="0.25">
      <c r="B1814" s="100" t="s">
        <v>115</v>
      </c>
      <c r="C1814" s="101" t="s">
        <v>427</v>
      </c>
      <c r="D1814" s="103"/>
      <c r="E1814" s="45"/>
      <c r="F1814" s="45"/>
      <c r="G1814" s="45"/>
      <c r="H1814" s="45"/>
      <c r="I1814" s="45"/>
      <c r="J1814" s="46"/>
    </row>
    <row r="1815" spans="2:10" s="1" customFormat="1" ht="13.2" x14ac:dyDescent="0.25">
      <c r="B1815" s="48" t="s">
        <v>116</v>
      </c>
      <c r="C1815" s="48" t="s">
        <v>550</v>
      </c>
      <c r="D1815" s="103"/>
      <c r="E1815" s="45"/>
      <c r="F1815" s="45"/>
      <c r="G1815" s="45"/>
      <c r="H1815" s="45"/>
      <c r="I1815" s="62">
        <f>SUM(H1816:H1817)</f>
        <v>0</v>
      </c>
      <c r="J1815" s="63" t="str">
        <f>+J1816</f>
        <v>ml</v>
      </c>
    </row>
    <row r="1816" spans="2:10" s="1" customFormat="1" ht="13.2" x14ac:dyDescent="0.25">
      <c r="B1816" s="100"/>
      <c r="C1816" s="44" t="s">
        <v>760</v>
      </c>
      <c r="D1816" s="45"/>
      <c r="E1816" s="45"/>
      <c r="F1816" s="45"/>
      <c r="G1816" s="45"/>
      <c r="H1816" s="45">
        <f>IF(AND(F1816=0,G1816=0),D1816*E1816,IF(AND(E1816=0,G1816=0),D1816*F1816,IF(AND(E1816=0,F1816=0),D1816*G1816,IF(AND(E1816=0),D1816*F1816*G1816,IF(AND(F1816=0),D1816*E1816*G1816,IF(AND(G1816=0),D1816*E1816*F1816,D1816*E1816*F1816*G1816))))))</f>
        <v>0</v>
      </c>
      <c r="I1816" s="45"/>
      <c r="J1816" s="46" t="str">
        <f>IF(AND(E1816=0,F1816&lt;&gt;0,G1816&lt;&gt;0),"m2",IF(AND(F1816=0,E1816&lt;&gt;0,G1816&lt;&gt;0),"m2",IF(AND(G1816=0,E1816&lt;&gt;0,F1816&lt;&gt;0),"m2",IF(AND(F1816=0,G1816=0),"ml",IF(AND(E1816=0,G1816=0),"ml",IF(AND(E1816=0,F1816=0),"ml",IF(AND(E1816&lt;&gt;0,F1816&lt;&gt;0,G1816&lt;&gt;0),"m3",0)))))))</f>
        <v>ml</v>
      </c>
    </row>
    <row r="1817" spans="2:10" s="1" customFormat="1" ht="13.2" x14ac:dyDescent="0.25">
      <c r="B1817" s="100"/>
      <c r="C1817" s="44" t="s">
        <v>760</v>
      </c>
      <c r="D1817" s="45"/>
      <c r="E1817" s="45"/>
      <c r="F1817" s="45"/>
      <c r="G1817" s="45"/>
      <c r="H1817" s="45">
        <f>IF(AND(F1817=0,G1817=0),D1817*E1817,IF(AND(E1817=0,G1817=0),D1817*F1817,IF(AND(E1817=0,F1817=0),D1817*G1817,IF(AND(E1817=0),D1817*F1817*G1817,IF(AND(F1817=0),D1817*E1817*G1817,IF(AND(G1817=0),D1817*E1817*F1817,D1817*E1817*F1817*G1817))))))</f>
        <v>0</v>
      </c>
      <c r="I1817" s="45"/>
      <c r="J1817" s="46"/>
    </row>
    <row r="1818" spans="2:10" s="1" customFormat="1" ht="13.2" x14ac:dyDescent="0.25">
      <c r="B1818" s="48" t="s">
        <v>443</v>
      </c>
      <c r="C1818" s="48" t="s">
        <v>440</v>
      </c>
      <c r="D1818" s="103"/>
      <c r="E1818" s="45"/>
      <c r="F1818" s="45"/>
      <c r="G1818" s="45"/>
      <c r="H1818" s="45"/>
      <c r="I1818" s="62">
        <f>SUM(H1819:H1821)</f>
        <v>50.1</v>
      </c>
      <c r="J1818" s="63" t="str">
        <f>+J1819</f>
        <v>ml</v>
      </c>
    </row>
    <row r="1819" spans="2:10" s="1" customFormat="1" ht="13.2" x14ac:dyDescent="0.25">
      <c r="B1819" s="100"/>
      <c r="C1819" s="44" t="s">
        <v>762</v>
      </c>
      <c r="D1819" s="45">
        <v>1</v>
      </c>
      <c r="E1819" s="45">
        <v>9.8000000000000007</v>
      </c>
      <c r="F1819" s="45"/>
      <c r="G1819" s="45"/>
      <c r="H1819" s="45">
        <f>IF(AND(F1819=0,G1819=0),D1819*E1819,IF(AND(E1819=0,G1819=0),D1819*F1819,IF(AND(E1819=0,F1819=0),D1819*G1819,IF(AND(E1819=0),D1819*F1819*G1819,IF(AND(F1819=0),D1819*E1819*G1819,IF(AND(G1819=0),D1819*E1819*F1819,D1819*E1819*F1819*G1819))))))</f>
        <v>9.8000000000000007</v>
      </c>
      <c r="I1819" s="45"/>
      <c r="J1819" s="46" t="str">
        <f>IF(AND(E1819=0,F1819&lt;&gt;0,G1819&lt;&gt;0),"m2",IF(AND(F1819=0,E1819&lt;&gt;0,G1819&lt;&gt;0),"m2",IF(AND(G1819=0,E1819&lt;&gt;0,F1819&lt;&gt;0),"m2",IF(AND(F1819=0,G1819=0),"ml",IF(AND(E1819=0,G1819=0),"ml",IF(AND(E1819=0,F1819=0),"ml",IF(AND(E1819&lt;&gt;0,F1819&lt;&gt;0,G1819&lt;&gt;0),"m3",0)))))))</f>
        <v>ml</v>
      </c>
    </row>
    <row r="1820" spans="2:10" s="1" customFormat="1" ht="13.2" x14ac:dyDescent="0.25">
      <c r="B1820" s="100"/>
      <c r="C1820" s="44" t="s">
        <v>763</v>
      </c>
      <c r="D1820" s="45">
        <v>1</v>
      </c>
      <c r="E1820" s="45">
        <v>31.9</v>
      </c>
      <c r="F1820" s="45"/>
      <c r="G1820" s="45"/>
      <c r="H1820" s="45">
        <f t="shared" ref="H1820:H1821" si="76">IF(AND(F1820=0,G1820=0),D1820*E1820,IF(AND(E1820=0,G1820=0),D1820*F1820,IF(AND(E1820=0,F1820=0),D1820*G1820,IF(AND(E1820=0),D1820*F1820*G1820,IF(AND(F1820=0),D1820*E1820*G1820,IF(AND(G1820=0),D1820*E1820*F1820,D1820*E1820*F1820*G1820))))))</f>
        <v>31.9</v>
      </c>
      <c r="I1820" s="45"/>
      <c r="J1820" s="46" t="str">
        <f t="shared" ref="J1820:J1821" si="77">IF(AND(E1820=0,F1820&lt;&gt;0,G1820&lt;&gt;0),"m2",IF(AND(F1820=0,E1820&lt;&gt;0,G1820&lt;&gt;0),"m2",IF(AND(G1820=0,E1820&lt;&gt;0,F1820&lt;&gt;0),"m2",IF(AND(F1820=0,G1820=0),"ml",IF(AND(E1820=0,G1820=0),"ml",IF(AND(E1820=0,F1820=0),"ml",IF(AND(E1820&lt;&gt;0,F1820&lt;&gt;0,G1820&lt;&gt;0),"m3",0)))))))</f>
        <v>ml</v>
      </c>
    </row>
    <row r="1821" spans="2:10" s="1" customFormat="1" ht="13.2" x14ac:dyDescent="0.25">
      <c r="B1821" s="100"/>
      <c r="C1821" s="44" t="s">
        <v>764</v>
      </c>
      <c r="D1821" s="45">
        <v>1</v>
      </c>
      <c r="E1821" s="45">
        <v>8.4</v>
      </c>
      <c r="F1821" s="45"/>
      <c r="G1821" s="45"/>
      <c r="H1821" s="45">
        <f t="shared" si="76"/>
        <v>8.4</v>
      </c>
      <c r="I1821" s="45"/>
      <c r="J1821" s="46" t="str">
        <f t="shared" si="77"/>
        <v>ml</v>
      </c>
    </row>
    <row r="1822" spans="2:10" s="1" customFormat="1" ht="13.2" x14ac:dyDescent="0.25">
      <c r="B1822" s="48" t="s">
        <v>444</v>
      </c>
      <c r="C1822" s="48" t="s">
        <v>442</v>
      </c>
      <c r="D1822" s="103"/>
      <c r="E1822" s="45"/>
      <c r="F1822" s="45"/>
      <c r="G1822" s="45"/>
      <c r="H1822" s="45"/>
      <c r="I1822" s="62">
        <f>SUM(H1823:H1823)</f>
        <v>0</v>
      </c>
      <c r="J1822" s="63" t="str">
        <f>+J1823</f>
        <v>ml</v>
      </c>
    </row>
    <row r="1823" spans="2:10" s="1" customFormat="1" ht="13.2" x14ac:dyDescent="0.25">
      <c r="B1823" s="100"/>
      <c r="C1823" s="44" t="s">
        <v>735</v>
      </c>
      <c r="D1823" s="45"/>
      <c r="E1823" s="45"/>
      <c r="F1823" s="45"/>
      <c r="G1823" s="45"/>
      <c r="H1823" s="45">
        <f>IF(AND(F1823=0,G1823=0),D1823*E1823,IF(AND(E1823=0,G1823=0),D1823*F1823,IF(AND(E1823=0,F1823=0),D1823*G1823,IF(AND(E1823=0),D1823*F1823*G1823,IF(AND(F1823=0),D1823*E1823*G1823,IF(AND(G1823=0),D1823*E1823*F1823,D1823*E1823*F1823*G1823))))))</f>
        <v>0</v>
      </c>
      <c r="I1823" s="45"/>
      <c r="J1823" s="46" t="str">
        <f>IF(AND(E1823=0,F1823&lt;&gt;0,G1823&lt;&gt;0),"m2",IF(AND(F1823=0,E1823&lt;&gt;0,G1823&lt;&gt;0),"m2",IF(AND(G1823=0,E1823&lt;&gt;0,F1823&lt;&gt;0),"m2",IF(AND(F1823=0,G1823=0),"ml",IF(AND(E1823=0,G1823=0),"ml",IF(AND(E1823=0,F1823=0),"ml",IF(AND(E1823&lt;&gt;0,F1823&lt;&gt;0,G1823&lt;&gt;0),"m3",0)))))))</f>
        <v>ml</v>
      </c>
    </row>
    <row r="1824" spans="2:10" s="1" customFormat="1" ht="13.2" x14ac:dyDescent="0.25">
      <c r="B1824" s="48" t="s">
        <v>446</v>
      </c>
      <c r="C1824" s="48" t="s">
        <v>445</v>
      </c>
      <c r="D1824" s="103"/>
      <c r="E1824" s="45"/>
      <c r="F1824" s="45"/>
      <c r="G1824" s="45"/>
      <c r="H1824" s="45"/>
      <c r="I1824" s="62">
        <f>SUM(H1825:H1825)</f>
        <v>0</v>
      </c>
      <c r="J1824" s="63" t="str">
        <f>+J1825</f>
        <v>ml</v>
      </c>
    </row>
    <row r="1825" spans="2:10" s="1" customFormat="1" ht="13.2" x14ac:dyDescent="0.25">
      <c r="B1825" s="100"/>
      <c r="C1825" s="44" t="s">
        <v>736</v>
      </c>
      <c r="D1825" s="45"/>
      <c r="E1825" s="45"/>
      <c r="F1825" s="45"/>
      <c r="G1825" s="45"/>
      <c r="H1825" s="45">
        <f>IF(AND(F1825=0,G1825=0),D1825*E1825,IF(AND(E1825=0,G1825=0),D1825*F1825,IF(AND(E1825=0,F1825=0),D1825*G1825,IF(AND(E1825=0),D1825*F1825*G1825,IF(AND(F1825=0),D1825*E1825*G1825,IF(AND(G1825=0),D1825*E1825*F1825,D1825*E1825*F1825*G1825))))))</f>
        <v>0</v>
      </c>
      <c r="I1825" s="45"/>
      <c r="J1825" s="46" t="str">
        <f>IF(AND(E1825=0,F1825&lt;&gt;0,G1825&lt;&gt;0),"m2",IF(AND(F1825=0,E1825&lt;&gt;0,G1825&lt;&gt;0),"m2",IF(AND(G1825=0,E1825&lt;&gt;0,F1825&lt;&gt;0),"m2",IF(AND(F1825=0,G1825=0),"ml",IF(AND(E1825=0,G1825=0),"ml",IF(AND(E1825=0,F1825=0),"ml",IF(AND(E1825&lt;&gt;0,F1825&lt;&gt;0,G1825&lt;&gt;0),"m3",0)))))))</f>
        <v>ml</v>
      </c>
    </row>
    <row r="1826" spans="2:10" s="1" customFormat="1" ht="13.2" x14ac:dyDescent="0.25">
      <c r="B1826" s="48" t="s">
        <v>447</v>
      </c>
      <c r="C1826" s="48" t="s">
        <v>448</v>
      </c>
      <c r="D1826" s="103"/>
      <c r="E1826" s="45"/>
      <c r="F1826" s="45"/>
      <c r="G1826" s="45"/>
      <c r="H1826" s="45"/>
      <c r="I1826" s="62">
        <f>SUM(H1827:H1829)</f>
        <v>50.1</v>
      </c>
      <c r="J1826" s="63" t="str">
        <f>+J1827</f>
        <v>ml</v>
      </c>
    </row>
    <row r="1827" spans="2:10" s="1" customFormat="1" ht="13.2" x14ac:dyDescent="0.25">
      <c r="B1827" s="100"/>
      <c r="C1827" s="44" t="s">
        <v>762</v>
      </c>
      <c r="D1827" s="45">
        <v>1</v>
      </c>
      <c r="E1827" s="45">
        <v>9.8000000000000007</v>
      </c>
      <c r="F1827" s="45"/>
      <c r="G1827" s="45"/>
      <c r="H1827" s="45">
        <f>IF(AND(F1827=0,G1827=0),D1827*E1827,IF(AND(E1827=0,G1827=0),D1827*F1827,IF(AND(E1827=0,F1827=0),D1827*G1827,IF(AND(E1827=0),D1827*F1827*G1827,IF(AND(F1827=0),D1827*E1827*G1827,IF(AND(G1827=0),D1827*E1827*F1827,D1827*E1827*F1827*G1827))))))</f>
        <v>9.8000000000000007</v>
      </c>
      <c r="I1827" s="45"/>
      <c r="J1827" s="46" t="str">
        <f>IF(AND(E1827=0,F1827&lt;&gt;0,G1827&lt;&gt;0),"m2",IF(AND(F1827=0,E1827&lt;&gt;0,G1827&lt;&gt;0),"m2",IF(AND(G1827=0,E1827&lt;&gt;0,F1827&lt;&gt;0),"m2",IF(AND(F1827=0,G1827=0),"ml",IF(AND(E1827=0,G1827=0),"ml",IF(AND(E1827=0,F1827=0),"ml",IF(AND(E1827&lt;&gt;0,F1827&lt;&gt;0,G1827&lt;&gt;0),"m3",0)))))))</f>
        <v>ml</v>
      </c>
    </row>
    <row r="1828" spans="2:10" s="1" customFormat="1" ht="13.2" x14ac:dyDescent="0.25">
      <c r="B1828" s="100"/>
      <c r="C1828" s="44" t="s">
        <v>763</v>
      </c>
      <c r="D1828" s="45">
        <v>1</v>
      </c>
      <c r="E1828" s="45">
        <v>31.9</v>
      </c>
      <c r="F1828" s="45"/>
      <c r="G1828" s="45"/>
      <c r="H1828" s="45">
        <f t="shared" ref="H1828:H1829" si="78">IF(AND(F1828=0,G1828=0),D1828*E1828,IF(AND(E1828=0,G1828=0),D1828*F1828,IF(AND(E1828=0,F1828=0),D1828*G1828,IF(AND(E1828=0),D1828*F1828*G1828,IF(AND(F1828=0),D1828*E1828*G1828,IF(AND(G1828=0),D1828*E1828*F1828,D1828*E1828*F1828*G1828))))))</f>
        <v>31.9</v>
      </c>
      <c r="I1828" s="45"/>
      <c r="J1828" s="46" t="str">
        <f t="shared" ref="J1828:J1829" si="79">IF(AND(E1828=0,F1828&lt;&gt;0,G1828&lt;&gt;0),"m2",IF(AND(F1828=0,E1828&lt;&gt;0,G1828&lt;&gt;0),"m2",IF(AND(G1828=0,E1828&lt;&gt;0,F1828&lt;&gt;0),"m2",IF(AND(F1828=0,G1828=0),"ml",IF(AND(E1828=0,G1828=0),"ml",IF(AND(E1828=0,F1828=0),"ml",IF(AND(E1828&lt;&gt;0,F1828&lt;&gt;0,G1828&lt;&gt;0),"m3",0)))))))</f>
        <v>ml</v>
      </c>
    </row>
    <row r="1829" spans="2:10" s="1" customFormat="1" ht="13.2" x14ac:dyDescent="0.25">
      <c r="B1829" s="100"/>
      <c r="C1829" s="44" t="s">
        <v>764</v>
      </c>
      <c r="D1829" s="45">
        <v>1</v>
      </c>
      <c r="E1829" s="45">
        <v>8.4</v>
      </c>
      <c r="F1829" s="45"/>
      <c r="G1829" s="45"/>
      <c r="H1829" s="45">
        <f t="shared" si="78"/>
        <v>8.4</v>
      </c>
      <c r="I1829" s="45"/>
      <c r="J1829" s="46" t="str">
        <f t="shared" si="79"/>
        <v>ml</v>
      </c>
    </row>
    <row r="1830" spans="2:10" s="1" customFormat="1" ht="13.2" x14ac:dyDescent="0.25">
      <c r="B1830" s="48" t="s">
        <v>451</v>
      </c>
      <c r="C1830" s="48" t="s">
        <v>449</v>
      </c>
      <c r="D1830" s="103"/>
      <c r="E1830" s="45"/>
      <c r="F1830" s="45"/>
      <c r="G1830" s="45"/>
      <c r="H1830" s="45"/>
      <c r="I1830" s="62">
        <f>SUM(H1831:H1831)</f>
        <v>0</v>
      </c>
      <c r="J1830" s="63" t="str">
        <f>+J1831</f>
        <v>ml</v>
      </c>
    </row>
    <row r="1831" spans="2:10" s="1" customFormat="1" ht="13.2" x14ac:dyDescent="0.25">
      <c r="B1831" s="100"/>
      <c r="C1831" s="44" t="s">
        <v>441</v>
      </c>
      <c r="D1831" s="45"/>
      <c r="E1831" s="45"/>
      <c r="F1831" s="45"/>
      <c r="G1831" s="45"/>
      <c r="H1831" s="45">
        <f>IF(AND(F1831=0,G1831=0),D1831*E1831,IF(AND(E1831=0,G1831=0),D1831*F1831,IF(AND(E1831=0,F1831=0),D1831*G1831,IF(AND(E1831=0),D1831*F1831*G1831,IF(AND(F1831=0),D1831*E1831*G1831,IF(AND(G1831=0),D1831*E1831*F1831,D1831*E1831*F1831*G1831))))))</f>
        <v>0</v>
      </c>
      <c r="I1831" s="45"/>
      <c r="J1831" s="46" t="str">
        <f>IF(AND(E1831=0,F1831&lt;&gt;0,G1831&lt;&gt;0),"m2",IF(AND(F1831=0,E1831&lt;&gt;0,G1831&lt;&gt;0),"m2",IF(AND(G1831=0,E1831&lt;&gt;0,F1831&lt;&gt;0),"m2",IF(AND(F1831=0,G1831=0),"ml",IF(AND(E1831=0,G1831=0),"ml",IF(AND(E1831=0,F1831=0),"ml",IF(AND(E1831&lt;&gt;0,F1831&lt;&gt;0,G1831&lt;&gt;0),"m3",0)))))))</f>
        <v>ml</v>
      </c>
    </row>
    <row r="1832" spans="2:10" s="1" customFormat="1" ht="13.2" x14ac:dyDescent="0.25">
      <c r="B1832" s="48" t="s">
        <v>452</v>
      </c>
      <c r="C1832" s="48" t="s">
        <v>450</v>
      </c>
      <c r="D1832" s="103"/>
      <c r="E1832" s="45"/>
      <c r="F1832" s="45"/>
      <c r="G1832" s="45"/>
      <c r="H1832" s="45"/>
      <c r="I1832" s="62">
        <f>SUM(H1833:H1833)</f>
        <v>0</v>
      </c>
      <c r="J1832" s="63" t="str">
        <f>+J1833</f>
        <v>ml</v>
      </c>
    </row>
    <row r="1833" spans="2:10" s="1" customFormat="1" ht="13.2" x14ac:dyDescent="0.25">
      <c r="B1833" s="100"/>
      <c r="C1833" s="44" t="s">
        <v>731</v>
      </c>
      <c r="D1833" s="45"/>
      <c r="E1833" s="45"/>
      <c r="F1833" s="45"/>
      <c r="G1833" s="45"/>
      <c r="H1833" s="45">
        <f>IF(AND(F1833=0,G1833=0),D1833*E1833,IF(AND(E1833=0,G1833=0),D1833*F1833,IF(AND(E1833=0,F1833=0),D1833*G1833,IF(AND(E1833=0),D1833*F1833*G1833,IF(AND(F1833=0),D1833*E1833*G1833,IF(AND(G1833=0),D1833*E1833*F1833,D1833*E1833*F1833*G1833))))))</f>
        <v>0</v>
      </c>
      <c r="I1833" s="45"/>
      <c r="J1833" s="46" t="str">
        <f>IF(AND(E1833=0,F1833&lt;&gt;0,G1833&lt;&gt;0),"m2",IF(AND(F1833=0,E1833&lt;&gt;0,G1833&lt;&gt;0),"m2",IF(AND(G1833=0,E1833&lt;&gt;0,F1833&lt;&gt;0),"m2",IF(AND(F1833=0,G1833=0),"ml",IF(AND(E1833=0,G1833=0),"ml",IF(AND(E1833=0,F1833=0),"ml",IF(AND(E1833&lt;&gt;0,F1833&lt;&gt;0,G1833&lt;&gt;0),"m3",0)))))))</f>
        <v>ml</v>
      </c>
    </row>
    <row r="1834" spans="2:10" s="1" customFormat="1" ht="13.2" x14ac:dyDescent="0.25">
      <c r="B1834" s="48" t="s">
        <v>459</v>
      </c>
      <c r="C1834" s="48" t="s">
        <v>429</v>
      </c>
      <c r="D1834" s="103"/>
      <c r="E1834" s="45"/>
      <c r="F1834" s="45"/>
      <c r="G1834" s="45"/>
      <c r="H1834" s="45"/>
      <c r="I1834" s="62">
        <f>SUM(H1835:H1836)</f>
        <v>0</v>
      </c>
      <c r="J1834" s="63" t="str">
        <f>+J1836</f>
        <v>ml</v>
      </c>
    </row>
    <row r="1835" spans="2:10" s="1" customFormat="1" ht="13.2" x14ac:dyDescent="0.25">
      <c r="B1835" s="48"/>
      <c r="C1835" s="44" t="s">
        <v>706</v>
      </c>
      <c r="D1835" s="45"/>
      <c r="E1835" s="45"/>
      <c r="F1835" s="45"/>
      <c r="G1835" s="45"/>
      <c r="H1835" s="45">
        <f t="shared" ref="H1835:H1836" si="80">IF(AND(F1835=0,G1835=0),D1835*E1835,IF(AND(E1835=0,G1835=0),D1835*F1835,IF(AND(E1835=0,F1835=0),D1835*G1835,IF(AND(E1835=0),D1835*F1835*G1835,IF(AND(F1835=0),D1835*E1835*G1835,IF(AND(G1835=0),D1835*E1835*F1835,D1835*E1835*F1835*G1835))))))</f>
        <v>0</v>
      </c>
      <c r="I1835" s="45"/>
      <c r="J1835" s="46" t="str">
        <f t="shared" ref="J1835:J1836" si="81">IF(AND(E1835=0,F1835&lt;&gt;0,G1835&lt;&gt;0),"m2",IF(AND(F1835=0,E1835&lt;&gt;0,G1835&lt;&gt;0),"m2",IF(AND(G1835=0,E1835&lt;&gt;0,F1835&lt;&gt;0),"m2",IF(AND(F1835=0,G1835=0),"ml",IF(AND(E1835=0,G1835=0),"ml",IF(AND(E1835=0,F1835=0),"ml",IF(AND(E1835&lt;&gt;0,F1835&lt;&gt;0,G1835&lt;&gt;0),"m3",0)))))))</f>
        <v>ml</v>
      </c>
    </row>
    <row r="1836" spans="2:10" s="1" customFormat="1" ht="13.2" x14ac:dyDescent="0.25">
      <c r="B1836" s="100"/>
      <c r="C1836" s="44" t="s">
        <v>706</v>
      </c>
      <c r="D1836" s="45"/>
      <c r="E1836" s="45"/>
      <c r="F1836" s="45"/>
      <c r="G1836" s="45"/>
      <c r="H1836" s="45">
        <f t="shared" si="80"/>
        <v>0</v>
      </c>
      <c r="I1836" s="45"/>
      <c r="J1836" s="46" t="str">
        <f t="shared" si="81"/>
        <v>ml</v>
      </c>
    </row>
    <row r="1837" spans="2:10" s="1" customFormat="1" ht="13.2" x14ac:dyDescent="0.25">
      <c r="B1837" s="48" t="s">
        <v>460</v>
      </c>
      <c r="C1837" s="48" t="s">
        <v>431</v>
      </c>
      <c r="D1837" s="103"/>
      <c r="E1837" s="45"/>
      <c r="F1837" s="45"/>
      <c r="G1837" s="45"/>
      <c r="H1837" s="45"/>
      <c r="I1837" s="62">
        <f>SUM(H1838:H1838)</f>
        <v>0</v>
      </c>
      <c r="J1837" s="63" t="str">
        <f>+J1838</f>
        <v>ml</v>
      </c>
    </row>
    <row r="1838" spans="2:10" s="1" customFormat="1" ht="13.2" x14ac:dyDescent="0.25">
      <c r="B1838" s="100"/>
      <c r="C1838" s="44" t="s">
        <v>734</v>
      </c>
      <c r="D1838" s="45"/>
      <c r="E1838" s="45"/>
      <c r="F1838" s="45"/>
      <c r="G1838" s="45"/>
      <c r="H1838" s="45">
        <f>IF(AND(F1838=0,G1838=0),D1838*E1838,IF(AND(E1838=0,G1838=0),D1838*F1838,IF(AND(E1838=0,F1838=0),D1838*G1838,IF(AND(E1838=0),D1838*F1838*G1838,IF(AND(F1838=0),D1838*E1838*G1838,IF(AND(G1838=0),D1838*E1838*F1838,D1838*E1838*F1838*G1838))))))</f>
        <v>0</v>
      </c>
      <c r="I1838" s="45"/>
      <c r="J1838" s="46" t="str">
        <f>IF(AND(E1838=0,F1838&lt;&gt;0,G1838&lt;&gt;0),"m2",IF(AND(F1838=0,E1838&lt;&gt;0,G1838&lt;&gt;0),"m2",IF(AND(G1838=0,E1838&lt;&gt;0,F1838&lt;&gt;0),"m2",IF(AND(F1838=0,G1838=0),"ml",IF(AND(E1838=0,G1838=0),"ml",IF(AND(E1838=0,F1838=0),"ml",IF(AND(E1838&lt;&gt;0,F1838&lt;&gt;0,G1838&lt;&gt;0),"m3",0)))))))</f>
        <v>ml</v>
      </c>
    </row>
    <row r="1839" spans="2:10" s="1" customFormat="1" ht="13.2" x14ac:dyDescent="0.25">
      <c r="B1839" s="48" t="s">
        <v>461</v>
      </c>
      <c r="C1839" s="48" t="s">
        <v>453</v>
      </c>
      <c r="D1839" s="103"/>
      <c r="E1839" s="45"/>
      <c r="F1839" s="45"/>
      <c r="G1839" s="45"/>
      <c r="H1839" s="45"/>
      <c r="I1839" s="62">
        <f>SUM(H1840:H1840)</f>
        <v>0</v>
      </c>
      <c r="J1839" s="63" t="str">
        <f>+J1840</f>
        <v>ml</v>
      </c>
    </row>
    <row r="1840" spans="2:10" s="1" customFormat="1" ht="13.2" x14ac:dyDescent="0.25">
      <c r="B1840" s="100"/>
      <c r="C1840" s="44" t="s">
        <v>723</v>
      </c>
      <c r="D1840" s="45"/>
      <c r="E1840" s="45"/>
      <c r="F1840" s="45"/>
      <c r="G1840" s="45"/>
      <c r="H1840" s="45">
        <f>IF(AND(F1840=0,G1840=0),D1840*E1840,IF(AND(E1840=0,G1840=0),D1840*F1840,IF(AND(E1840=0,F1840=0),D1840*G1840,IF(AND(E1840=0),D1840*F1840*G1840,IF(AND(F1840=0),D1840*E1840*G1840,IF(AND(G1840=0),D1840*E1840*F1840,D1840*E1840*F1840*G1840))))))</f>
        <v>0</v>
      </c>
      <c r="I1840" s="45"/>
      <c r="J1840" s="46" t="str">
        <f>IF(AND(E1840=0,F1840&lt;&gt;0,G1840&lt;&gt;0),"m2",IF(AND(F1840=0,E1840&lt;&gt;0,G1840&lt;&gt;0),"m2",IF(AND(G1840=0,E1840&lt;&gt;0,F1840&lt;&gt;0),"m2",IF(AND(F1840=0,G1840=0),"ml",IF(AND(E1840=0,G1840=0),"ml",IF(AND(E1840=0,F1840=0),"ml",IF(AND(E1840&lt;&gt;0,F1840&lt;&gt;0,G1840&lt;&gt;0),"m3",0)))))))</f>
        <v>ml</v>
      </c>
    </row>
    <row r="1841" spans="2:10" s="1" customFormat="1" ht="13.2" x14ac:dyDescent="0.25">
      <c r="B1841" s="48" t="s">
        <v>462</v>
      </c>
      <c r="C1841" s="48" t="s">
        <v>454</v>
      </c>
      <c r="D1841" s="103"/>
      <c r="E1841" s="45"/>
      <c r="F1841" s="45"/>
      <c r="G1841" s="45"/>
      <c r="H1841" s="45"/>
      <c r="I1841" s="62">
        <f>SUM(H1842:H1842)</f>
        <v>0</v>
      </c>
      <c r="J1841" s="63" t="str">
        <f>+J1842</f>
        <v>ml</v>
      </c>
    </row>
    <row r="1842" spans="2:10" s="1" customFormat="1" ht="13.2" x14ac:dyDescent="0.25">
      <c r="B1842" s="100"/>
      <c r="C1842" s="44" t="s">
        <v>724</v>
      </c>
      <c r="D1842" s="45"/>
      <c r="E1842" s="45"/>
      <c r="F1842" s="45"/>
      <c r="G1842" s="45"/>
      <c r="H1842" s="45">
        <f>IF(AND(F1842=0,G1842=0),D1842*E1842,IF(AND(E1842=0,G1842=0),D1842*F1842,IF(AND(E1842=0,F1842=0),D1842*G1842,IF(AND(E1842=0),D1842*F1842*G1842,IF(AND(F1842=0),D1842*E1842*G1842,IF(AND(G1842=0),D1842*E1842*F1842,D1842*E1842*F1842*G1842))))))</f>
        <v>0</v>
      </c>
      <c r="I1842" s="45"/>
      <c r="J1842" s="46" t="str">
        <f>IF(AND(E1842=0,F1842&lt;&gt;0,G1842&lt;&gt;0),"m2",IF(AND(F1842=0,E1842&lt;&gt;0,G1842&lt;&gt;0),"m2",IF(AND(G1842=0,E1842&lt;&gt;0,F1842&lt;&gt;0),"m2",IF(AND(F1842=0,G1842=0),"ml",IF(AND(E1842=0,G1842=0),"ml",IF(AND(E1842=0,F1842=0),"ml",IF(AND(E1842&lt;&gt;0,F1842&lt;&gt;0,G1842&lt;&gt;0),"m3",0)))))))</f>
        <v>ml</v>
      </c>
    </row>
    <row r="1843" spans="2:10" s="1" customFormat="1" ht="13.2" x14ac:dyDescent="0.25">
      <c r="B1843" s="48" t="s">
        <v>463</v>
      </c>
      <c r="C1843" s="48" t="s">
        <v>455</v>
      </c>
      <c r="D1843" s="103"/>
      <c r="E1843" s="45"/>
      <c r="F1843" s="45"/>
      <c r="G1843" s="45"/>
      <c r="H1843" s="45"/>
      <c r="I1843" s="62">
        <f>SUM(H1844:H1844)</f>
        <v>0</v>
      </c>
      <c r="J1843" s="63" t="str">
        <f>+J1844</f>
        <v>ml</v>
      </c>
    </row>
    <row r="1844" spans="2:10" s="1" customFormat="1" ht="13.2" x14ac:dyDescent="0.25">
      <c r="B1844" s="100"/>
      <c r="C1844" s="44" t="s">
        <v>732</v>
      </c>
      <c r="D1844" s="45"/>
      <c r="E1844" s="45"/>
      <c r="F1844" s="45"/>
      <c r="G1844" s="45"/>
      <c r="H1844" s="45">
        <f>IF(AND(F1844=0,G1844=0),D1844*E1844,IF(AND(E1844=0,G1844=0),D1844*F1844,IF(AND(E1844=0,F1844=0),D1844*G1844,IF(AND(E1844=0),D1844*F1844*G1844,IF(AND(F1844=0),D1844*E1844*G1844,IF(AND(G1844=0),D1844*E1844*F1844,D1844*E1844*F1844*G1844))))))</f>
        <v>0</v>
      </c>
      <c r="I1844" s="45"/>
      <c r="J1844" s="46" t="str">
        <f>IF(AND(E1844=0,F1844&lt;&gt;0,G1844&lt;&gt;0),"m2",IF(AND(F1844=0,E1844&lt;&gt;0,G1844&lt;&gt;0),"m2",IF(AND(G1844=0,E1844&lt;&gt;0,F1844&lt;&gt;0),"m2",IF(AND(F1844=0,G1844=0),"ml",IF(AND(E1844=0,G1844=0),"ml",IF(AND(E1844=0,F1844=0),"ml",IF(AND(E1844&lt;&gt;0,F1844&lt;&gt;0,G1844&lt;&gt;0),"m3",0)))))))</f>
        <v>ml</v>
      </c>
    </row>
    <row r="1845" spans="2:10" s="1" customFormat="1" ht="13.2" x14ac:dyDescent="0.25">
      <c r="B1845" s="48" t="s">
        <v>464</v>
      </c>
      <c r="C1845" s="48" t="s">
        <v>456</v>
      </c>
      <c r="D1845" s="103"/>
      <c r="E1845" s="45"/>
      <c r="F1845" s="45"/>
      <c r="G1845" s="45"/>
      <c r="H1845" s="45"/>
      <c r="I1845" s="62">
        <f>SUM(H1846:H1846)</f>
        <v>0</v>
      </c>
      <c r="J1845" s="63" t="str">
        <f>+J1846</f>
        <v>und</v>
      </c>
    </row>
    <row r="1846" spans="2:10" s="1" customFormat="1" ht="13.2" x14ac:dyDescent="0.25">
      <c r="B1846" s="48"/>
      <c r="C1846" s="44" t="s">
        <v>737</v>
      </c>
      <c r="D1846" s="45"/>
      <c r="E1846" s="45"/>
      <c r="F1846" s="45"/>
      <c r="G1846" s="45"/>
      <c r="H1846" s="45">
        <f t="shared" ref="H1846" si="82">+D1846</f>
        <v>0</v>
      </c>
      <c r="I1846" s="45"/>
      <c r="J1846" s="46" t="s">
        <v>35</v>
      </c>
    </row>
    <row r="1847" spans="2:10" s="1" customFormat="1" ht="13.2" x14ac:dyDescent="0.25">
      <c r="B1847" s="48" t="s">
        <v>465</v>
      </c>
      <c r="C1847" s="48" t="s">
        <v>457</v>
      </c>
      <c r="D1847" s="103"/>
      <c r="E1847" s="45"/>
      <c r="F1847" s="45"/>
      <c r="G1847" s="45"/>
      <c r="H1847" s="45"/>
      <c r="I1847" s="62">
        <f>SUM(H1848:H1848)</f>
        <v>0</v>
      </c>
      <c r="J1847" s="63" t="str">
        <f>+J1848</f>
        <v>und</v>
      </c>
    </row>
    <row r="1848" spans="2:10" s="1" customFormat="1" ht="13.2" x14ac:dyDescent="0.25">
      <c r="B1848" s="100"/>
      <c r="C1848" s="44" t="s">
        <v>441</v>
      </c>
      <c r="D1848" s="45"/>
      <c r="E1848" s="45"/>
      <c r="F1848" s="45"/>
      <c r="G1848" s="45"/>
      <c r="H1848" s="45">
        <f>+D1848</f>
        <v>0</v>
      </c>
      <c r="I1848" s="45"/>
      <c r="J1848" s="46" t="s">
        <v>35</v>
      </c>
    </row>
    <row r="1849" spans="2:10" s="1" customFormat="1" ht="13.2" x14ac:dyDescent="0.25">
      <c r="B1849" s="48" t="s">
        <v>557</v>
      </c>
      <c r="C1849" s="48" t="s">
        <v>458</v>
      </c>
      <c r="D1849" s="103"/>
      <c r="E1849" s="45"/>
      <c r="F1849" s="45"/>
      <c r="G1849" s="45"/>
      <c r="H1849" s="45"/>
      <c r="I1849" s="62">
        <f>SUM(H1850:H1850)</f>
        <v>0</v>
      </c>
      <c r="J1849" s="63" t="str">
        <f>+J1850</f>
        <v>und</v>
      </c>
    </row>
    <row r="1850" spans="2:10" s="1" customFormat="1" ht="13.2" x14ac:dyDescent="0.25">
      <c r="B1850" s="100"/>
      <c r="C1850" s="44" t="s">
        <v>730</v>
      </c>
      <c r="D1850" s="45"/>
      <c r="E1850" s="45"/>
      <c r="F1850" s="45"/>
      <c r="G1850" s="45"/>
      <c r="H1850" s="45">
        <f>+D1850</f>
        <v>0</v>
      </c>
      <c r="I1850" s="45"/>
      <c r="J1850" s="46" t="s">
        <v>35</v>
      </c>
    </row>
    <row r="1851" spans="2:10" s="1" customFormat="1" ht="13.2" x14ac:dyDescent="0.25">
      <c r="B1851" s="100" t="s">
        <v>117</v>
      </c>
      <c r="C1851" s="101" t="s">
        <v>426</v>
      </c>
      <c r="D1851" s="103"/>
      <c r="E1851" s="45"/>
      <c r="F1851" s="45"/>
      <c r="G1851" s="45"/>
      <c r="H1851" s="45"/>
      <c r="I1851" s="45"/>
      <c r="J1851" s="46"/>
    </row>
    <row r="1852" spans="2:10" s="1" customFormat="1" ht="13.2" x14ac:dyDescent="0.25">
      <c r="B1852" s="48" t="s">
        <v>118</v>
      </c>
      <c r="C1852" s="48" t="s">
        <v>468</v>
      </c>
      <c r="D1852" s="103"/>
      <c r="E1852" s="45"/>
      <c r="F1852" s="45"/>
      <c r="G1852" s="45"/>
      <c r="H1852" s="45"/>
      <c r="I1852" s="62">
        <f>SUM(H1853:H1854)</f>
        <v>7</v>
      </c>
      <c r="J1852" s="63" t="str">
        <f>+J1853</f>
        <v>und</v>
      </c>
    </row>
    <row r="1853" spans="2:10" s="1" customFormat="1" ht="13.2" x14ac:dyDescent="0.25">
      <c r="B1853" s="75"/>
      <c r="C1853" s="44" t="s">
        <v>646</v>
      </c>
      <c r="D1853" s="45"/>
      <c r="E1853" s="45"/>
      <c r="F1853" s="45"/>
      <c r="G1853" s="45"/>
      <c r="H1853" s="45">
        <f>+D1853</f>
        <v>0</v>
      </c>
      <c r="I1853" s="45"/>
      <c r="J1853" s="46" t="s">
        <v>35</v>
      </c>
    </row>
    <row r="1854" spans="2:10" s="1" customFormat="1" ht="13.2" x14ac:dyDescent="0.25">
      <c r="B1854" s="75"/>
      <c r="C1854" s="44" t="s">
        <v>434</v>
      </c>
      <c r="D1854" s="45">
        <v>7</v>
      </c>
      <c r="E1854" s="45"/>
      <c r="F1854" s="45"/>
      <c r="G1854" s="45"/>
      <c r="H1854" s="45">
        <f>+D1854</f>
        <v>7</v>
      </c>
      <c r="I1854" s="45"/>
      <c r="J1854" s="46" t="s">
        <v>35</v>
      </c>
    </row>
    <row r="1855" spans="2:10" s="1" customFormat="1" ht="13.2" x14ac:dyDescent="0.25">
      <c r="B1855" s="48" t="s">
        <v>119</v>
      </c>
      <c r="C1855" s="48" t="s">
        <v>475</v>
      </c>
      <c r="D1855" s="103"/>
      <c r="E1855" s="45"/>
      <c r="F1855" s="45"/>
      <c r="G1855" s="45"/>
      <c r="H1855" s="45"/>
      <c r="I1855" s="62">
        <f>SUM(H1856:H1861)</f>
        <v>9</v>
      </c>
      <c r="J1855" s="63" t="str">
        <f>+J1856</f>
        <v>und</v>
      </c>
    </row>
    <row r="1856" spans="2:10" s="1" customFormat="1" ht="13.2" x14ac:dyDescent="0.25">
      <c r="B1856" s="75"/>
      <c r="C1856" s="132" t="s">
        <v>255</v>
      </c>
      <c r="D1856" s="45"/>
      <c r="E1856" s="45"/>
      <c r="F1856" s="45"/>
      <c r="G1856" s="45"/>
      <c r="H1856" s="45"/>
      <c r="I1856" s="45"/>
      <c r="J1856" s="46" t="s">
        <v>35</v>
      </c>
    </row>
    <row r="1857" spans="2:10" s="1" customFormat="1" ht="13.2" x14ac:dyDescent="0.25">
      <c r="B1857" s="75"/>
      <c r="C1857" s="44" t="s">
        <v>556</v>
      </c>
      <c r="D1857" s="45">
        <v>3</v>
      </c>
      <c r="E1857" s="45"/>
      <c r="F1857" s="45"/>
      <c r="G1857" s="45"/>
      <c r="H1857" s="45">
        <f>+D1857</f>
        <v>3</v>
      </c>
      <c r="I1857" s="45"/>
      <c r="J1857" s="46" t="s">
        <v>35</v>
      </c>
    </row>
    <row r="1858" spans="2:10" s="1" customFormat="1" ht="13.2" x14ac:dyDescent="0.25">
      <c r="B1858" s="75"/>
      <c r="C1858" s="132" t="s">
        <v>256</v>
      </c>
      <c r="D1858" s="45"/>
      <c r="E1858" s="45"/>
      <c r="F1858" s="45"/>
      <c r="G1858" s="45"/>
      <c r="H1858" s="45"/>
      <c r="I1858" s="45"/>
      <c r="J1858" s="46" t="s">
        <v>35</v>
      </c>
    </row>
    <row r="1859" spans="2:10" s="1" customFormat="1" ht="13.2" x14ac:dyDescent="0.25">
      <c r="B1859" s="75"/>
      <c r="C1859" s="44" t="s">
        <v>556</v>
      </c>
      <c r="D1859" s="45">
        <v>3</v>
      </c>
      <c r="E1859" s="45"/>
      <c r="F1859" s="45"/>
      <c r="G1859" s="45"/>
      <c r="H1859" s="45">
        <f>+D1859</f>
        <v>3</v>
      </c>
      <c r="I1859" s="45"/>
      <c r="J1859" s="46" t="s">
        <v>35</v>
      </c>
    </row>
    <row r="1860" spans="2:10" s="1" customFormat="1" ht="13.2" x14ac:dyDescent="0.25">
      <c r="B1860" s="75"/>
      <c r="C1860" s="132" t="s">
        <v>257</v>
      </c>
      <c r="D1860" s="45"/>
      <c r="E1860" s="45"/>
      <c r="F1860" s="45"/>
      <c r="G1860" s="45"/>
      <c r="H1860" s="45"/>
      <c r="I1860" s="45"/>
      <c r="J1860" s="46" t="s">
        <v>35</v>
      </c>
    </row>
    <row r="1861" spans="2:10" s="1" customFormat="1" ht="13.2" x14ac:dyDescent="0.25">
      <c r="B1861" s="75"/>
      <c r="C1861" s="44" t="s">
        <v>556</v>
      </c>
      <c r="D1861" s="45">
        <v>3</v>
      </c>
      <c r="E1861" s="45"/>
      <c r="F1861" s="45"/>
      <c r="G1861" s="45"/>
      <c r="H1861" s="45">
        <f>+D1861</f>
        <v>3</v>
      </c>
      <c r="I1861" s="45"/>
      <c r="J1861" s="46" t="s">
        <v>35</v>
      </c>
    </row>
    <row r="1862" spans="2:10" s="1" customFormat="1" ht="13.2" x14ac:dyDescent="0.25">
      <c r="B1862" s="48" t="s">
        <v>120</v>
      </c>
      <c r="C1862" s="48" t="s">
        <v>469</v>
      </c>
      <c r="D1862" s="103"/>
      <c r="E1862" s="45"/>
      <c r="F1862" s="45"/>
      <c r="G1862" s="45"/>
      <c r="H1862" s="45"/>
      <c r="I1862" s="62">
        <f>SUM(H1863:H1865)</f>
        <v>0</v>
      </c>
      <c r="J1862" s="63" t="str">
        <f>+J1863</f>
        <v>und</v>
      </c>
    </row>
    <row r="1863" spans="2:10" s="1" customFormat="1" ht="13.2" x14ac:dyDescent="0.25">
      <c r="B1863" s="48"/>
      <c r="C1863" s="44" t="s">
        <v>255</v>
      </c>
      <c r="D1863" s="45"/>
      <c r="E1863" s="45"/>
      <c r="F1863" s="45"/>
      <c r="G1863" s="45"/>
      <c r="H1863" s="45">
        <f t="shared" ref="H1863:H1865" si="83">+D1863</f>
        <v>0</v>
      </c>
      <c r="I1863" s="45"/>
      <c r="J1863" s="46" t="s">
        <v>35</v>
      </c>
    </row>
    <row r="1864" spans="2:10" s="1" customFormat="1" ht="13.2" x14ac:dyDescent="0.25">
      <c r="B1864" s="48"/>
      <c r="C1864" s="44" t="s">
        <v>256</v>
      </c>
      <c r="D1864" s="45"/>
      <c r="E1864" s="45"/>
      <c r="F1864" s="45"/>
      <c r="G1864" s="45"/>
      <c r="H1864" s="45">
        <f t="shared" si="83"/>
        <v>0</v>
      </c>
      <c r="I1864" s="45"/>
      <c r="J1864" s="46" t="s">
        <v>35</v>
      </c>
    </row>
    <row r="1865" spans="2:10" s="1" customFormat="1" ht="13.2" x14ac:dyDescent="0.25">
      <c r="B1865" s="48"/>
      <c r="C1865" s="44" t="s">
        <v>257</v>
      </c>
      <c r="D1865" s="45"/>
      <c r="E1865" s="45"/>
      <c r="F1865" s="45"/>
      <c r="G1865" s="45"/>
      <c r="H1865" s="45">
        <f t="shared" si="83"/>
        <v>0</v>
      </c>
      <c r="I1865" s="45"/>
      <c r="J1865" s="46" t="s">
        <v>35</v>
      </c>
    </row>
    <row r="1866" spans="2:10" s="1" customFormat="1" ht="13.2" x14ac:dyDescent="0.25">
      <c r="B1866" s="48" t="s">
        <v>476</v>
      </c>
      <c r="C1866" s="48" t="s">
        <v>561</v>
      </c>
      <c r="D1866" s="103"/>
      <c r="E1866" s="45"/>
      <c r="F1866" s="45"/>
      <c r="G1866" s="45"/>
      <c r="H1866" s="45"/>
      <c r="I1866" s="62">
        <f>SUM(H1867:H1867)</f>
        <v>4</v>
      </c>
      <c r="J1866" s="63" t="str">
        <f>+J1867</f>
        <v>und</v>
      </c>
    </row>
    <row r="1867" spans="2:10" s="1" customFormat="1" ht="13.2" x14ac:dyDescent="0.25">
      <c r="B1867" s="48"/>
      <c r="C1867" s="44" t="s">
        <v>710</v>
      </c>
      <c r="D1867" s="45">
        <v>1</v>
      </c>
      <c r="E1867" s="45">
        <v>4</v>
      </c>
      <c r="F1867" s="45"/>
      <c r="G1867" s="45"/>
      <c r="H1867" s="45">
        <f>IF(AND(F1867=0,G1867=0),D1867*E1867,IF(AND(E1867=0,G1867=0),D1867*F1867,IF(AND(E1867=0,F1867=0),D1867*G1867,IF(AND(E1867=0),D1867*F1867*G1867,IF(AND(F1867=0),D1867*E1867*G1867,IF(AND(G1867=0),D1867*E1867*F1867,D1867*E1867*F1867*G1867))))))</f>
        <v>4</v>
      </c>
      <c r="I1867" s="45"/>
      <c r="J1867" s="46" t="s">
        <v>35</v>
      </c>
    </row>
    <row r="1868" spans="2:10" s="1" customFormat="1" ht="13.2" x14ac:dyDescent="0.25">
      <c r="B1868" s="48" t="s">
        <v>477</v>
      </c>
      <c r="C1868" s="48" t="s">
        <v>564</v>
      </c>
      <c r="D1868" s="103"/>
      <c r="E1868" s="45"/>
      <c r="F1868" s="45"/>
      <c r="G1868" s="45"/>
      <c r="H1868" s="45"/>
      <c r="I1868" s="62">
        <f>SUM(H1869:H1869)</f>
        <v>1</v>
      </c>
      <c r="J1868" s="63" t="str">
        <f>+J1869</f>
        <v>und</v>
      </c>
    </row>
    <row r="1869" spans="2:10" s="1" customFormat="1" ht="13.2" x14ac:dyDescent="0.25">
      <c r="B1869" s="48"/>
      <c r="C1869" s="44" t="s">
        <v>710</v>
      </c>
      <c r="D1869" s="45">
        <v>1</v>
      </c>
      <c r="E1869" s="45"/>
      <c r="F1869" s="45"/>
      <c r="G1869" s="45"/>
      <c r="H1869" s="45">
        <f t="shared" ref="H1869" si="84">+D1869</f>
        <v>1</v>
      </c>
      <c r="I1869" s="45"/>
      <c r="J1869" s="46" t="s">
        <v>35</v>
      </c>
    </row>
    <row r="1870" spans="2:10" s="1" customFormat="1" ht="13.2" x14ac:dyDescent="0.25">
      <c r="B1870" s="48" t="s">
        <v>562</v>
      </c>
      <c r="C1870" s="48" t="s">
        <v>466</v>
      </c>
      <c r="D1870" s="103"/>
      <c r="E1870" s="45"/>
      <c r="F1870" s="45"/>
      <c r="G1870" s="45"/>
      <c r="H1870" s="45"/>
      <c r="I1870" s="62">
        <f>SUM(H1871:H1871)</f>
        <v>0</v>
      </c>
      <c r="J1870" s="63" t="str">
        <f>+J1871</f>
        <v>und</v>
      </c>
    </row>
    <row r="1871" spans="2:10" s="1" customFormat="1" ht="13.2" x14ac:dyDescent="0.25">
      <c r="B1871" s="75"/>
      <c r="C1871" s="44" t="s">
        <v>755</v>
      </c>
      <c r="D1871" s="45"/>
      <c r="E1871" s="45"/>
      <c r="F1871" s="45"/>
      <c r="G1871" s="45"/>
      <c r="H1871" s="45">
        <f>+D1871</f>
        <v>0</v>
      </c>
      <c r="I1871" s="45"/>
      <c r="J1871" s="46" t="s">
        <v>35</v>
      </c>
    </row>
    <row r="1872" spans="2:10" s="1" customFormat="1" ht="13.2" x14ac:dyDescent="0.25">
      <c r="B1872" s="48" t="s">
        <v>563</v>
      </c>
      <c r="C1872" s="48" t="s">
        <v>467</v>
      </c>
      <c r="D1872" s="103"/>
      <c r="E1872" s="45"/>
      <c r="F1872" s="45"/>
      <c r="G1872" s="45"/>
      <c r="H1872" s="45"/>
      <c r="I1872" s="62">
        <f>SUM(H1873:H1873)</f>
        <v>0</v>
      </c>
      <c r="J1872" s="63" t="str">
        <f>+J1873</f>
        <v>und</v>
      </c>
    </row>
    <row r="1873" spans="2:10" s="1" customFormat="1" ht="13.2" x14ac:dyDescent="0.25">
      <c r="B1873" s="75"/>
      <c r="C1873" s="44" t="s">
        <v>755</v>
      </c>
      <c r="D1873" s="45"/>
      <c r="E1873" s="45"/>
      <c r="F1873" s="45"/>
      <c r="G1873" s="45"/>
      <c r="H1873" s="45">
        <f>+D1873</f>
        <v>0</v>
      </c>
      <c r="I1873" s="45"/>
      <c r="J1873" s="46" t="s">
        <v>35</v>
      </c>
    </row>
    <row r="1874" spans="2:10" s="1" customFormat="1" ht="13.2" x14ac:dyDescent="0.25">
      <c r="B1874" s="75"/>
      <c r="C1874" s="102"/>
      <c r="D1874" s="103"/>
      <c r="E1874" s="45"/>
      <c r="F1874" s="45"/>
      <c r="G1874" s="45"/>
      <c r="H1874" s="45"/>
      <c r="I1874" s="45"/>
      <c r="J1874" s="46"/>
    </row>
    <row r="1875" spans="2:10" s="1" customFormat="1" ht="13.2" x14ac:dyDescent="0.25">
      <c r="B1875" s="75"/>
      <c r="C1875" s="102"/>
      <c r="D1875" s="103"/>
      <c r="E1875" s="45"/>
      <c r="F1875" s="45"/>
      <c r="G1875" s="45"/>
      <c r="H1875" s="45"/>
      <c r="I1875" s="45"/>
      <c r="J1875" s="46"/>
    </row>
    <row r="1876" spans="2:10" s="1" customFormat="1" ht="13.2" x14ac:dyDescent="0.25">
      <c r="B1876" s="75"/>
      <c r="C1876" s="102"/>
      <c r="D1876" s="103"/>
      <c r="E1876" s="45"/>
      <c r="F1876" s="45"/>
      <c r="G1876" s="45"/>
      <c r="H1876" s="45"/>
      <c r="I1876" s="45"/>
      <c r="J1876" s="46"/>
    </row>
    <row r="1877" spans="2:10" s="1" customFormat="1" ht="13.2" x14ac:dyDescent="0.25">
      <c r="B1877" s="75"/>
      <c r="C1877" s="102"/>
      <c r="D1877" s="103"/>
      <c r="E1877" s="45"/>
      <c r="F1877" s="45"/>
      <c r="G1877" s="45"/>
      <c r="H1877" s="45"/>
      <c r="I1877" s="45"/>
      <c r="J1877" s="46"/>
    </row>
    <row r="1878" spans="2:10" s="1" customFormat="1" ht="13.2" x14ac:dyDescent="0.25">
      <c r="B1878" s="75"/>
      <c r="C1878" s="102"/>
      <c r="D1878" s="103"/>
      <c r="E1878" s="45"/>
      <c r="F1878" s="45"/>
      <c r="G1878" s="45"/>
      <c r="H1878" s="45"/>
      <c r="I1878" s="45"/>
      <c r="J1878" s="46"/>
    </row>
    <row r="1879" spans="2:10" s="1" customFormat="1" ht="13.2" x14ac:dyDescent="0.25">
      <c r="B1879" s="75"/>
      <c r="C1879" s="102"/>
      <c r="D1879" s="103"/>
      <c r="E1879" s="45"/>
      <c r="F1879" s="45"/>
      <c r="G1879" s="45"/>
      <c r="H1879" s="45"/>
      <c r="I1879" s="45"/>
      <c r="J1879" s="46"/>
    </row>
    <row r="1880" spans="2:10" s="1" customFormat="1" ht="13.2" x14ac:dyDescent="0.25">
      <c r="B1880" s="75"/>
      <c r="C1880" s="102"/>
      <c r="D1880" s="103"/>
      <c r="E1880" s="45"/>
      <c r="F1880" s="45"/>
      <c r="G1880" s="45"/>
      <c r="H1880" s="45"/>
      <c r="I1880" s="45"/>
      <c r="J1880" s="46"/>
    </row>
    <row r="1881" spans="2:10" s="1" customFormat="1" ht="13.2" x14ac:dyDescent="0.25">
      <c r="B1881" s="75"/>
      <c r="C1881" s="102"/>
      <c r="D1881" s="103"/>
      <c r="E1881" s="45"/>
      <c r="F1881" s="45"/>
      <c r="G1881" s="45"/>
      <c r="H1881" s="45"/>
      <c r="I1881" s="45"/>
      <c r="J1881" s="46"/>
    </row>
    <row r="1882" spans="2:10" s="1" customFormat="1" ht="13.2" x14ac:dyDescent="0.25">
      <c r="B1882" s="75"/>
      <c r="C1882" s="102"/>
      <c r="D1882" s="103"/>
      <c r="E1882" s="45"/>
      <c r="F1882" s="45"/>
      <c r="G1882" s="45"/>
      <c r="H1882" s="45"/>
      <c r="I1882" s="45"/>
      <c r="J1882" s="46"/>
    </row>
    <row r="1883" spans="2:10" s="1" customFormat="1" ht="13.2" x14ac:dyDescent="0.25">
      <c r="B1883" s="75"/>
      <c r="C1883" s="102"/>
      <c r="D1883" s="103"/>
      <c r="E1883" s="45"/>
      <c r="F1883" s="45"/>
      <c r="G1883" s="45"/>
      <c r="H1883" s="45"/>
      <c r="I1883" s="45"/>
      <c r="J1883" s="46"/>
    </row>
    <row r="1884" spans="2:10" s="1" customFormat="1" ht="13.2" x14ac:dyDescent="0.25">
      <c r="B1884" s="75"/>
      <c r="C1884" s="102"/>
      <c r="D1884" s="103"/>
      <c r="E1884" s="45"/>
      <c r="F1884" s="45"/>
      <c r="G1884" s="45"/>
      <c r="H1884" s="45"/>
      <c r="I1884" s="45"/>
      <c r="J1884" s="46"/>
    </row>
    <row r="1885" spans="2:10" s="1" customFormat="1" ht="13.2" x14ac:dyDescent="0.25">
      <c r="B1885" s="75"/>
      <c r="C1885" s="102"/>
      <c r="D1885" s="103"/>
      <c r="E1885" s="45"/>
      <c r="F1885" s="45"/>
      <c r="G1885" s="45"/>
      <c r="H1885" s="45"/>
      <c r="I1885" s="45"/>
      <c r="J1885" s="46"/>
    </row>
    <row r="1886" spans="2:10" s="1" customFormat="1" ht="13.2" x14ac:dyDescent="0.25">
      <c r="B1886" s="75"/>
      <c r="C1886" s="102"/>
      <c r="D1886" s="103"/>
      <c r="E1886" s="45"/>
      <c r="F1886" s="45"/>
      <c r="G1886" s="45"/>
      <c r="H1886" s="45"/>
      <c r="I1886" s="45"/>
      <c r="J1886" s="46"/>
    </row>
    <row r="1887" spans="2:10" s="1" customFormat="1" ht="13.2" x14ac:dyDescent="0.25">
      <c r="B1887" s="75"/>
      <c r="C1887" s="102"/>
      <c r="D1887" s="103"/>
      <c r="E1887" s="45"/>
      <c r="F1887" s="45"/>
      <c r="G1887" s="45"/>
      <c r="H1887" s="45"/>
      <c r="I1887" s="45"/>
      <c r="J1887" s="46"/>
    </row>
    <row r="1888" spans="2:10" s="1" customFormat="1" ht="13.2" x14ac:dyDescent="0.25">
      <c r="B1888" s="75"/>
      <c r="C1888" s="102"/>
      <c r="D1888" s="103"/>
      <c r="E1888" s="45"/>
      <c r="F1888" s="45"/>
      <c r="G1888" s="45"/>
      <c r="H1888" s="45"/>
      <c r="I1888" s="45"/>
      <c r="J1888" s="46"/>
    </row>
    <row r="1889" spans="2:10" s="1" customFormat="1" ht="13.2" x14ac:dyDescent="0.25">
      <c r="B1889" s="75"/>
      <c r="C1889" s="102"/>
      <c r="D1889" s="103"/>
      <c r="E1889" s="45"/>
      <c r="F1889" s="45"/>
      <c r="G1889" s="45"/>
      <c r="H1889" s="45"/>
      <c r="I1889" s="45"/>
      <c r="J1889" s="46"/>
    </row>
    <row r="1890" spans="2:10" s="1" customFormat="1" ht="13.2" x14ac:dyDescent="0.25">
      <c r="B1890" s="75"/>
      <c r="C1890" s="102"/>
      <c r="D1890" s="103"/>
      <c r="E1890" s="45"/>
      <c r="F1890" s="45"/>
      <c r="G1890" s="45"/>
      <c r="H1890" s="45"/>
      <c r="I1890" s="45"/>
      <c r="J1890" s="46"/>
    </row>
    <row r="1891" spans="2:10" s="1" customFormat="1" ht="13.2" x14ac:dyDescent="0.25">
      <c r="B1891" s="75"/>
      <c r="C1891" s="102"/>
      <c r="D1891" s="103"/>
      <c r="E1891" s="45"/>
      <c r="F1891" s="45"/>
      <c r="G1891" s="45"/>
      <c r="H1891" s="45"/>
      <c r="I1891" s="45"/>
      <c r="J1891" s="46"/>
    </row>
    <row r="1892" spans="2:10" s="1" customFormat="1" ht="13.2" x14ac:dyDescent="0.25">
      <c r="B1892" s="75"/>
      <c r="C1892" s="102"/>
      <c r="D1892" s="103"/>
      <c r="E1892" s="45"/>
      <c r="F1892" s="45"/>
      <c r="G1892" s="45"/>
      <c r="H1892" s="45"/>
      <c r="I1892" s="45"/>
      <c r="J1892" s="46"/>
    </row>
    <row r="1893" spans="2:10" s="1" customFormat="1" ht="13.2" x14ac:dyDescent="0.25">
      <c r="B1893" s="75"/>
      <c r="C1893" s="102"/>
      <c r="D1893" s="103"/>
      <c r="E1893" s="45"/>
      <c r="F1893" s="45"/>
      <c r="G1893" s="45"/>
      <c r="H1893" s="45"/>
      <c r="I1893" s="45"/>
      <c r="J1893" s="46"/>
    </row>
    <row r="1894" spans="2:10" s="1" customFormat="1" ht="13.2" x14ac:dyDescent="0.25">
      <c r="B1894" s="75"/>
      <c r="C1894" s="102"/>
      <c r="D1894" s="103"/>
      <c r="E1894" s="45"/>
      <c r="F1894" s="45"/>
      <c r="G1894" s="45"/>
      <c r="H1894" s="45"/>
      <c r="I1894" s="45"/>
      <c r="J1894" s="46"/>
    </row>
    <row r="1895" spans="2:10" s="1" customFormat="1" ht="13.2" x14ac:dyDescent="0.25">
      <c r="B1895" s="75"/>
      <c r="C1895" s="102"/>
      <c r="D1895" s="103"/>
      <c r="E1895" s="45"/>
      <c r="F1895" s="45"/>
      <c r="G1895" s="45"/>
      <c r="H1895" s="45"/>
      <c r="I1895" s="45"/>
      <c r="J1895" s="46"/>
    </row>
    <row r="1896" spans="2:10" s="1" customFormat="1" ht="13.2" x14ac:dyDescent="0.25">
      <c r="B1896" s="75"/>
      <c r="C1896" s="102"/>
      <c r="D1896" s="103"/>
      <c r="E1896" s="45"/>
      <c r="F1896" s="45"/>
      <c r="G1896" s="45"/>
      <c r="H1896" s="45"/>
      <c r="I1896" s="45"/>
      <c r="J1896" s="46"/>
    </row>
    <row r="1897" spans="2:10" s="1" customFormat="1" ht="13.2" x14ac:dyDescent="0.25">
      <c r="B1897" s="75"/>
      <c r="C1897" s="102"/>
      <c r="D1897" s="103"/>
      <c r="E1897" s="45"/>
      <c r="F1897" s="45"/>
      <c r="G1897" s="45"/>
      <c r="H1897" s="45"/>
      <c r="I1897" s="45"/>
      <c r="J1897" s="46"/>
    </row>
    <row r="1898" spans="2:10" s="1" customFormat="1" ht="13.2" x14ac:dyDescent="0.25">
      <c r="B1898" s="75"/>
      <c r="C1898" s="102"/>
      <c r="D1898" s="103"/>
      <c r="E1898" s="45"/>
      <c r="F1898" s="45"/>
      <c r="G1898" s="45"/>
      <c r="H1898" s="45"/>
      <c r="I1898" s="45"/>
      <c r="J1898" s="46"/>
    </row>
    <row r="1899" spans="2:10" s="1" customFormat="1" ht="13.2" x14ac:dyDescent="0.25">
      <c r="B1899" s="75"/>
      <c r="C1899" s="102"/>
      <c r="D1899" s="103"/>
      <c r="E1899" s="45"/>
      <c r="F1899" s="45"/>
      <c r="G1899" s="45"/>
      <c r="H1899" s="45"/>
      <c r="I1899" s="45"/>
      <c r="J1899" s="46"/>
    </row>
    <row r="1900" spans="2:10" s="1" customFormat="1" ht="13.2" x14ac:dyDescent="0.25">
      <c r="B1900" s="75"/>
      <c r="C1900" s="102"/>
      <c r="D1900" s="103"/>
      <c r="E1900" s="45"/>
      <c r="F1900" s="45"/>
      <c r="G1900" s="45"/>
      <c r="H1900" s="45"/>
      <c r="I1900" s="45"/>
      <c r="J1900" s="46"/>
    </row>
    <row r="1901" spans="2:10" s="1" customFormat="1" ht="13.2" x14ac:dyDescent="0.25">
      <c r="B1901" s="75"/>
      <c r="C1901" s="102"/>
      <c r="D1901" s="103"/>
      <c r="E1901" s="45"/>
      <c r="F1901" s="45"/>
      <c r="G1901" s="45"/>
      <c r="H1901" s="45"/>
      <c r="I1901" s="45"/>
      <c r="J1901" s="46"/>
    </row>
    <row r="1902" spans="2:10" s="1" customFormat="1" ht="13.2" x14ac:dyDescent="0.25">
      <c r="B1902" s="75"/>
      <c r="C1902" s="102"/>
      <c r="D1902" s="103"/>
      <c r="E1902" s="45"/>
      <c r="F1902" s="45"/>
      <c r="G1902" s="45"/>
      <c r="H1902" s="45"/>
      <c r="I1902" s="45"/>
      <c r="J1902" s="46"/>
    </row>
    <row r="1903" spans="2:10" s="1" customFormat="1" ht="13.2" x14ac:dyDescent="0.25">
      <c r="B1903" s="75"/>
      <c r="C1903" s="102"/>
      <c r="D1903" s="103"/>
      <c r="E1903" s="45"/>
      <c r="F1903" s="45"/>
      <c r="G1903" s="45"/>
      <c r="H1903" s="45"/>
      <c r="I1903" s="45"/>
      <c r="J1903" s="46"/>
    </row>
    <row r="1904" spans="2:10" s="1" customFormat="1" ht="13.2" x14ac:dyDescent="0.25">
      <c r="B1904" s="75"/>
      <c r="C1904" s="102"/>
      <c r="D1904" s="103"/>
      <c r="E1904" s="45"/>
      <c r="F1904" s="45"/>
      <c r="G1904" s="45"/>
      <c r="H1904" s="45"/>
      <c r="I1904" s="45"/>
      <c r="J1904" s="46"/>
    </row>
    <row r="1905" spans="2:10" s="1" customFormat="1" ht="13.2" x14ac:dyDescent="0.25">
      <c r="B1905" s="75"/>
      <c r="C1905" s="102"/>
      <c r="D1905" s="103"/>
      <c r="E1905" s="45"/>
      <c r="F1905" s="45"/>
      <c r="G1905" s="45"/>
      <c r="H1905" s="45"/>
      <c r="I1905" s="45"/>
      <c r="J1905" s="46"/>
    </row>
    <row r="1906" spans="2:10" s="1" customFormat="1" ht="13.2" x14ac:dyDescent="0.25">
      <c r="B1906" s="75"/>
      <c r="C1906" s="102"/>
      <c r="D1906" s="103"/>
      <c r="E1906" s="45"/>
      <c r="F1906" s="45"/>
      <c r="G1906" s="45"/>
      <c r="H1906" s="45"/>
      <c r="I1906" s="45"/>
      <c r="J1906" s="46"/>
    </row>
    <row r="1907" spans="2:10" s="1" customFormat="1" ht="13.2" x14ac:dyDescent="0.25">
      <c r="B1907" s="75"/>
      <c r="C1907" s="102"/>
      <c r="D1907" s="103"/>
      <c r="E1907" s="45"/>
      <c r="F1907" s="45"/>
      <c r="G1907" s="45"/>
      <c r="H1907" s="45"/>
      <c r="I1907" s="45"/>
      <c r="J1907" s="46"/>
    </row>
    <row r="1908" spans="2:10" s="1" customFormat="1" ht="13.2" x14ac:dyDescent="0.25">
      <c r="B1908" s="75"/>
      <c r="C1908" s="102"/>
      <c r="D1908" s="103"/>
      <c r="E1908" s="45"/>
      <c r="F1908" s="45"/>
      <c r="G1908" s="45"/>
      <c r="H1908" s="45"/>
      <c r="I1908" s="45"/>
      <c r="J1908" s="46"/>
    </row>
    <row r="1909" spans="2:10" s="1" customFormat="1" ht="13.2" x14ac:dyDescent="0.25">
      <c r="B1909" s="75"/>
      <c r="C1909" s="102"/>
      <c r="D1909" s="103"/>
      <c r="E1909" s="45"/>
      <c r="F1909" s="45"/>
      <c r="G1909" s="45"/>
      <c r="H1909" s="45"/>
      <c r="I1909" s="45"/>
      <c r="J1909" s="46"/>
    </row>
    <row r="1910" spans="2:10" s="1" customFormat="1" ht="13.2" x14ac:dyDescent="0.25">
      <c r="B1910" s="75"/>
      <c r="C1910" s="102"/>
      <c r="D1910" s="103"/>
      <c r="E1910" s="45"/>
      <c r="F1910" s="45"/>
      <c r="G1910" s="45"/>
      <c r="H1910" s="45"/>
      <c r="I1910" s="45"/>
      <c r="J1910" s="46"/>
    </row>
    <row r="1911" spans="2:10" s="1" customFormat="1" ht="13.2" x14ac:dyDescent="0.25">
      <c r="B1911" s="75"/>
      <c r="C1911" s="102"/>
      <c r="D1911" s="103"/>
      <c r="E1911" s="45"/>
      <c r="F1911" s="45"/>
      <c r="G1911" s="45"/>
      <c r="H1911" s="45"/>
      <c r="I1911" s="45"/>
      <c r="J1911" s="46"/>
    </row>
    <row r="1912" spans="2:10" s="1" customFormat="1" ht="13.2" x14ac:dyDescent="0.25">
      <c r="B1912" s="75"/>
      <c r="C1912" s="102"/>
      <c r="D1912" s="103"/>
      <c r="E1912" s="45"/>
      <c r="F1912" s="45"/>
      <c r="G1912" s="45"/>
      <c r="H1912" s="45"/>
      <c r="I1912" s="45"/>
      <c r="J1912" s="46"/>
    </row>
    <row r="1913" spans="2:10" s="1" customFormat="1" ht="13.2" x14ac:dyDescent="0.25">
      <c r="B1913" s="75"/>
      <c r="C1913" s="102"/>
      <c r="D1913" s="103"/>
      <c r="E1913" s="45"/>
      <c r="F1913" s="45"/>
      <c r="G1913" s="45"/>
      <c r="H1913" s="45"/>
      <c r="I1913" s="45"/>
      <c r="J1913" s="46"/>
    </row>
    <row r="1914" spans="2:10" s="1" customFormat="1" ht="13.2" x14ac:dyDescent="0.25">
      <c r="B1914" s="75"/>
      <c r="C1914" s="102"/>
      <c r="D1914" s="103"/>
      <c r="E1914" s="45"/>
      <c r="F1914" s="45"/>
      <c r="G1914" s="45"/>
      <c r="H1914" s="45"/>
      <c r="I1914" s="45"/>
      <c r="J1914" s="46"/>
    </row>
    <row r="1915" spans="2:10" s="1" customFormat="1" ht="13.2" x14ac:dyDescent="0.25">
      <c r="B1915" s="75"/>
      <c r="C1915" s="102"/>
      <c r="D1915" s="103"/>
      <c r="E1915" s="45"/>
      <c r="F1915" s="45"/>
      <c r="G1915" s="45"/>
      <c r="H1915" s="45"/>
      <c r="I1915" s="45"/>
      <c r="J1915" s="46"/>
    </row>
    <row r="1916" spans="2:10" s="1" customFormat="1" ht="13.2" x14ac:dyDescent="0.25">
      <c r="B1916" s="75"/>
      <c r="C1916" s="102"/>
      <c r="D1916" s="103"/>
      <c r="E1916" s="45"/>
      <c r="F1916" s="45"/>
      <c r="G1916" s="45"/>
      <c r="H1916" s="45"/>
      <c r="I1916" s="45"/>
      <c r="J1916" s="46"/>
    </row>
    <row r="1917" spans="2:10" s="1" customFormat="1" ht="13.2" x14ac:dyDescent="0.25">
      <c r="B1917" s="75"/>
      <c r="C1917" s="102"/>
      <c r="D1917" s="103"/>
      <c r="E1917" s="45"/>
      <c r="F1917" s="45"/>
      <c r="G1917" s="45"/>
      <c r="H1917" s="45"/>
      <c r="I1917" s="45"/>
      <c r="J1917" s="46"/>
    </row>
    <row r="1918" spans="2:10" s="1" customFormat="1" ht="13.2" x14ac:dyDescent="0.25">
      <c r="B1918" s="75"/>
      <c r="C1918" s="102"/>
      <c r="D1918" s="103"/>
      <c r="E1918" s="45"/>
      <c r="F1918" s="45"/>
      <c r="G1918" s="45"/>
      <c r="H1918" s="45"/>
      <c r="I1918" s="45"/>
      <c r="J1918" s="46"/>
    </row>
    <row r="1919" spans="2:10" s="1" customFormat="1" ht="13.2" x14ac:dyDescent="0.25">
      <c r="B1919" s="75"/>
      <c r="C1919" s="102"/>
      <c r="D1919" s="103"/>
      <c r="E1919" s="45"/>
      <c r="F1919" s="45"/>
      <c r="G1919" s="45"/>
      <c r="H1919" s="45"/>
      <c r="I1919" s="45"/>
      <c r="J1919" s="46"/>
    </row>
    <row r="1920" spans="2:10" s="1" customFormat="1" ht="13.2" x14ac:dyDescent="0.25">
      <c r="B1920" s="75"/>
      <c r="C1920" s="102"/>
      <c r="D1920" s="103"/>
      <c r="E1920" s="45"/>
      <c r="F1920" s="45"/>
      <c r="G1920" s="45"/>
      <c r="H1920" s="45"/>
      <c r="I1920" s="45"/>
      <c r="J1920" s="46"/>
    </row>
    <row r="1921" spans="2:10" s="1" customFormat="1" ht="13.2" x14ac:dyDescent="0.25">
      <c r="B1921" s="75"/>
      <c r="C1921" s="102"/>
      <c r="D1921" s="103"/>
      <c r="E1921" s="45"/>
      <c r="F1921" s="45"/>
      <c r="G1921" s="45"/>
      <c r="H1921" s="45"/>
      <c r="I1921" s="45"/>
      <c r="J1921" s="46"/>
    </row>
    <row r="1922" spans="2:10" s="1" customFormat="1" ht="13.2" x14ac:dyDescent="0.25">
      <c r="B1922" s="75"/>
      <c r="C1922" s="102"/>
      <c r="D1922" s="103"/>
      <c r="E1922" s="45"/>
      <c r="F1922" s="45"/>
      <c r="G1922" s="45"/>
      <c r="H1922" s="45"/>
      <c r="I1922" s="45"/>
      <c r="J1922" s="46"/>
    </row>
    <row r="1923" spans="2:10" s="1" customFormat="1" ht="13.2" x14ac:dyDescent="0.25">
      <c r="B1923" s="75"/>
      <c r="C1923" s="102"/>
      <c r="D1923" s="103"/>
      <c r="E1923" s="45"/>
      <c r="F1923" s="45"/>
      <c r="G1923" s="45"/>
      <c r="H1923" s="45"/>
      <c r="I1923" s="45"/>
      <c r="J1923" s="46"/>
    </row>
    <row r="1924" spans="2:10" s="1" customFormat="1" ht="13.2" x14ac:dyDescent="0.25">
      <c r="B1924" s="75"/>
      <c r="C1924" s="102"/>
      <c r="D1924" s="103"/>
      <c r="E1924" s="45"/>
      <c r="F1924" s="45"/>
      <c r="G1924" s="45"/>
      <c r="H1924" s="45"/>
      <c r="I1924" s="45"/>
      <c r="J1924" s="46"/>
    </row>
    <row r="1925" spans="2:10" s="1" customFormat="1" ht="13.2" x14ac:dyDescent="0.25">
      <c r="B1925" s="75"/>
      <c r="C1925" s="102"/>
      <c r="D1925" s="103"/>
      <c r="E1925" s="45"/>
      <c r="F1925" s="45"/>
      <c r="G1925" s="45"/>
      <c r="H1925" s="45"/>
      <c r="I1925" s="45"/>
      <c r="J1925" s="46"/>
    </row>
    <row r="1926" spans="2:10" s="1" customFormat="1" ht="13.2" x14ac:dyDescent="0.25">
      <c r="B1926" s="75"/>
      <c r="C1926" s="102"/>
      <c r="D1926" s="103"/>
      <c r="E1926" s="45"/>
      <c r="F1926" s="45"/>
      <c r="G1926" s="45"/>
      <c r="H1926" s="45"/>
      <c r="I1926" s="45"/>
      <c r="J1926" s="46"/>
    </row>
    <row r="1927" spans="2:10" s="1" customFormat="1" ht="13.2" x14ac:dyDescent="0.25">
      <c r="B1927" s="75"/>
      <c r="C1927" s="102"/>
      <c r="D1927" s="103"/>
      <c r="E1927" s="45"/>
      <c r="F1927" s="45"/>
      <c r="G1927" s="45"/>
      <c r="H1927" s="45"/>
      <c r="I1927" s="45"/>
      <c r="J1927" s="46"/>
    </row>
    <row r="1928" spans="2:10" s="1" customFormat="1" ht="13.2" x14ac:dyDescent="0.25">
      <c r="B1928" s="75"/>
      <c r="C1928" s="102"/>
      <c r="D1928" s="103"/>
      <c r="E1928" s="45"/>
      <c r="F1928" s="45"/>
      <c r="G1928" s="45"/>
      <c r="H1928" s="45"/>
      <c r="I1928" s="45"/>
      <c r="J1928" s="46"/>
    </row>
    <row r="1929" spans="2:10" s="1" customFormat="1" ht="13.2" x14ac:dyDescent="0.25">
      <c r="B1929" s="75"/>
      <c r="C1929" s="102"/>
      <c r="D1929" s="103"/>
      <c r="E1929" s="45"/>
      <c r="F1929" s="45"/>
      <c r="G1929" s="45"/>
      <c r="H1929" s="45"/>
      <c r="I1929" s="45"/>
      <c r="J1929" s="46"/>
    </row>
    <row r="1930" spans="2:10" s="1" customFormat="1" ht="13.2" x14ac:dyDescent="0.25">
      <c r="B1930" s="75"/>
      <c r="C1930" s="102"/>
      <c r="D1930" s="103"/>
      <c r="E1930" s="45"/>
      <c r="F1930" s="45"/>
      <c r="G1930" s="45"/>
      <c r="H1930" s="45"/>
      <c r="I1930" s="45"/>
      <c r="J1930" s="46"/>
    </row>
    <row r="1931" spans="2:10" s="1" customFormat="1" ht="13.2" x14ac:dyDescent="0.25">
      <c r="B1931" s="75"/>
      <c r="C1931" s="102"/>
      <c r="D1931" s="103"/>
      <c r="E1931" s="45"/>
      <c r="F1931" s="45"/>
      <c r="G1931" s="45"/>
      <c r="H1931" s="45"/>
      <c r="I1931" s="45"/>
      <c r="J1931" s="46"/>
    </row>
    <row r="1932" spans="2:10" s="1" customFormat="1" ht="13.2" x14ac:dyDescent="0.25">
      <c r="B1932" s="75"/>
      <c r="C1932" s="102"/>
      <c r="D1932" s="103"/>
      <c r="E1932" s="45"/>
      <c r="F1932" s="45"/>
      <c r="G1932" s="45"/>
      <c r="H1932" s="45"/>
      <c r="I1932" s="45"/>
      <c r="J1932" s="46"/>
    </row>
    <row r="1933" spans="2:10" s="1" customFormat="1" ht="13.2" x14ac:dyDescent="0.25">
      <c r="B1933" s="75"/>
      <c r="C1933" s="102"/>
      <c r="D1933" s="103"/>
      <c r="E1933" s="45"/>
      <c r="F1933" s="45"/>
      <c r="G1933" s="45"/>
      <c r="H1933" s="45"/>
      <c r="I1933" s="45"/>
      <c r="J1933" s="46"/>
    </row>
    <row r="1934" spans="2:10" s="1" customFormat="1" ht="13.2" x14ac:dyDescent="0.25">
      <c r="B1934" s="75"/>
      <c r="C1934" s="102"/>
      <c r="D1934" s="103"/>
      <c r="E1934" s="45"/>
      <c r="F1934" s="45"/>
      <c r="G1934" s="45"/>
      <c r="H1934" s="45"/>
      <c r="I1934" s="45"/>
      <c r="J1934" s="46"/>
    </row>
    <row r="1935" spans="2:10" s="1" customFormat="1" ht="13.2" x14ac:dyDescent="0.25">
      <c r="B1935" s="75"/>
      <c r="C1935" s="102"/>
      <c r="D1935" s="103"/>
      <c r="E1935" s="45"/>
      <c r="F1935" s="45"/>
      <c r="G1935" s="45"/>
      <c r="H1935" s="45"/>
      <c r="I1935" s="45"/>
      <c r="J1935" s="46"/>
    </row>
    <row r="1936" spans="2:10" s="1" customFormat="1" ht="13.2" x14ac:dyDescent="0.25">
      <c r="B1936" s="75"/>
      <c r="C1936" s="102"/>
      <c r="D1936" s="103"/>
      <c r="E1936" s="45"/>
      <c r="F1936" s="45"/>
      <c r="G1936" s="45"/>
      <c r="H1936" s="45"/>
      <c r="I1936" s="45"/>
      <c r="J1936" s="46"/>
    </row>
    <row r="1937" spans="2:10" s="1" customFormat="1" ht="13.2" x14ac:dyDescent="0.25">
      <c r="B1937" s="75"/>
      <c r="C1937" s="102"/>
      <c r="D1937" s="103"/>
      <c r="E1937" s="45"/>
      <c r="F1937" s="45"/>
      <c r="G1937" s="45"/>
      <c r="H1937" s="45"/>
      <c r="I1937" s="45"/>
      <c r="J1937" s="46"/>
    </row>
    <row r="1938" spans="2:10" s="1" customFormat="1" ht="13.2" x14ac:dyDescent="0.25">
      <c r="B1938" s="75"/>
      <c r="C1938" s="102"/>
      <c r="D1938" s="103"/>
      <c r="E1938" s="45"/>
      <c r="F1938" s="45"/>
      <c r="G1938" s="45"/>
      <c r="H1938" s="45"/>
      <c r="I1938" s="45"/>
      <c r="J1938" s="46"/>
    </row>
    <row r="1939" spans="2:10" s="1" customFormat="1" ht="13.2" x14ac:dyDescent="0.25">
      <c r="B1939" s="75"/>
      <c r="C1939" s="102"/>
      <c r="D1939" s="103"/>
      <c r="E1939" s="45"/>
      <c r="F1939" s="45"/>
      <c r="G1939" s="45"/>
      <c r="H1939" s="45"/>
      <c r="I1939" s="45"/>
      <c r="J1939" s="46"/>
    </row>
    <row r="1940" spans="2:10" s="1" customFormat="1" ht="13.2" x14ac:dyDescent="0.25">
      <c r="B1940" s="75"/>
      <c r="C1940" s="102"/>
      <c r="D1940" s="103"/>
      <c r="E1940" s="45"/>
      <c r="F1940" s="45"/>
      <c r="G1940" s="45"/>
      <c r="H1940" s="45"/>
      <c r="I1940" s="45"/>
      <c r="J1940" s="46"/>
    </row>
    <row r="1941" spans="2:10" s="1" customFormat="1" ht="13.2" x14ac:dyDescent="0.25">
      <c r="B1941" s="75"/>
      <c r="C1941" s="102"/>
      <c r="D1941" s="103"/>
      <c r="E1941" s="45"/>
      <c r="F1941" s="45"/>
      <c r="G1941" s="45"/>
      <c r="H1941" s="45"/>
      <c r="I1941" s="45"/>
      <c r="J1941" s="46"/>
    </row>
    <row r="1942" spans="2:10" s="1" customFormat="1" ht="13.2" x14ac:dyDescent="0.25">
      <c r="B1942" s="75"/>
      <c r="C1942" s="102"/>
      <c r="D1942" s="103"/>
      <c r="E1942" s="45"/>
      <c r="F1942" s="45"/>
      <c r="G1942" s="45"/>
      <c r="H1942" s="45"/>
      <c r="I1942" s="45"/>
      <c r="J1942" s="46"/>
    </row>
    <row r="1943" spans="2:10" s="1" customFormat="1" ht="13.2" x14ac:dyDescent="0.25">
      <c r="B1943" s="75"/>
      <c r="C1943" s="102"/>
      <c r="D1943" s="103"/>
      <c r="E1943" s="45"/>
      <c r="F1943" s="45"/>
      <c r="G1943" s="45"/>
      <c r="H1943" s="45"/>
      <c r="I1943" s="45"/>
      <c r="J1943" s="46"/>
    </row>
    <row r="1944" spans="2:10" s="1" customFormat="1" ht="13.2" x14ac:dyDescent="0.25">
      <c r="B1944" s="75"/>
      <c r="C1944" s="102"/>
      <c r="D1944" s="103"/>
      <c r="E1944" s="45"/>
      <c r="F1944" s="45"/>
      <c r="G1944" s="45"/>
      <c r="H1944" s="45"/>
      <c r="I1944" s="45"/>
      <c r="J1944" s="46"/>
    </row>
    <row r="1945" spans="2:10" s="1" customFormat="1" ht="13.2" x14ac:dyDescent="0.25">
      <c r="B1945" s="75"/>
      <c r="C1945" s="102"/>
      <c r="D1945" s="103"/>
      <c r="E1945" s="45"/>
      <c r="F1945" s="45"/>
      <c r="G1945" s="45"/>
      <c r="H1945" s="45"/>
      <c r="I1945" s="45"/>
      <c r="J1945" s="46"/>
    </row>
    <row r="1946" spans="2:10" s="1" customFormat="1" ht="13.2" x14ac:dyDescent="0.25">
      <c r="B1946" s="75"/>
      <c r="C1946" s="102"/>
      <c r="D1946" s="103"/>
      <c r="E1946" s="45"/>
      <c r="F1946" s="45"/>
      <c r="G1946" s="45"/>
      <c r="H1946" s="45"/>
      <c r="I1946" s="45"/>
      <c r="J1946" s="46"/>
    </row>
    <row r="1947" spans="2:10" s="1" customFormat="1" ht="13.2" x14ac:dyDescent="0.25">
      <c r="B1947" s="75"/>
      <c r="C1947" s="102"/>
      <c r="D1947" s="103"/>
      <c r="E1947" s="45"/>
      <c r="F1947" s="45"/>
      <c r="G1947" s="45"/>
      <c r="H1947" s="45"/>
      <c r="I1947" s="45"/>
      <c r="J1947" s="46"/>
    </row>
    <row r="1948" spans="2:10" s="1" customFormat="1" ht="13.2" x14ac:dyDescent="0.25">
      <c r="B1948" s="75"/>
      <c r="C1948" s="102"/>
      <c r="D1948" s="103"/>
      <c r="E1948" s="45"/>
      <c r="F1948" s="45"/>
      <c r="G1948" s="45"/>
      <c r="H1948" s="45"/>
      <c r="I1948" s="45"/>
      <c r="J1948" s="46"/>
    </row>
    <row r="1949" spans="2:10" s="1" customFormat="1" ht="13.2" x14ac:dyDescent="0.25">
      <c r="B1949" s="75"/>
      <c r="C1949" s="102"/>
      <c r="D1949" s="103"/>
      <c r="E1949" s="45"/>
      <c r="F1949" s="45"/>
      <c r="G1949" s="45"/>
      <c r="H1949" s="45"/>
      <c r="I1949" s="45"/>
      <c r="J1949" s="46"/>
    </row>
    <row r="1950" spans="2:10" s="1" customFormat="1" ht="13.2" x14ac:dyDescent="0.25">
      <c r="C1950" s="157" t="s">
        <v>153</v>
      </c>
      <c r="D1950" s="157"/>
      <c r="E1950" s="157"/>
      <c r="F1950" s="157"/>
      <c r="G1950" s="157"/>
      <c r="H1950" s="157"/>
    </row>
    <row r="1951" spans="2:10" s="1" customFormat="1" ht="13.2" x14ac:dyDescent="0.25">
      <c r="C1951" s="157" t="s">
        <v>154</v>
      </c>
      <c r="D1951" s="157"/>
      <c r="E1951" s="157"/>
      <c r="F1951" s="157"/>
      <c r="G1951" s="157"/>
      <c r="H1951" s="157"/>
    </row>
    <row r="1952" spans="2:10" s="1" customFormat="1" ht="13.2" x14ac:dyDescent="0.25">
      <c r="C1952" s="157" t="s">
        <v>155</v>
      </c>
      <c r="D1952" s="157"/>
      <c r="E1952" s="157"/>
      <c r="F1952" s="157"/>
      <c r="G1952" s="157"/>
      <c r="H1952" s="157"/>
    </row>
    <row r="1953" spans="2:10" s="1" customFormat="1" ht="13.2" x14ac:dyDescent="0.25">
      <c r="C1953" s="158" t="s">
        <v>156</v>
      </c>
      <c r="D1953" s="158"/>
      <c r="E1953" s="158"/>
      <c r="F1953" s="158"/>
      <c r="G1953" s="158"/>
      <c r="H1953" s="158"/>
    </row>
    <row r="1954" spans="2:10" s="1" customFormat="1" ht="13.2" x14ac:dyDescent="0.25">
      <c r="C1954" s="142"/>
      <c r="D1954" s="142"/>
      <c r="E1954" s="142"/>
      <c r="F1954" s="142"/>
      <c r="G1954" s="142"/>
      <c r="H1954" s="142"/>
    </row>
    <row r="1955" spans="2:10" s="1" customFormat="1" ht="15.6" x14ac:dyDescent="0.25">
      <c r="B1955" s="159" t="s">
        <v>248</v>
      </c>
      <c r="C1955" s="160"/>
      <c r="D1955" s="160"/>
      <c r="E1955" s="160"/>
      <c r="F1955" s="160"/>
      <c r="G1955" s="160"/>
      <c r="H1955" s="160"/>
      <c r="I1955" s="160"/>
      <c r="J1955" s="161"/>
    </row>
    <row r="1956" spans="2:10" s="1" customFormat="1" ht="21" x14ac:dyDescent="0.25">
      <c r="B1956" s="169" t="s">
        <v>765</v>
      </c>
      <c r="C1956" s="170"/>
      <c r="D1956" s="170"/>
      <c r="E1956" s="170"/>
      <c r="F1956" s="170"/>
      <c r="G1956" s="170"/>
      <c r="H1956" s="170"/>
      <c r="I1956" s="170"/>
      <c r="J1956" s="171"/>
    </row>
    <row r="1957" spans="2:10" s="1" customFormat="1" ht="13.8" thickBot="1" x14ac:dyDescent="0.3">
      <c r="B1957" s="143"/>
      <c r="C1957" s="143"/>
      <c r="D1957" s="143"/>
      <c r="E1957" s="143"/>
      <c r="F1957" s="143"/>
      <c r="G1957" s="143"/>
      <c r="H1957" s="143"/>
      <c r="I1957" s="143"/>
      <c r="J1957" s="143"/>
    </row>
    <row r="1958" spans="2:10" s="1" customFormat="1" ht="13.2" x14ac:dyDescent="0.25">
      <c r="B1958" s="152" t="s">
        <v>140</v>
      </c>
      <c r="C1958" s="153"/>
      <c r="D1958" s="153"/>
      <c r="E1958" s="153"/>
      <c r="F1958" s="153"/>
      <c r="G1958" s="153"/>
      <c r="H1958" s="153"/>
      <c r="I1958" s="153"/>
      <c r="J1958" s="154"/>
    </row>
    <row r="1959" spans="2:10" s="1" customFormat="1" ht="13.2" x14ac:dyDescent="0.25">
      <c r="B1959" s="4" t="s">
        <v>148</v>
      </c>
      <c r="C1959" s="5" t="s">
        <v>149</v>
      </c>
      <c r="D1959" s="5"/>
      <c r="E1959" s="6"/>
      <c r="F1959" s="7"/>
      <c r="G1959" s="8" t="s">
        <v>22</v>
      </c>
      <c r="H1959" s="155">
        <v>42879</v>
      </c>
      <c r="I1959" s="155"/>
      <c r="J1959" s="9"/>
    </row>
    <row r="1960" spans="2:10" s="1" customFormat="1" ht="13.2" x14ac:dyDescent="0.25">
      <c r="B1960" s="4" t="s">
        <v>146</v>
      </c>
      <c r="C1960" s="5" t="s">
        <v>142</v>
      </c>
      <c r="D1960" s="10"/>
      <c r="E1960" s="10"/>
      <c r="F1960" s="5"/>
      <c r="G1960" s="11" t="s">
        <v>145</v>
      </c>
      <c r="H1960" s="6" t="s">
        <v>142</v>
      </c>
      <c r="I1960" s="12"/>
      <c r="J1960" s="13"/>
    </row>
    <row r="1961" spans="2:10" s="1" customFormat="1" ht="13.2" x14ac:dyDescent="0.25">
      <c r="B1961" s="4" t="s">
        <v>147</v>
      </c>
      <c r="C1961" s="5" t="s">
        <v>142</v>
      </c>
      <c r="D1961" s="10"/>
      <c r="E1961" s="10"/>
      <c r="F1961" s="5"/>
      <c r="G1961" s="11" t="s">
        <v>143</v>
      </c>
      <c r="H1961" s="6" t="s">
        <v>144</v>
      </c>
      <c r="I1961" s="12"/>
      <c r="J1961" s="13"/>
    </row>
    <row r="1962" spans="2:10" s="1" customFormat="1" ht="13.8" thickBot="1" x14ac:dyDescent="0.3">
      <c r="B1962" s="14" t="s">
        <v>159</v>
      </c>
      <c r="C1962" s="15" t="s">
        <v>160</v>
      </c>
      <c r="D1962" s="16"/>
      <c r="E1962" s="16"/>
      <c r="F1962" s="15"/>
      <c r="G1962" s="17" t="s">
        <v>157</v>
      </c>
      <c r="H1962" s="18" t="s">
        <v>158</v>
      </c>
      <c r="I1962" s="19"/>
      <c r="J1962" s="20"/>
    </row>
    <row r="1963" spans="2:10" s="1" customFormat="1" ht="13.2" x14ac:dyDescent="0.25">
      <c r="B1963" s="143"/>
      <c r="C1963" s="143"/>
      <c r="D1963" s="143"/>
      <c r="E1963" s="143"/>
      <c r="F1963" s="143"/>
      <c r="G1963" s="143"/>
      <c r="H1963" s="143"/>
      <c r="I1963" s="143"/>
      <c r="J1963" s="143"/>
    </row>
    <row r="1964" spans="2:10" s="1" customFormat="1" ht="13.2" x14ac:dyDescent="0.25">
      <c r="B1964" s="23" t="s">
        <v>7</v>
      </c>
      <c r="C1964" s="24" t="s">
        <v>0</v>
      </c>
      <c r="D1964" s="24" t="s">
        <v>23</v>
      </c>
      <c r="E1964" s="24" t="s">
        <v>24</v>
      </c>
      <c r="F1964" s="24" t="s">
        <v>2</v>
      </c>
      <c r="G1964" s="24" t="s">
        <v>3</v>
      </c>
      <c r="H1964" s="24" t="s">
        <v>25</v>
      </c>
      <c r="I1964" s="24" t="s">
        <v>8</v>
      </c>
      <c r="J1964" s="24" t="s">
        <v>9</v>
      </c>
    </row>
    <row r="1965" spans="2:10" s="1" customFormat="1" ht="13.2" x14ac:dyDescent="0.25">
      <c r="B1965" s="96">
        <v>4.03</v>
      </c>
      <c r="C1965" s="97" t="s">
        <v>425</v>
      </c>
      <c r="D1965" s="103"/>
      <c r="E1965" s="45"/>
      <c r="F1965" s="45"/>
      <c r="G1965" s="45"/>
      <c r="H1965" s="45"/>
      <c r="I1965" s="45"/>
      <c r="J1965" s="46"/>
    </row>
    <row r="1966" spans="2:10" s="1" customFormat="1" ht="13.2" x14ac:dyDescent="0.25">
      <c r="B1966" s="100" t="s">
        <v>113</v>
      </c>
      <c r="C1966" s="101" t="s">
        <v>428</v>
      </c>
      <c r="D1966" s="103"/>
      <c r="E1966" s="45"/>
      <c r="F1966" s="45"/>
      <c r="G1966" s="45"/>
      <c r="H1966" s="45"/>
      <c r="I1966" s="45"/>
      <c r="J1966" s="46"/>
    </row>
    <row r="1967" spans="2:10" s="1" customFormat="1" ht="13.2" x14ac:dyDescent="0.25">
      <c r="B1967" s="48" t="s">
        <v>114</v>
      </c>
      <c r="C1967" s="48" t="s">
        <v>623</v>
      </c>
      <c r="D1967" s="103"/>
      <c r="E1967" s="45"/>
      <c r="F1967" s="45"/>
      <c r="G1967" s="45"/>
      <c r="H1967" s="45"/>
      <c r="I1967" s="62">
        <f>SUM(H1968:H1968)</f>
        <v>0</v>
      </c>
      <c r="J1967" s="63" t="str">
        <f>+J1968</f>
        <v>ml</v>
      </c>
    </row>
    <row r="1968" spans="2:10" s="1" customFormat="1" ht="13.2" x14ac:dyDescent="0.25">
      <c r="B1968" s="48"/>
      <c r="C1968" s="44" t="s">
        <v>722</v>
      </c>
      <c r="D1968" s="45"/>
      <c r="E1968" s="45"/>
      <c r="F1968" s="45"/>
      <c r="G1968" s="45"/>
      <c r="H1968" s="45">
        <f>IF(AND(F1968=0,G1968=0),D1968*E1968,IF(AND(E1968=0,G1968=0),D1968*F1968,IF(AND(E1968=0,F1968=0),D1968*G1968,IF(AND(E1968=0),D1968*F1968*G1968,IF(AND(F1968=0),D1968*E1968*G1968,IF(AND(G1968=0),D1968*E1968*F1968,D1968*E1968*F1968*G1968))))))</f>
        <v>0</v>
      </c>
      <c r="I1968" s="45"/>
      <c r="J1968" s="46" t="str">
        <f>IF(AND(E1968=0,F1968&lt;&gt;0,G1968&lt;&gt;0),"m2",IF(AND(F1968=0,E1968&lt;&gt;0,G1968&lt;&gt;0),"m2",IF(AND(G1968=0,E1968&lt;&gt;0,F1968&lt;&gt;0),"m2",IF(AND(F1968=0,G1968=0),"ml",IF(AND(E1968=0,G1968=0),"ml",IF(AND(E1968=0,F1968=0),"ml",IF(AND(E1968&lt;&gt;0,F1968&lt;&gt;0,G1968&lt;&gt;0),"m3",0)))))))</f>
        <v>ml</v>
      </c>
    </row>
    <row r="1969" spans="2:10" s="1" customFormat="1" ht="13.2" x14ac:dyDescent="0.25">
      <c r="B1969" s="48" t="s">
        <v>435</v>
      </c>
      <c r="C1969" s="48" t="s">
        <v>438</v>
      </c>
      <c r="D1969" s="103"/>
      <c r="E1969" s="45"/>
      <c r="F1969" s="45"/>
      <c r="G1969" s="45"/>
      <c r="H1969" s="45"/>
      <c r="I1969" s="62">
        <f>SUM(H1970:H1970)</f>
        <v>9</v>
      </c>
      <c r="J1969" s="63" t="str">
        <f>+J1970</f>
        <v>ml</v>
      </c>
    </row>
    <row r="1970" spans="2:10" s="1" customFormat="1" ht="13.2" x14ac:dyDescent="0.25">
      <c r="B1970" s="100"/>
      <c r="C1970" s="44" t="s">
        <v>713</v>
      </c>
      <c r="D1970" s="45">
        <v>2</v>
      </c>
      <c r="E1970" s="45">
        <v>4.5</v>
      </c>
      <c r="F1970" s="45"/>
      <c r="G1970" s="45"/>
      <c r="H1970" s="45">
        <f>IF(AND(F1970=0,G1970=0),D1970*E1970,IF(AND(E1970=0,G1970=0),D1970*F1970,IF(AND(E1970=0,F1970=0),D1970*G1970,IF(AND(E1970=0),D1970*F1970*G1970,IF(AND(F1970=0),D1970*E1970*G1970,IF(AND(G1970=0),D1970*E1970*F1970,D1970*E1970*F1970*G1970))))))</f>
        <v>9</v>
      </c>
      <c r="I1970" s="45"/>
      <c r="J1970" s="46" t="str">
        <f>IF(AND(E1970=0,F1970&lt;&gt;0,G1970&lt;&gt;0),"m2",IF(AND(F1970=0,E1970&lt;&gt;0,G1970&lt;&gt;0),"m2",IF(AND(G1970=0,E1970&lt;&gt;0,F1970&lt;&gt;0),"m2",IF(AND(F1970=0,G1970=0),"ml",IF(AND(E1970=0,G1970=0),"ml",IF(AND(E1970=0,F1970=0),"ml",IF(AND(E1970&lt;&gt;0,F1970&lt;&gt;0,G1970&lt;&gt;0),"m3",0)))))))</f>
        <v>ml</v>
      </c>
    </row>
    <row r="1971" spans="2:10" s="1" customFormat="1" ht="13.2" x14ac:dyDescent="0.25">
      <c r="B1971" s="100"/>
      <c r="C1971" s="44" t="s">
        <v>714</v>
      </c>
      <c r="D1971" s="45">
        <v>1</v>
      </c>
      <c r="E1971" s="45">
        <v>14</v>
      </c>
      <c r="F1971" s="45"/>
      <c r="G1971" s="45"/>
      <c r="H1971" s="45">
        <f>IF(AND(F1971=0,G1971=0),D1971*E1971,IF(AND(E1971=0,G1971=0),D1971*F1971,IF(AND(E1971=0,F1971=0),D1971*G1971,IF(AND(E1971=0),D1971*F1971*G1971,IF(AND(F1971=0),D1971*E1971*G1971,IF(AND(G1971=0),D1971*E1971*F1971,D1971*E1971*F1971*G1971))))))</f>
        <v>14</v>
      </c>
      <c r="I1971" s="45"/>
      <c r="J1971" s="46" t="str">
        <f>IF(AND(E1971=0,F1971&lt;&gt;0,G1971&lt;&gt;0),"m2",IF(AND(F1971=0,E1971&lt;&gt;0,G1971&lt;&gt;0),"m2",IF(AND(G1971=0,E1971&lt;&gt;0,F1971&lt;&gt;0),"m2",IF(AND(F1971=0,G1971=0),"ml",IF(AND(E1971=0,G1971=0),"ml",IF(AND(E1971=0,F1971=0),"ml",IF(AND(E1971&lt;&gt;0,F1971&lt;&gt;0,G1971&lt;&gt;0),"m3",0)))))))</f>
        <v>ml</v>
      </c>
    </row>
    <row r="1972" spans="2:10" s="1" customFormat="1" ht="13.2" x14ac:dyDescent="0.25">
      <c r="B1972" s="48" t="s">
        <v>436</v>
      </c>
      <c r="C1972" s="48" t="s">
        <v>439</v>
      </c>
      <c r="D1972" s="103"/>
      <c r="E1972" s="45"/>
      <c r="F1972" s="45"/>
      <c r="G1972" s="45"/>
      <c r="H1972" s="45"/>
      <c r="I1972" s="62">
        <f>SUM(H1973:H1973)</f>
        <v>0</v>
      </c>
      <c r="J1972" s="63" t="str">
        <f>+J1973</f>
        <v>ml</v>
      </c>
    </row>
    <row r="1973" spans="2:10" s="1" customFormat="1" ht="13.2" x14ac:dyDescent="0.25">
      <c r="B1973" s="100"/>
      <c r="C1973" s="44" t="s">
        <v>713</v>
      </c>
      <c r="D1973" s="45"/>
      <c r="E1973" s="45"/>
      <c r="F1973" s="45"/>
      <c r="G1973" s="45"/>
      <c r="H1973" s="45">
        <f>IF(AND(F1973=0,G1973=0),D1973*E1973,IF(AND(E1973=0,G1973=0),D1973*F1973,IF(AND(E1973=0,F1973=0),D1973*G1973,IF(AND(E1973=0),D1973*F1973*G1973,IF(AND(F1973=0),D1973*E1973*G1973,IF(AND(G1973=0),D1973*E1973*F1973,D1973*E1973*F1973*G1973))))))</f>
        <v>0</v>
      </c>
      <c r="I1973" s="45"/>
      <c r="J1973" s="46" t="str">
        <f>IF(AND(E1973=0,F1973&lt;&gt;0,G1973&lt;&gt;0),"m2",IF(AND(F1973=0,E1973&lt;&gt;0,G1973&lt;&gt;0),"m2",IF(AND(G1973=0,E1973&lt;&gt;0,F1973&lt;&gt;0),"m2",IF(AND(F1973=0,G1973=0),"ml",IF(AND(E1973=0,G1973=0),"ml",IF(AND(E1973=0,F1973=0),"ml",IF(AND(E1973&lt;&gt;0,F1973&lt;&gt;0,G1973&lt;&gt;0),"m3",0)))))))</f>
        <v>ml</v>
      </c>
    </row>
    <row r="1974" spans="2:10" s="1" customFormat="1" ht="13.2" x14ac:dyDescent="0.25">
      <c r="B1974" s="100"/>
      <c r="C1974" s="44" t="s">
        <v>714</v>
      </c>
      <c r="D1974" s="45"/>
      <c r="E1974" s="45"/>
      <c r="F1974" s="45"/>
      <c r="G1974" s="45"/>
      <c r="H1974" s="45">
        <f>IF(AND(F1974=0,G1974=0),D1974*E1974,IF(AND(E1974=0,G1974=0),D1974*F1974,IF(AND(E1974=0,F1974=0),D1974*G1974,IF(AND(E1974=0),D1974*F1974*G1974,IF(AND(F1974=0),D1974*E1974*G1974,IF(AND(G1974=0),D1974*E1974*F1974,D1974*E1974*F1974*G1974))))))</f>
        <v>0</v>
      </c>
      <c r="I1974" s="45"/>
      <c r="J1974" s="46" t="str">
        <f>IF(AND(E1974=0,F1974&lt;&gt;0,G1974&lt;&gt;0),"m2",IF(AND(F1974=0,E1974&lt;&gt;0,G1974&lt;&gt;0),"m2",IF(AND(G1974=0,E1974&lt;&gt;0,F1974&lt;&gt;0),"m2",IF(AND(F1974=0,G1974=0),"ml",IF(AND(E1974=0,G1974=0),"ml",IF(AND(E1974=0,F1974=0),"ml",IF(AND(E1974&lt;&gt;0,F1974&lt;&gt;0,G1974&lt;&gt;0),"m3",0)))))))</f>
        <v>ml</v>
      </c>
    </row>
    <row r="1975" spans="2:10" s="1" customFormat="1" ht="13.2" x14ac:dyDescent="0.25">
      <c r="B1975" s="48" t="s">
        <v>437</v>
      </c>
      <c r="C1975" s="48" t="s">
        <v>470</v>
      </c>
      <c r="D1975" s="103"/>
      <c r="E1975" s="45"/>
      <c r="F1975" s="45"/>
      <c r="G1975" s="45"/>
      <c r="H1975" s="45"/>
      <c r="I1975" s="62">
        <f>SUM(H1977:H1982)</f>
        <v>25.5</v>
      </c>
      <c r="J1975" s="63" t="str">
        <f>+J1977</f>
        <v>ml</v>
      </c>
    </row>
    <row r="1976" spans="2:10" s="1" customFormat="1" ht="13.2" x14ac:dyDescent="0.25">
      <c r="B1976" s="48"/>
      <c r="C1976" s="132" t="s">
        <v>255</v>
      </c>
      <c r="D1976" s="103"/>
      <c r="E1976" s="45"/>
      <c r="F1976" s="45"/>
      <c r="G1976" s="45"/>
      <c r="H1976" s="45"/>
      <c r="I1976" s="62"/>
      <c r="J1976" s="63"/>
    </row>
    <row r="1977" spans="2:10" s="1" customFormat="1" ht="13.2" x14ac:dyDescent="0.25">
      <c r="B1977" s="48"/>
      <c r="C1977" s="44" t="s">
        <v>556</v>
      </c>
      <c r="D1977" s="45">
        <v>2</v>
      </c>
      <c r="E1977" s="45">
        <v>3.25</v>
      </c>
      <c r="F1977" s="45"/>
      <c r="G1977" s="45"/>
      <c r="H1977" s="45">
        <f t="shared" ref="H1977:H1982" si="85">IF(AND(F1977=0,G1977=0),D1977*E1977,IF(AND(E1977=0,G1977=0),D1977*F1977,IF(AND(E1977=0,F1977=0),D1977*G1977,IF(AND(E1977=0),D1977*F1977*G1977,IF(AND(F1977=0),D1977*E1977*G1977,IF(AND(G1977=0),D1977*E1977*F1977,D1977*E1977*F1977*G1977))))))</f>
        <v>6.5</v>
      </c>
      <c r="I1977" s="45"/>
      <c r="J1977" s="46" t="str">
        <f t="shared" ref="J1977:J1982" si="86">IF(AND(E1977=0,F1977&lt;&gt;0,G1977&lt;&gt;0),"m2",IF(AND(F1977=0,E1977&lt;&gt;0,G1977&lt;&gt;0),"m2",IF(AND(G1977=0,E1977&lt;&gt;0,F1977&lt;&gt;0),"m2",IF(AND(F1977=0,G1977=0),"ml",IF(AND(E1977=0,G1977=0),"ml",IF(AND(E1977=0,F1977=0),"ml",IF(AND(E1977&lt;&gt;0,F1977&lt;&gt;0,G1977&lt;&gt;0),"m3",0)))))))</f>
        <v>ml</v>
      </c>
    </row>
    <row r="1978" spans="2:10" s="1" customFormat="1" ht="13.2" x14ac:dyDescent="0.25">
      <c r="B1978" s="48"/>
      <c r="C1978" s="44" t="s">
        <v>704</v>
      </c>
      <c r="D1978" s="45">
        <v>2</v>
      </c>
      <c r="E1978" s="45">
        <v>3</v>
      </c>
      <c r="F1978" s="45"/>
      <c r="G1978" s="45"/>
      <c r="H1978" s="45">
        <f t="shared" si="85"/>
        <v>6</v>
      </c>
      <c r="I1978" s="45"/>
      <c r="J1978" s="46" t="str">
        <f t="shared" si="86"/>
        <v>ml</v>
      </c>
    </row>
    <row r="1979" spans="2:10" s="1" customFormat="1" ht="13.2" x14ac:dyDescent="0.25">
      <c r="B1979" s="48"/>
      <c r="C1979" s="132" t="s">
        <v>256</v>
      </c>
      <c r="D1979" s="45"/>
      <c r="E1979" s="45"/>
      <c r="F1979" s="45"/>
      <c r="G1979" s="45"/>
      <c r="H1979" s="45">
        <f t="shared" si="85"/>
        <v>0</v>
      </c>
      <c r="I1979" s="45"/>
      <c r="J1979" s="46" t="str">
        <f t="shared" si="86"/>
        <v>ml</v>
      </c>
    </row>
    <row r="1980" spans="2:10" s="1" customFormat="1" ht="13.2" x14ac:dyDescent="0.25">
      <c r="B1980" s="48"/>
      <c r="C1980" s="44" t="s">
        <v>556</v>
      </c>
      <c r="D1980" s="45">
        <v>2</v>
      </c>
      <c r="E1980" s="45">
        <v>3.25</v>
      </c>
      <c r="F1980" s="45"/>
      <c r="G1980" s="45"/>
      <c r="H1980" s="45">
        <f t="shared" si="85"/>
        <v>6.5</v>
      </c>
      <c r="I1980" s="45"/>
      <c r="J1980" s="46" t="str">
        <f t="shared" si="86"/>
        <v>ml</v>
      </c>
    </row>
    <row r="1981" spans="2:10" s="1" customFormat="1" ht="13.2" x14ac:dyDescent="0.25">
      <c r="B1981" s="48"/>
      <c r="C1981" s="132" t="s">
        <v>257</v>
      </c>
      <c r="D1981" s="45"/>
      <c r="E1981" s="45"/>
      <c r="F1981" s="45"/>
      <c r="G1981" s="45"/>
      <c r="H1981" s="45">
        <f t="shared" si="85"/>
        <v>0</v>
      </c>
      <c r="I1981" s="45"/>
      <c r="J1981" s="46" t="str">
        <f t="shared" si="86"/>
        <v>ml</v>
      </c>
    </row>
    <row r="1982" spans="2:10" s="1" customFormat="1" ht="13.2" x14ac:dyDescent="0.25">
      <c r="B1982" s="48"/>
      <c r="C1982" s="44" t="s">
        <v>556</v>
      </c>
      <c r="D1982" s="45">
        <v>2</v>
      </c>
      <c r="E1982" s="45">
        <v>3.25</v>
      </c>
      <c r="F1982" s="45"/>
      <c r="G1982" s="45"/>
      <c r="H1982" s="45">
        <f t="shared" si="85"/>
        <v>6.5</v>
      </c>
      <c r="I1982" s="45"/>
      <c r="J1982" s="46" t="str">
        <f t="shared" si="86"/>
        <v>ml</v>
      </c>
    </row>
    <row r="1983" spans="2:10" s="1" customFormat="1" ht="13.2" x14ac:dyDescent="0.25">
      <c r="B1983" s="48" t="s">
        <v>471</v>
      </c>
      <c r="C1983" s="48" t="s">
        <v>554</v>
      </c>
      <c r="D1983" s="103"/>
      <c r="E1983" s="45"/>
      <c r="F1983" s="45"/>
      <c r="G1983" s="45"/>
      <c r="H1983" s="45"/>
      <c r="I1983" s="62">
        <f>SUM(H1984:H1990)</f>
        <v>0</v>
      </c>
      <c r="J1983" s="63" t="str">
        <f>+J1984</f>
        <v>ml</v>
      </c>
    </row>
    <row r="1984" spans="2:10" s="1" customFormat="1" ht="13.2" x14ac:dyDescent="0.25">
      <c r="B1984" s="100"/>
      <c r="C1984" s="132" t="s">
        <v>255</v>
      </c>
      <c r="D1984" s="45"/>
      <c r="E1984" s="45"/>
      <c r="F1984" s="45"/>
      <c r="G1984" s="45"/>
      <c r="H1984" s="45">
        <f t="shared" ref="H1984:H1990" si="87">IF(AND(F1984=0,G1984=0),D1984*E1984,IF(AND(E1984=0,G1984=0),D1984*F1984,IF(AND(E1984=0,F1984=0),D1984*G1984,IF(AND(E1984=0),D1984*F1984*G1984,IF(AND(F1984=0),D1984*E1984*G1984,IF(AND(G1984=0),D1984*E1984*F1984,D1984*E1984*F1984*G1984))))))</f>
        <v>0</v>
      </c>
      <c r="I1984" s="45"/>
      <c r="J1984" s="46" t="str">
        <f t="shared" ref="J1984:J1990" si="88">IF(AND(E1984=0,F1984&lt;&gt;0,G1984&lt;&gt;0),"m2",IF(AND(F1984=0,E1984&lt;&gt;0,G1984&lt;&gt;0),"m2",IF(AND(G1984=0,E1984&lt;&gt;0,F1984&lt;&gt;0),"m2",IF(AND(F1984=0,G1984=0),"ml",IF(AND(E1984=0,G1984=0),"ml",IF(AND(E1984=0,F1984=0),"ml",IF(AND(E1984&lt;&gt;0,F1984&lt;&gt;0,G1984&lt;&gt;0),"m3",0)))))))</f>
        <v>ml</v>
      </c>
    </row>
    <row r="1985" spans="2:10" s="1" customFormat="1" ht="13.2" x14ac:dyDescent="0.25">
      <c r="B1985" s="100"/>
      <c r="C1985" s="44" t="s">
        <v>556</v>
      </c>
      <c r="D1985" s="45"/>
      <c r="E1985" s="45"/>
      <c r="F1985" s="45"/>
      <c r="G1985" s="45"/>
      <c r="H1985" s="45">
        <f t="shared" si="87"/>
        <v>0</v>
      </c>
      <c r="I1985" s="45"/>
      <c r="J1985" s="46" t="str">
        <f t="shared" si="88"/>
        <v>ml</v>
      </c>
    </row>
    <row r="1986" spans="2:10" s="1" customFormat="1" ht="13.2" x14ac:dyDescent="0.25">
      <c r="B1986" s="100"/>
      <c r="C1986" s="44" t="s">
        <v>704</v>
      </c>
      <c r="D1986" s="45"/>
      <c r="E1986" s="45"/>
      <c r="F1986" s="45"/>
      <c r="G1986" s="45"/>
      <c r="H1986" s="45">
        <f t="shared" si="87"/>
        <v>0</v>
      </c>
      <c r="I1986" s="45"/>
      <c r="J1986" s="46" t="str">
        <f t="shared" si="88"/>
        <v>ml</v>
      </c>
    </row>
    <row r="1987" spans="2:10" s="1" customFormat="1" ht="13.2" x14ac:dyDescent="0.25">
      <c r="B1987" s="100"/>
      <c r="C1987" s="132" t="s">
        <v>256</v>
      </c>
      <c r="D1987" s="45"/>
      <c r="E1987" s="45"/>
      <c r="F1987" s="45"/>
      <c r="G1987" s="45"/>
      <c r="H1987" s="45">
        <f t="shared" si="87"/>
        <v>0</v>
      </c>
      <c r="I1987" s="45"/>
      <c r="J1987" s="46" t="str">
        <f t="shared" si="88"/>
        <v>ml</v>
      </c>
    </row>
    <row r="1988" spans="2:10" s="1" customFormat="1" ht="13.2" x14ac:dyDescent="0.25">
      <c r="B1988" s="100"/>
      <c r="C1988" s="44" t="s">
        <v>556</v>
      </c>
      <c r="D1988" s="45"/>
      <c r="E1988" s="45"/>
      <c r="F1988" s="45"/>
      <c r="G1988" s="45"/>
      <c r="H1988" s="45">
        <f t="shared" si="87"/>
        <v>0</v>
      </c>
      <c r="I1988" s="45"/>
      <c r="J1988" s="46" t="str">
        <f t="shared" si="88"/>
        <v>ml</v>
      </c>
    </row>
    <row r="1989" spans="2:10" s="1" customFormat="1" ht="13.2" x14ac:dyDescent="0.25">
      <c r="B1989" s="100"/>
      <c r="C1989" s="132" t="s">
        <v>257</v>
      </c>
      <c r="D1989" s="45"/>
      <c r="E1989" s="45"/>
      <c r="F1989" s="45"/>
      <c r="G1989" s="45"/>
      <c r="H1989" s="45">
        <f t="shared" si="87"/>
        <v>0</v>
      </c>
      <c r="I1989" s="45"/>
      <c r="J1989" s="46" t="str">
        <f t="shared" si="88"/>
        <v>ml</v>
      </c>
    </row>
    <row r="1990" spans="2:10" s="1" customFormat="1" ht="13.2" x14ac:dyDescent="0.25">
      <c r="B1990" s="100"/>
      <c r="C1990" s="44" t="s">
        <v>556</v>
      </c>
      <c r="D1990" s="45"/>
      <c r="E1990" s="45"/>
      <c r="F1990" s="45"/>
      <c r="G1990" s="45"/>
      <c r="H1990" s="45">
        <f t="shared" si="87"/>
        <v>0</v>
      </c>
      <c r="I1990" s="45"/>
      <c r="J1990" s="46" t="str">
        <f t="shared" si="88"/>
        <v>ml</v>
      </c>
    </row>
    <row r="1991" spans="2:10" s="1" customFormat="1" ht="13.2" x14ac:dyDescent="0.25">
      <c r="B1991" s="48" t="s">
        <v>473</v>
      </c>
      <c r="C1991" s="48" t="s">
        <v>472</v>
      </c>
      <c r="D1991" s="103"/>
      <c r="E1991" s="45"/>
      <c r="F1991" s="45"/>
      <c r="G1991" s="45"/>
      <c r="H1991" s="45"/>
      <c r="I1991" s="62">
        <f>SUM(H1992:H1998)</f>
        <v>0</v>
      </c>
      <c r="J1991" s="63" t="str">
        <f>+J1992</f>
        <v>ml</v>
      </c>
    </row>
    <row r="1992" spans="2:10" s="1" customFormat="1" ht="13.2" x14ac:dyDescent="0.25">
      <c r="B1992" s="48"/>
      <c r="C1992" s="132" t="s">
        <v>255</v>
      </c>
      <c r="D1992" s="45"/>
      <c r="E1992" s="45"/>
      <c r="F1992" s="45"/>
      <c r="G1992" s="45"/>
      <c r="H1992" s="45">
        <f t="shared" ref="H1992:H1998" si="89">IF(AND(F1992=0,G1992=0),D1992*E1992,IF(AND(E1992=0,G1992=0),D1992*F1992,IF(AND(E1992=0,F1992=0),D1992*G1992,IF(AND(E1992=0),D1992*F1992*G1992,IF(AND(F1992=0),D1992*E1992*G1992,IF(AND(G1992=0),D1992*E1992*F1992,D1992*E1992*F1992*G1992))))))</f>
        <v>0</v>
      </c>
      <c r="I1992" s="45"/>
      <c r="J1992" s="46" t="str">
        <f t="shared" ref="J1992:J1998" si="90">IF(AND(E1992=0,F1992&lt;&gt;0,G1992&lt;&gt;0),"m2",IF(AND(F1992=0,E1992&lt;&gt;0,G1992&lt;&gt;0),"m2",IF(AND(G1992=0,E1992&lt;&gt;0,F1992&lt;&gt;0),"m2",IF(AND(F1992=0,G1992=0),"ml",IF(AND(E1992=0,G1992=0),"ml",IF(AND(E1992=0,F1992=0),"ml",IF(AND(E1992&lt;&gt;0,F1992&lt;&gt;0,G1992&lt;&gt;0),"m3",0)))))))</f>
        <v>ml</v>
      </c>
    </row>
    <row r="1993" spans="2:10" s="1" customFormat="1" ht="13.2" x14ac:dyDescent="0.25">
      <c r="B1993" s="48"/>
      <c r="C1993" s="44" t="s">
        <v>556</v>
      </c>
      <c r="D1993" s="45"/>
      <c r="E1993" s="45"/>
      <c r="F1993" s="45"/>
      <c r="G1993" s="45"/>
      <c r="H1993" s="45">
        <f t="shared" si="89"/>
        <v>0</v>
      </c>
      <c r="I1993" s="45"/>
      <c r="J1993" s="46" t="str">
        <f t="shared" si="90"/>
        <v>ml</v>
      </c>
    </row>
    <row r="1994" spans="2:10" s="1" customFormat="1" ht="13.2" x14ac:dyDescent="0.25">
      <c r="B1994" s="48"/>
      <c r="C1994" s="44" t="s">
        <v>704</v>
      </c>
      <c r="D1994" s="45"/>
      <c r="E1994" s="45"/>
      <c r="F1994" s="45"/>
      <c r="G1994" s="45"/>
      <c r="H1994" s="45">
        <f t="shared" si="89"/>
        <v>0</v>
      </c>
      <c r="I1994" s="45"/>
      <c r="J1994" s="46" t="str">
        <f t="shared" si="90"/>
        <v>ml</v>
      </c>
    </row>
    <row r="1995" spans="2:10" s="1" customFormat="1" ht="13.2" x14ac:dyDescent="0.25">
      <c r="B1995" s="48"/>
      <c r="C1995" s="132" t="s">
        <v>256</v>
      </c>
      <c r="D1995" s="45"/>
      <c r="E1995" s="45"/>
      <c r="F1995" s="45"/>
      <c r="G1995" s="45"/>
      <c r="H1995" s="45">
        <f t="shared" si="89"/>
        <v>0</v>
      </c>
      <c r="I1995" s="45"/>
      <c r="J1995" s="46" t="str">
        <f t="shared" si="90"/>
        <v>ml</v>
      </c>
    </row>
    <row r="1996" spans="2:10" s="1" customFormat="1" ht="13.2" x14ac:dyDescent="0.25">
      <c r="B1996" s="48"/>
      <c r="C1996" s="44" t="s">
        <v>556</v>
      </c>
      <c r="D1996" s="45"/>
      <c r="E1996" s="45"/>
      <c r="F1996" s="45"/>
      <c r="G1996" s="45"/>
      <c r="H1996" s="45">
        <f t="shared" si="89"/>
        <v>0</v>
      </c>
      <c r="I1996" s="45"/>
      <c r="J1996" s="46" t="str">
        <f t="shared" si="90"/>
        <v>ml</v>
      </c>
    </row>
    <row r="1997" spans="2:10" s="1" customFormat="1" ht="13.2" x14ac:dyDescent="0.25">
      <c r="B1997" s="48"/>
      <c r="C1997" s="132" t="s">
        <v>257</v>
      </c>
      <c r="D1997" s="45"/>
      <c r="E1997" s="45"/>
      <c r="F1997" s="45"/>
      <c r="G1997" s="45"/>
      <c r="H1997" s="45">
        <f t="shared" si="89"/>
        <v>0</v>
      </c>
      <c r="I1997" s="45"/>
      <c r="J1997" s="46" t="str">
        <f t="shared" si="90"/>
        <v>ml</v>
      </c>
    </row>
    <row r="1998" spans="2:10" s="1" customFormat="1" ht="13.2" x14ac:dyDescent="0.25">
      <c r="B1998" s="48"/>
      <c r="C1998" s="44" t="s">
        <v>556</v>
      </c>
      <c r="D1998" s="45"/>
      <c r="E1998" s="45"/>
      <c r="F1998" s="45"/>
      <c r="G1998" s="45"/>
      <c r="H1998" s="45">
        <f t="shared" si="89"/>
        <v>0</v>
      </c>
      <c r="I1998" s="45"/>
      <c r="J1998" s="46" t="str">
        <f t="shared" si="90"/>
        <v>ml</v>
      </c>
    </row>
    <row r="1999" spans="2:10" s="1" customFormat="1" ht="13.2" x14ac:dyDescent="0.25">
      <c r="B1999" s="48" t="s">
        <v>549</v>
      </c>
      <c r="C1999" s="48" t="s">
        <v>474</v>
      </c>
      <c r="D1999" s="103"/>
      <c r="E1999" s="45"/>
      <c r="F1999" s="45"/>
      <c r="G1999" s="45"/>
      <c r="H1999" s="45"/>
      <c r="I1999" s="62">
        <f>SUM(H2000:H2000)</f>
        <v>0</v>
      </c>
      <c r="J1999" s="63" t="str">
        <f>+J2000</f>
        <v>und</v>
      </c>
    </row>
    <row r="2000" spans="2:10" s="1" customFormat="1" ht="13.2" x14ac:dyDescent="0.25">
      <c r="B2000" s="100"/>
      <c r="C2000" s="44" t="s">
        <v>705</v>
      </c>
      <c r="D2000" s="45"/>
      <c r="E2000" s="45"/>
      <c r="F2000" s="45"/>
      <c r="G2000" s="45"/>
      <c r="H2000" s="45">
        <f>+D2000</f>
        <v>0</v>
      </c>
      <c r="I2000" s="45"/>
      <c r="J2000" s="46" t="s">
        <v>35</v>
      </c>
    </row>
    <row r="2001" spans="2:10" s="1" customFormat="1" ht="13.2" x14ac:dyDescent="0.25">
      <c r="B2001" s="48" t="s">
        <v>553</v>
      </c>
      <c r="C2001" s="48" t="s">
        <v>555</v>
      </c>
      <c r="D2001" s="103"/>
      <c r="E2001" s="45"/>
      <c r="F2001" s="45"/>
      <c r="G2001" s="45"/>
      <c r="H2001" s="45"/>
      <c r="I2001" s="62">
        <f>SUM(H2002:H2002)</f>
        <v>2</v>
      </c>
      <c r="J2001" s="63" t="str">
        <f>+J2002</f>
        <v>und</v>
      </c>
    </row>
    <row r="2002" spans="2:10" s="1" customFormat="1" ht="13.2" x14ac:dyDescent="0.25">
      <c r="B2002" s="100"/>
      <c r="C2002" s="44" t="s">
        <v>556</v>
      </c>
      <c r="D2002" s="45">
        <v>2</v>
      </c>
      <c r="E2002" s="45"/>
      <c r="F2002" s="45"/>
      <c r="G2002" s="45"/>
      <c r="H2002" s="45">
        <f>+D2002</f>
        <v>2</v>
      </c>
      <c r="I2002" s="45"/>
      <c r="J2002" s="46" t="s">
        <v>35</v>
      </c>
    </row>
    <row r="2003" spans="2:10" s="1" customFormat="1" ht="13.2" x14ac:dyDescent="0.25">
      <c r="B2003" s="100" t="s">
        <v>115</v>
      </c>
      <c r="C2003" s="101" t="s">
        <v>427</v>
      </c>
      <c r="D2003" s="103"/>
      <c r="E2003" s="45"/>
      <c r="F2003" s="45"/>
      <c r="G2003" s="45"/>
      <c r="H2003" s="45"/>
      <c r="I2003" s="45"/>
      <c r="J2003" s="46"/>
    </row>
    <row r="2004" spans="2:10" s="1" customFormat="1" ht="13.2" x14ac:dyDescent="0.25">
      <c r="B2004" s="48" t="s">
        <v>116</v>
      </c>
      <c r="C2004" s="48" t="s">
        <v>550</v>
      </c>
      <c r="D2004" s="103"/>
      <c r="E2004" s="45"/>
      <c r="F2004" s="45"/>
      <c r="G2004" s="45"/>
      <c r="H2004" s="45"/>
      <c r="I2004" s="62">
        <f>SUM(H2005:H2006)</f>
        <v>0</v>
      </c>
      <c r="J2004" s="63" t="str">
        <f>+J2005</f>
        <v>ml</v>
      </c>
    </row>
    <row r="2005" spans="2:10" s="1" customFormat="1" ht="13.2" x14ac:dyDescent="0.25">
      <c r="B2005" s="100"/>
      <c r="C2005" s="44" t="s">
        <v>760</v>
      </c>
      <c r="D2005" s="45"/>
      <c r="E2005" s="45"/>
      <c r="F2005" s="45"/>
      <c r="G2005" s="45"/>
      <c r="H2005" s="45">
        <f>IF(AND(F2005=0,G2005=0),D2005*E2005,IF(AND(E2005=0,G2005=0),D2005*F2005,IF(AND(E2005=0,F2005=0),D2005*G2005,IF(AND(E2005=0),D2005*F2005*G2005,IF(AND(F2005=0),D2005*E2005*G2005,IF(AND(G2005=0),D2005*E2005*F2005,D2005*E2005*F2005*G2005))))))</f>
        <v>0</v>
      </c>
      <c r="I2005" s="45"/>
      <c r="J2005" s="46" t="str">
        <f>IF(AND(E2005=0,F2005&lt;&gt;0,G2005&lt;&gt;0),"m2",IF(AND(F2005=0,E2005&lt;&gt;0,G2005&lt;&gt;0),"m2",IF(AND(G2005=0,E2005&lt;&gt;0,F2005&lt;&gt;0),"m2",IF(AND(F2005=0,G2005=0),"ml",IF(AND(E2005=0,G2005=0),"ml",IF(AND(E2005=0,F2005=0),"ml",IF(AND(E2005&lt;&gt;0,F2005&lt;&gt;0,G2005&lt;&gt;0),"m3",0)))))))</f>
        <v>ml</v>
      </c>
    </row>
    <row r="2006" spans="2:10" s="1" customFormat="1" ht="13.2" x14ac:dyDescent="0.25">
      <c r="B2006" s="100"/>
      <c r="C2006" s="44" t="s">
        <v>760</v>
      </c>
      <c r="D2006" s="45"/>
      <c r="E2006" s="45"/>
      <c r="F2006" s="45"/>
      <c r="G2006" s="45"/>
      <c r="H2006" s="45">
        <f>IF(AND(F2006=0,G2006=0),D2006*E2006,IF(AND(E2006=0,G2006=0),D2006*F2006,IF(AND(E2006=0,F2006=0),D2006*G2006,IF(AND(E2006=0),D2006*F2006*G2006,IF(AND(F2006=0),D2006*E2006*G2006,IF(AND(G2006=0),D2006*E2006*F2006,D2006*E2006*F2006*G2006))))))</f>
        <v>0</v>
      </c>
      <c r="I2006" s="45"/>
      <c r="J2006" s="46"/>
    </row>
    <row r="2007" spans="2:10" s="1" customFormat="1" ht="13.2" x14ac:dyDescent="0.25">
      <c r="B2007" s="48" t="s">
        <v>443</v>
      </c>
      <c r="C2007" s="48" t="s">
        <v>440</v>
      </c>
      <c r="D2007" s="103"/>
      <c r="E2007" s="45"/>
      <c r="F2007" s="45"/>
      <c r="G2007" s="45"/>
      <c r="H2007" s="45"/>
      <c r="I2007" s="62">
        <f>SUM(H2008:H2010)</f>
        <v>0</v>
      </c>
      <c r="J2007" s="63" t="str">
        <f>+J2008</f>
        <v>ml</v>
      </c>
    </row>
    <row r="2008" spans="2:10" s="1" customFormat="1" ht="13.2" x14ac:dyDescent="0.25">
      <c r="B2008" s="100"/>
      <c r="C2008" s="44" t="s">
        <v>762</v>
      </c>
      <c r="D2008" s="45"/>
      <c r="E2008" s="45"/>
      <c r="F2008" s="45"/>
      <c r="G2008" s="45"/>
      <c r="H2008" s="45">
        <f>IF(AND(F2008=0,G2008=0),D2008*E2008,IF(AND(E2008=0,G2008=0),D2008*F2008,IF(AND(E2008=0,F2008=0),D2008*G2008,IF(AND(E2008=0),D2008*F2008*G2008,IF(AND(F2008=0),D2008*E2008*G2008,IF(AND(G2008=0),D2008*E2008*F2008,D2008*E2008*F2008*G2008))))))</f>
        <v>0</v>
      </c>
      <c r="I2008" s="45"/>
      <c r="J2008" s="46" t="str">
        <f>IF(AND(E2008=0,F2008&lt;&gt;0,G2008&lt;&gt;0),"m2",IF(AND(F2008=0,E2008&lt;&gt;0,G2008&lt;&gt;0),"m2",IF(AND(G2008=0,E2008&lt;&gt;0,F2008&lt;&gt;0),"m2",IF(AND(F2008=0,G2008=0),"ml",IF(AND(E2008=0,G2008=0),"ml",IF(AND(E2008=0,F2008=0),"ml",IF(AND(E2008&lt;&gt;0,F2008&lt;&gt;0,G2008&lt;&gt;0),"m3",0)))))))</f>
        <v>ml</v>
      </c>
    </row>
    <row r="2009" spans="2:10" s="1" customFormat="1" ht="13.2" x14ac:dyDescent="0.25">
      <c r="B2009" s="100"/>
      <c r="C2009" s="44" t="s">
        <v>763</v>
      </c>
      <c r="D2009" s="45"/>
      <c r="E2009" s="45"/>
      <c r="F2009" s="45"/>
      <c r="G2009" s="45"/>
      <c r="H2009" s="45">
        <f t="shared" ref="H2009:H2010" si="91">IF(AND(F2009=0,G2009=0),D2009*E2009,IF(AND(E2009=0,G2009=0),D2009*F2009,IF(AND(E2009=0,F2009=0),D2009*G2009,IF(AND(E2009=0),D2009*F2009*G2009,IF(AND(F2009=0),D2009*E2009*G2009,IF(AND(G2009=0),D2009*E2009*F2009,D2009*E2009*F2009*G2009))))))</f>
        <v>0</v>
      </c>
      <c r="I2009" s="45"/>
      <c r="J2009" s="46" t="str">
        <f t="shared" ref="J2009:J2010" si="92">IF(AND(E2009=0,F2009&lt;&gt;0,G2009&lt;&gt;0),"m2",IF(AND(F2009=0,E2009&lt;&gt;0,G2009&lt;&gt;0),"m2",IF(AND(G2009=0,E2009&lt;&gt;0,F2009&lt;&gt;0),"m2",IF(AND(F2009=0,G2009=0),"ml",IF(AND(E2009=0,G2009=0),"ml",IF(AND(E2009=0,F2009=0),"ml",IF(AND(E2009&lt;&gt;0,F2009&lt;&gt;0,G2009&lt;&gt;0),"m3",0)))))))</f>
        <v>ml</v>
      </c>
    </row>
    <row r="2010" spans="2:10" s="1" customFormat="1" ht="13.2" x14ac:dyDescent="0.25">
      <c r="B2010" s="100"/>
      <c r="C2010" s="44" t="s">
        <v>764</v>
      </c>
      <c r="D2010" s="45"/>
      <c r="E2010" s="45"/>
      <c r="F2010" s="45"/>
      <c r="G2010" s="45"/>
      <c r="H2010" s="45">
        <f t="shared" si="91"/>
        <v>0</v>
      </c>
      <c r="I2010" s="45"/>
      <c r="J2010" s="46" t="str">
        <f t="shared" si="92"/>
        <v>ml</v>
      </c>
    </row>
    <row r="2011" spans="2:10" s="1" customFormat="1" ht="13.2" x14ac:dyDescent="0.25">
      <c r="B2011" s="48" t="s">
        <v>444</v>
      </c>
      <c r="C2011" s="48" t="s">
        <v>442</v>
      </c>
      <c r="D2011" s="103"/>
      <c r="E2011" s="45"/>
      <c r="F2011" s="45"/>
      <c r="G2011" s="45"/>
      <c r="H2011" s="45"/>
      <c r="I2011" s="62">
        <f>SUM(H2012:H2012)</f>
        <v>0</v>
      </c>
      <c r="J2011" s="63" t="str">
        <f>+J2012</f>
        <v>ml</v>
      </c>
    </row>
    <row r="2012" spans="2:10" s="1" customFormat="1" ht="13.2" x14ac:dyDescent="0.25">
      <c r="B2012" s="100"/>
      <c r="C2012" s="44" t="s">
        <v>735</v>
      </c>
      <c r="D2012" s="45"/>
      <c r="E2012" s="45"/>
      <c r="F2012" s="45"/>
      <c r="G2012" s="45"/>
      <c r="H2012" s="45">
        <f>IF(AND(F2012=0,G2012=0),D2012*E2012,IF(AND(E2012=0,G2012=0),D2012*F2012,IF(AND(E2012=0,F2012=0),D2012*G2012,IF(AND(E2012=0),D2012*F2012*G2012,IF(AND(F2012=0),D2012*E2012*G2012,IF(AND(G2012=0),D2012*E2012*F2012,D2012*E2012*F2012*G2012))))))</f>
        <v>0</v>
      </c>
      <c r="I2012" s="45"/>
      <c r="J2012" s="46" t="str">
        <f>IF(AND(E2012=0,F2012&lt;&gt;0,G2012&lt;&gt;0),"m2",IF(AND(F2012=0,E2012&lt;&gt;0,G2012&lt;&gt;0),"m2",IF(AND(G2012=0,E2012&lt;&gt;0,F2012&lt;&gt;0),"m2",IF(AND(F2012=0,G2012=0),"ml",IF(AND(E2012=0,G2012=0),"ml",IF(AND(E2012=0,F2012=0),"ml",IF(AND(E2012&lt;&gt;0,F2012&lt;&gt;0,G2012&lt;&gt;0),"m3",0)))))))</f>
        <v>ml</v>
      </c>
    </row>
    <row r="2013" spans="2:10" s="1" customFormat="1" ht="13.2" x14ac:dyDescent="0.25">
      <c r="B2013" s="48" t="s">
        <v>446</v>
      </c>
      <c r="C2013" s="48" t="s">
        <v>445</v>
      </c>
      <c r="D2013" s="103"/>
      <c r="E2013" s="45"/>
      <c r="F2013" s="45"/>
      <c r="G2013" s="45"/>
      <c r="H2013" s="45"/>
      <c r="I2013" s="62">
        <f>SUM(H2014:H2014)</f>
        <v>0</v>
      </c>
      <c r="J2013" s="63" t="str">
        <f>+J2014</f>
        <v>ml</v>
      </c>
    </row>
    <row r="2014" spans="2:10" s="1" customFormat="1" ht="13.2" x14ac:dyDescent="0.25">
      <c r="B2014" s="100"/>
      <c r="C2014" s="44" t="s">
        <v>736</v>
      </c>
      <c r="D2014" s="45"/>
      <c r="E2014" s="45"/>
      <c r="F2014" s="45"/>
      <c r="G2014" s="45"/>
      <c r="H2014" s="45">
        <f>IF(AND(F2014=0,G2014=0),D2014*E2014,IF(AND(E2014=0,G2014=0),D2014*F2014,IF(AND(E2014=0,F2014=0),D2014*G2014,IF(AND(E2014=0),D2014*F2014*G2014,IF(AND(F2014=0),D2014*E2014*G2014,IF(AND(G2014=0),D2014*E2014*F2014,D2014*E2014*F2014*G2014))))))</f>
        <v>0</v>
      </c>
      <c r="I2014" s="45"/>
      <c r="J2014" s="46" t="str">
        <f>IF(AND(E2014=0,F2014&lt;&gt;0,G2014&lt;&gt;0),"m2",IF(AND(F2014=0,E2014&lt;&gt;0,G2014&lt;&gt;0),"m2",IF(AND(G2014=0,E2014&lt;&gt;0,F2014&lt;&gt;0),"m2",IF(AND(F2014=0,G2014=0),"ml",IF(AND(E2014=0,G2014=0),"ml",IF(AND(E2014=0,F2014=0),"ml",IF(AND(E2014&lt;&gt;0,F2014&lt;&gt;0,G2014&lt;&gt;0),"m3",0)))))))</f>
        <v>ml</v>
      </c>
    </row>
    <row r="2015" spans="2:10" s="1" customFormat="1" ht="13.2" x14ac:dyDescent="0.25">
      <c r="B2015" s="48" t="s">
        <v>447</v>
      </c>
      <c r="C2015" s="48" t="s">
        <v>448</v>
      </c>
      <c r="D2015" s="103"/>
      <c r="E2015" s="45"/>
      <c r="F2015" s="45"/>
      <c r="G2015" s="45"/>
      <c r="H2015" s="45"/>
      <c r="I2015" s="62">
        <f>SUM(H2016:H2018)</f>
        <v>0</v>
      </c>
      <c r="J2015" s="63" t="str">
        <f>+J2016</f>
        <v>ml</v>
      </c>
    </row>
    <row r="2016" spans="2:10" s="1" customFormat="1" ht="13.2" x14ac:dyDescent="0.25">
      <c r="B2016" s="100"/>
      <c r="C2016" s="44" t="s">
        <v>762</v>
      </c>
      <c r="D2016" s="45"/>
      <c r="E2016" s="45"/>
      <c r="F2016" s="45"/>
      <c r="G2016" s="45"/>
      <c r="H2016" s="45">
        <f>IF(AND(F2016=0,G2016=0),D2016*E2016,IF(AND(E2016=0,G2016=0),D2016*F2016,IF(AND(E2016=0,F2016=0),D2016*G2016,IF(AND(E2016=0),D2016*F2016*G2016,IF(AND(F2016=0),D2016*E2016*G2016,IF(AND(G2016=0),D2016*E2016*F2016,D2016*E2016*F2016*G2016))))))</f>
        <v>0</v>
      </c>
      <c r="I2016" s="45"/>
      <c r="J2016" s="46" t="str">
        <f>IF(AND(E2016=0,F2016&lt;&gt;0,G2016&lt;&gt;0),"m2",IF(AND(F2016=0,E2016&lt;&gt;0,G2016&lt;&gt;0),"m2",IF(AND(G2016=0,E2016&lt;&gt;0,F2016&lt;&gt;0),"m2",IF(AND(F2016=0,G2016=0),"ml",IF(AND(E2016=0,G2016=0),"ml",IF(AND(E2016=0,F2016=0),"ml",IF(AND(E2016&lt;&gt;0,F2016&lt;&gt;0,G2016&lt;&gt;0),"m3",0)))))))</f>
        <v>ml</v>
      </c>
    </row>
    <row r="2017" spans="2:10" s="1" customFormat="1" ht="13.2" x14ac:dyDescent="0.25">
      <c r="B2017" s="100"/>
      <c r="C2017" s="44" t="s">
        <v>763</v>
      </c>
      <c r="D2017" s="45"/>
      <c r="E2017" s="45"/>
      <c r="F2017" s="45"/>
      <c r="G2017" s="45"/>
      <c r="H2017" s="45">
        <f t="shared" ref="H2017:H2018" si="93">IF(AND(F2017=0,G2017=0),D2017*E2017,IF(AND(E2017=0,G2017=0),D2017*F2017,IF(AND(E2017=0,F2017=0),D2017*G2017,IF(AND(E2017=0),D2017*F2017*G2017,IF(AND(F2017=0),D2017*E2017*G2017,IF(AND(G2017=0),D2017*E2017*F2017,D2017*E2017*F2017*G2017))))))</f>
        <v>0</v>
      </c>
      <c r="I2017" s="45"/>
      <c r="J2017" s="46" t="str">
        <f t="shared" ref="J2017:J2018" si="94">IF(AND(E2017=0,F2017&lt;&gt;0,G2017&lt;&gt;0),"m2",IF(AND(F2017=0,E2017&lt;&gt;0,G2017&lt;&gt;0),"m2",IF(AND(G2017=0,E2017&lt;&gt;0,F2017&lt;&gt;0),"m2",IF(AND(F2017=0,G2017=0),"ml",IF(AND(E2017=0,G2017=0),"ml",IF(AND(E2017=0,F2017=0),"ml",IF(AND(E2017&lt;&gt;0,F2017&lt;&gt;0,G2017&lt;&gt;0),"m3",0)))))))</f>
        <v>ml</v>
      </c>
    </row>
    <row r="2018" spans="2:10" s="1" customFormat="1" ht="13.2" x14ac:dyDescent="0.25">
      <c r="B2018" s="100"/>
      <c r="C2018" s="44" t="s">
        <v>764</v>
      </c>
      <c r="D2018" s="45"/>
      <c r="E2018" s="45"/>
      <c r="F2018" s="45"/>
      <c r="G2018" s="45"/>
      <c r="H2018" s="45">
        <f t="shared" si="93"/>
        <v>0</v>
      </c>
      <c r="I2018" s="45"/>
      <c r="J2018" s="46" t="str">
        <f t="shared" si="94"/>
        <v>ml</v>
      </c>
    </row>
    <row r="2019" spans="2:10" s="1" customFormat="1" ht="13.2" x14ac:dyDescent="0.25">
      <c r="B2019" s="48" t="s">
        <v>451</v>
      </c>
      <c r="C2019" s="48" t="s">
        <v>449</v>
      </c>
      <c r="D2019" s="103"/>
      <c r="E2019" s="45"/>
      <c r="F2019" s="45"/>
      <c r="G2019" s="45"/>
      <c r="H2019" s="45"/>
      <c r="I2019" s="62">
        <f>SUM(H2020:H2020)</f>
        <v>0</v>
      </c>
      <c r="J2019" s="63" t="str">
        <f>+J2020</f>
        <v>ml</v>
      </c>
    </row>
    <row r="2020" spans="2:10" s="1" customFormat="1" ht="13.2" x14ac:dyDescent="0.25">
      <c r="B2020" s="100"/>
      <c r="C2020" s="44" t="s">
        <v>441</v>
      </c>
      <c r="D2020" s="45"/>
      <c r="E2020" s="45"/>
      <c r="F2020" s="45"/>
      <c r="G2020" s="45"/>
      <c r="H2020" s="45">
        <f>IF(AND(F2020=0,G2020=0),D2020*E2020,IF(AND(E2020=0,G2020=0),D2020*F2020,IF(AND(E2020=0,F2020=0),D2020*G2020,IF(AND(E2020=0),D2020*F2020*G2020,IF(AND(F2020=0),D2020*E2020*G2020,IF(AND(G2020=0),D2020*E2020*F2020,D2020*E2020*F2020*G2020))))))</f>
        <v>0</v>
      </c>
      <c r="I2020" s="45"/>
      <c r="J2020" s="46" t="str">
        <f>IF(AND(E2020=0,F2020&lt;&gt;0,G2020&lt;&gt;0),"m2",IF(AND(F2020=0,E2020&lt;&gt;0,G2020&lt;&gt;0),"m2",IF(AND(G2020=0,E2020&lt;&gt;0,F2020&lt;&gt;0),"m2",IF(AND(F2020=0,G2020=0),"ml",IF(AND(E2020=0,G2020=0),"ml",IF(AND(E2020=0,F2020=0),"ml",IF(AND(E2020&lt;&gt;0,F2020&lt;&gt;0,G2020&lt;&gt;0),"m3",0)))))))</f>
        <v>ml</v>
      </c>
    </row>
    <row r="2021" spans="2:10" s="1" customFormat="1" ht="13.2" x14ac:dyDescent="0.25">
      <c r="B2021" s="48" t="s">
        <v>452</v>
      </c>
      <c r="C2021" s="48" t="s">
        <v>450</v>
      </c>
      <c r="D2021" s="103"/>
      <c r="E2021" s="45"/>
      <c r="F2021" s="45"/>
      <c r="G2021" s="45"/>
      <c r="H2021" s="45"/>
      <c r="I2021" s="62">
        <f>SUM(H2022:H2022)</f>
        <v>0</v>
      </c>
      <c r="J2021" s="63" t="str">
        <f>+J2022</f>
        <v>ml</v>
      </c>
    </row>
    <row r="2022" spans="2:10" s="1" customFormat="1" ht="13.2" x14ac:dyDescent="0.25">
      <c r="B2022" s="100"/>
      <c r="C2022" s="44" t="s">
        <v>731</v>
      </c>
      <c r="D2022" s="45"/>
      <c r="E2022" s="45"/>
      <c r="F2022" s="45"/>
      <c r="G2022" s="45"/>
      <c r="H2022" s="45">
        <f>IF(AND(F2022=0,G2022=0),D2022*E2022,IF(AND(E2022=0,G2022=0),D2022*F2022,IF(AND(E2022=0,F2022=0),D2022*G2022,IF(AND(E2022=0),D2022*F2022*G2022,IF(AND(F2022=0),D2022*E2022*G2022,IF(AND(G2022=0),D2022*E2022*F2022,D2022*E2022*F2022*G2022))))))</f>
        <v>0</v>
      </c>
      <c r="I2022" s="45"/>
      <c r="J2022" s="46" t="str">
        <f>IF(AND(E2022=0,F2022&lt;&gt;0,G2022&lt;&gt;0),"m2",IF(AND(F2022=0,E2022&lt;&gt;0,G2022&lt;&gt;0),"m2",IF(AND(G2022=0,E2022&lt;&gt;0,F2022&lt;&gt;0),"m2",IF(AND(F2022=0,G2022=0),"ml",IF(AND(E2022=0,G2022=0),"ml",IF(AND(E2022=0,F2022=0),"ml",IF(AND(E2022&lt;&gt;0,F2022&lt;&gt;0,G2022&lt;&gt;0),"m3",0)))))))</f>
        <v>ml</v>
      </c>
    </row>
    <row r="2023" spans="2:10" s="1" customFormat="1" ht="13.2" x14ac:dyDescent="0.25">
      <c r="B2023" s="48" t="s">
        <v>459</v>
      </c>
      <c r="C2023" s="48" t="s">
        <v>429</v>
      </c>
      <c r="D2023" s="103"/>
      <c r="E2023" s="45"/>
      <c r="F2023" s="45"/>
      <c r="G2023" s="45"/>
      <c r="H2023" s="45"/>
      <c r="I2023" s="62">
        <f>SUM(H2024:H2025)</f>
        <v>0</v>
      </c>
      <c r="J2023" s="63" t="str">
        <f>+J2025</f>
        <v>ml</v>
      </c>
    </row>
    <row r="2024" spans="2:10" s="1" customFormat="1" ht="13.2" x14ac:dyDescent="0.25">
      <c r="B2024" s="48"/>
      <c r="C2024" s="44" t="s">
        <v>706</v>
      </c>
      <c r="D2024" s="45"/>
      <c r="E2024" s="45"/>
      <c r="F2024" s="45"/>
      <c r="G2024" s="45"/>
      <c r="H2024" s="45">
        <f t="shared" ref="H2024:H2025" si="95">IF(AND(F2024=0,G2024=0),D2024*E2024,IF(AND(E2024=0,G2024=0),D2024*F2024,IF(AND(E2024=0,F2024=0),D2024*G2024,IF(AND(E2024=0),D2024*F2024*G2024,IF(AND(F2024=0),D2024*E2024*G2024,IF(AND(G2024=0),D2024*E2024*F2024,D2024*E2024*F2024*G2024))))))</f>
        <v>0</v>
      </c>
      <c r="I2024" s="45"/>
      <c r="J2024" s="46" t="str">
        <f t="shared" ref="J2024:J2025" si="96">IF(AND(E2024=0,F2024&lt;&gt;0,G2024&lt;&gt;0),"m2",IF(AND(F2024=0,E2024&lt;&gt;0,G2024&lt;&gt;0),"m2",IF(AND(G2024=0,E2024&lt;&gt;0,F2024&lt;&gt;0),"m2",IF(AND(F2024=0,G2024=0),"ml",IF(AND(E2024=0,G2024=0),"ml",IF(AND(E2024=0,F2024=0),"ml",IF(AND(E2024&lt;&gt;0,F2024&lt;&gt;0,G2024&lt;&gt;0),"m3",0)))))))</f>
        <v>ml</v>
      </c>
    </row>
    <row r="2025" spans="2:10" s="1" customFormat="1" ht="13.2" x14ac:dyDescent="0.25">
      <c r="B2025" s="100"/>
      <c r="C2025" s="44" t="s">
        <v>706</v>
      </c>
      <c r="D2025" s="45"/>
      <c r="E2025" s="45"/>
      <c r="F2025" s="45"/>
      <c r="G2025" s="45"/>
      <c r="H2025" s="45">
        <f t="shared" si="95"/>
        <v>0</v>
      </c>
      <c r="I2025" s="45"/>
      <c r="J2025" s="46" t="str">
        <f t="shared" si="96"/>
        <v>ml</v>
      </c>
    </row>
    <row r="2026" spans="2:10" s="1" customFormat="1" ht="13.2" x14ac:dyDescent="0.25">
      <c r="B2026" s="48" t="s">
        <v>460</v>
      </c>
      <c r="C2026" s="48" t="s">
        <v>431</v>
      </c>
      <c r="D2026" s="103"/>
      <c r="E2026" s="45"/>
      <c r="F2026" s="45"/>
      <c r="G2026" s="45"/>
      <c r="H2026" s="45"/>
      <c r="I2026" s="62">
        <f>SUM(H2027:H2027)</f>
        <v>0</v>
      </c>
      <c r="J2026" s="63" t="str">
        <f>+J2027</f>
        <v>ml</v>
      </c>
    </row>
    <row r="2027" spans="2:10" s="1" customFormat="1" ht="13.2" x14ac:dyDescent="0.25">
      <c r="B2027" s="100"/>
      <c r="C2027" s="44" t="s">
        <v>734</v>
      </c>
      <c r="D2027" s="45"/>
      <c r="E2027" s="45"/>
      <c r="F2027" s="45"/>
      <c r="G2027" s="45"/>
      <c r="H2027" s="45">
        <f>IF(AND(F2027=0,G2027=0),D2027*E2027,IF(AND(E2027=0,G2027=0),D2027*F2027,IF(AND(E2027=0,F2027=0),D2027*G2027,IF(AND(E2027=0),D2027*F2027*G2027,IF(AND(F2027=0),D2027*E2027*G2027,IF(AND(G2027=0),D2027*E2027*F2027,D2027*E2027*F2027*G2027))))))</f>
        <v>0</v>
      </c>
      <c r="I2027" s="45"/>
      <c r="J2027" s="46" t="str">
        <f>IF(AND(E2027=0,F2027&lt;&gt;0,G2027&lt;&gt;0),"m2",IF(AND(F2027=0,E2027&lt;&gt;0,G2027&lt;&gt;0),"m2",IF(AND(G2027=0,E2027&lt;&gt;0,F2027&lt;&gt;0),"m2",IF(AND(F2027=0,G2027=0),"ml",IF(AND(E2027=0,G2027=0),"ml",IF(AND(E2027=0,F2027=0),"ml",IF(AND(E2027&lt;&gt;0,F2027&lt;&gt;0,G2027&lt;&gt;0),"m3",0)))))))</f>
        <v>ml</v>
      </c>
    </row>
    <row r="2028" spans="2:10" s="1" customFormat="1" ht="13.2" x14ac:dyDescent="0.25">
      <c r="B2028" s="48" t="s">
        <v>461</v>
      </c>
      <c r="C2028" s="48" t="s">
        <v>453</v>
      </c>
      <c r="D2028" s="103"/>
      <c r="E2028" s="45"/>
      <c r="F2028" s="45"/>
      <c r="G2028" s="45"/>
      <c r="H2028" s="45"/>
      <c r="I2028" s="62">
        <f>SUM(H2029:H2029)</f>
        <v>0</v>
      </c>
      <c r="J2028" s="63" t="str">
        <f>+J2029</f>
        <v>ml</v>
      </c>
    </row>
    <row r="2029" spans="2:10" s="1" customFormat="1" ht="13.2" x14ac:dyDescent="0.25">
      <c r="B2029" s="100"/>
      <c r="C2029" s="44" t="s">
        <v>723</v>
      </c>
      <c r="D2029" s="45"/>
      <c r="E2029" s="45"/>
      <c r="F2029" s="45"/>
      <c r="G2029" s="45"/>
      <c r="H2029" s="45">
        <f>IF(AND(F2029=0,G2029=0),D2029*E2029,IF(AND(E2029=0,G2029=0),D2029*F2029,IF(AND(E2029=0,F2029=0),D2029*G2029,IF(AND(E2029=0),D2029*F2029*G2029,IF(AND(F2029=0),D2029*E2029*G2029,IF(AND(G2029=0),D2029*E2029*F2029,D2029*E2029*F2029*G2029))))))</f>
        <v>0</v>
      </c>
      <c r="I2029" s="45"/>
      <c r="J2029" s="46" t="str">
        <f>IF(AND(E2029=0,F2029&lt;&gt;0,G2029&lt;&gt;0),"m2",IF(AND(F2029=0,E2029&lt;&gt;0,G2029&lt;&gt;0),"m2",IF(AND(G2029=0,E2029&lt;&gt;0,F2029&lt;&gt;0),"m2",IF(AND(F2029=0,G2029=0),"ml",IF(AND(E2029=0,G2029=0),"ml",IF(AND(E2029=0,F2029=0),"ml",IF(AND(E2029&lt;&gt;0,F2029&lt;&gt;0,G2029&lt;&gt;0),"m3",0)))))))</f>
        <v>ml</v>
      </c>
    </row>
    <row r="2030" spans="2:10" s="1" customFormat="1" ht="13.2" x14ac:dyDescent="0.25">
      <c r="B2030" s="48" t="s">
        <v>462</v>
      </c>
      <c r="C2030" s="48" t="s">
        <v>454</v>
      </c>
      <c r="D2030" s="103"/>
      <c r="E2030" s="45"/>
      <c r="F2030" s="45"/>
      <c r="G2030" s="45"/>
      <c r="H2030" s="45"/>
      <c r="I2030" s="62">
        <f>SUM(H2031:H2031)</f>
        <v>0</v>
      </c>
      <c r="J2030" s="63" t="str">
        <f>+J2031</f>
        <v>ml</v>
      </c>
    </row>
    <row r="2031" spans="2:10" s="1" customFormat="1" ht="13.2" x14ac:dyDescent="0.25">
      <c r="B2031" s="100"/>
      <c r="C2031" s="44" t="s">
        <v>724</v>
      </c>
      <c r="D2031" s="45"/>
      <c r="E2031" s="45"/>
      <c r="F2031" s="45"/>
      <c r="G2031" s="45"/>
      <c r="H2031" s="45">
        <f>IF(AND(F2031=0,G2031=0),D2031*E2031,IF(AND(E2031=0,G2031=0),D2031*F2031,IF(AND(E2031=0,F2031=0),D2031*G2031,IF(AND(E2031=0),D2031*F2031*G2031,IF(AND(F2031=0),D2031*E2031*G2031,IF(AND(G2031=0),D2031*E2031*F2031,D2031*E2031*F2031*G2031))))))</f>
        <v>0</v>
      </c>
      <c r="I2031" s="45"/>
      <c r="J2031" s="46" t="str">
        <f>IF(AND(E2031=0,F2031&lt;&gt;0,G2031&lt;&gt;0),"m2",IF(AND(F2031=0,E2031&lt;&gt;0,G2031&lt;&gt;0),"m2",IF(AND(G2031=0,E2031&lt;&gt;0,F2031&lt;&gt;0),"m2",IF(AND(F2031=0,G2031=0),"ml",IF(AND(E2031=0,G2031=0),"ml",IF(AND(E2031=0,F2031=0),"ml",IF(AND(E2031&lt;&gt;0,F2031&lt;&gt;0,G2031&lt;&gt;0),"m3",0)))))))</f>
        <v>ml</v>
      </c>
    </row>
    <row r="2032" spans="2:10" s="1" customFormat="1" ht="13.2" x14ac:dyDescent="0.25">
      <c r="B2032" s="48" t="s">
        <v>463</v>
      </c>
      <c r="C2032" s="48" t="s">
        <v>455</v>
      </c>
      <c r="D2032" s="103"/>
      <c r="E2032" s="45"/>
      <c r="F2032" s="45"/>
      <c r="G2032" s="45"/>
      <c r="H2032" s="45"/>
      <c r="I2032" s="62">
        <f>SUM(H2033:H2033)</f>
        <v>0</v>
      </c>
      <c r="J2032" s="63" t="str">
        <f>+J2033</f>
        <v>ml</v>
      </c>
    </row>
    <row r="2033" spans="2:10" s="1" customFormat="1" ht="13.2" x14ac:dyDescent="0.25">
      <c r="B2033" s="100"/>
      <c r="C2033" s="44" t="s">
        <v>732</v>
      </c>
      <c r="D2033" s="45"/>
      <c r="E2033" s="45"/>
      <c r="F2033" s="45"/>
      <c r="G2033" s="45"/>
      <c r="H2033" s="45">
        <f>IF(AND(F2033=0,G2033=0),D2033*E2033,IF(AND(E2033=0,G2033=0),D2033*F2033,IF(AND(E2033=0,F2033=0),D2033*G2033,IF(AND(E2033=0),D2033*F2033*G2033,IF(AND(F2033=0),D2033*E2033*G2033,IF(AND(G2033=0),D2033*E2033*F2033,D2033*E2033*F2033*G2033))))))</f>
        <v>0</v>
      </c>
      <c r="I2033" s="45"/>
      <c r="J2033" s="46" t="str">
        <f>IF(AND(E2033=0,F2033&lt;&gt;0,G2033&lt;&gt;0),"m2",IF(AND(F2033=0,E2033&lt;&gt;0,G2033&lt;&gt;0),"m2",IF(AND(G2033=0,E2033&lt;&gt;0,F2033&lt;&gt;0),"m2",IF(AND(F2033=0,G2033=0),"ml",IF(AND(E2033=0,G2033=0),"ml",IF(AND(E2033=0,F2033=0),"ml",IF(AND(E2033&lt;&gt;0,F2033&lt;&gt;0,G2033&lt;&gt;0),"m3",0)))))))</f>
        <v>ml</v>
      </c>
    </row>
    <row r="2034" spans="2:10" s="1" customFormat="1" ht="13.2" x14ac:dyDescent="0.25">
      <c r="B2034" s="48" t="s">
        <v>464</v>
      </c>
      <c r="C2034" s="48" t="s">
        <v>456</v>
      </c>
      <c r="D2034" s="103"/>
      <c r="E2034" s="45"/>
      <c r="F2034" s="45"/>
      <c r="G2034" s="45"/>
      <c r="H2034" s="45"/>
      <c r="I2034" s="62">
        <f>SUM(H2035:H2035)</f>
        <v>0</v>
      </c>
      <c r="J2034" s="63" t="str">
        <f>+J2035</f>
        <v>und</v>
      </c>
    </row>
    <row r="2035" spans="2:10" s="1" customFormat="1" ht="13.2" x14ac:dyDescent="0.25">
      <c r="B2035" s="48"/>
      <c r="C2035" s="44" t="s">
        <v>737</v>
      </c>
      <c r="D2035" s="45"/>
      <c r="E2035" s="45"/>
      <c r="F2035" s="45"/>
      <c r="G2035" s="45"/>
      <c r="H2035" s="45">
        <f t="shared" ref="H2035" si="97">+D2035</f>
        <v>0</v>
      </c>
      <c r="I2035" s="45"/>
      <c r="J2035" s="46" t="s">
        <v>35</v>
      </c>
    </row>
    <row r="2036" spans="2:10" s="1" customFormat="1" ht="13.2" x14ac:dyDescent="0.25">
      <c r="B2036" s="48" t="s">
        <v>465</v>
      </c>
      <c r="C2036" s="48" t="s">
        <v>457</v>
      </c>
      <c r="D2036" s="103"/>
      <c r="E2036" s="45"/>
      <c r="F2036" s="45"/>
      <c r="G2036" s="45"/>
      <c r="H2036" s="45"/>
      <c r="I2036" s="62">
        <f>SUM(H2037:H2037)</f>
        <v>0</v>
      </c>
      <c r="J2036" s="63" t="str">
        <f>+J2037</f>
        <v>und</v>
      </c>
    </row>
    <row r="2037" spans="2:10" s="1" customFormat="1" ht="13.2" x14ac:dyDescent="0.25">
      <c r="B2037" s="100"/>
      <c r="C2037" s="44" t="s">
        <v>441</v>
      </c>
      <c r="D2037" s="45"/>
      <c r="E2037" s="45"/>
      <c r="F2037" s="45"/>
      <c r="G2037" s="45"/>
      <c r="H2037" s="45">
        <f>+D2037</f>
        <v>0</v>
      </c>
      <c r="I2037" s="45"/>
      <c r="J2037" s="46" t="s">
        <v>35</v>
      </c>
    </row>
    <row r="2038" spans="2:10" s="1" customFormat="1" ht="13.2" x14ac:dyDescent="0.25">
      <c r="B2038" s="48" t="s">
        <v>557</v>
      </c>
      <c r="C2038" s="48" t="s">
        <v>458</v>
      </c>
      <c r="D2038" s="103"/>
      <c r="E2038" s="45"/>
      <c r="F2038" s="45"/>
      <c r="G2038" s="45"/>
      <c r="H2038" s="45"/>
      <c r="I2038" s="62">
        <f>SUM(H2039:H2039)</f>
        <v>0</v>
      </c>
      <c r="J2038" s="63" t="str">
        <f>+J2039</f>
        <v>und</v>
      </c>
    </row>
    <row r="2039" spans="2:10" s="1" customFormat="1" ht="13.2" x14ac:dyDescent="0.25">
      <c r="B2039" s="100"/>
      <c r="C2039" s="44" t="s">
        <v>730</v>
      </c>
      <c r="D2039" s="45"/>
      <c r="E2039" s="45"/>
      <c r="F2039" s="45"/>
      <c r="G2039" s="45"/>
      <c r="H2039" s="45">
        <f>+D2039</f>
        <v>0</v>
      </c>
      <c r="I2039" s="45"/>
      <c r="J2039" s="46" t="s">
        <v>35</v>
      </c>
    </row>
    <row r="2040" spans="2:10" s="1" customFormat="1" ht="13.2" x14ac:dyDescent="0.25">
      <c r="B2040" s="100" t="s">
        <v>117</v>
      </c>
      <c r="C2040" s="101" t="s">
        <v>426</v>
      </c>
      <c r="D2040" s="103"/>
      <c r="E2040" s="45"/>
      <c r="F2040" s="45"/>
      <c r="G2040" s="45"/>
      <c r="H2040" s="45"/>
      <c r="I2040" s="45"/>
      <c r="J2040" s="46"/>
    </row>
    <row r="2041" spans="2:10" s="1" customFormat="1" ht="13.2" x14ac:dyDescent="0.25">
      <c r="B2041" s="48" t="s">
        <v>118</v>
      </c>
      <c r="C2041" s="48" t="s">
        <v>468</v>
      </c>
      <c r="D2041" s="103"/>
      <c r="E2041" s="45"/>
      <c r="F2041" s="45"/>
      <c r="G2041" s="45"/>
      <c r="H2041" s="45"/>
      <c r="I2041" s="62">
        <f>SUM(H2042:H2043)</f>
        <v>2</v>
      </c>
      <c r="J2041" s="63" t="str">
        <f>+J2042</f>
        <v>und</v>
      </c>
    </row>
    <row r="2042" spans="2:10" s="1" customFormat="1" ht="13.2" x14ac:dyDescent="0.25">
      <c r="B2042" s="75"/>
      <c r="C2042" s="44" t="s">
        <v>646</v>
      </c>
      <c r="D2042" s="45"/>
      <c r="E2042" s="45"/>
      <c r="F2042" s="45"/>
      <c r="G2042" s="45"/>
      <c r="H2042" s="45">
        <f>+D2042</f>
        <v>0</v>
      </c>
      <c r="I2042" s="45"/>
      <c r="J2042" s="46" t="s">
        <v>35</v>
      </c>
    </row>
    <row r="2043" spans="2:10" s="1" customFormat="1" ht="13.2" x14ac:dyDescent="0.25">
      <c r="B2043" s="75"/>
      <c r="C2043" s="44" t="s">
        <v>434</v>
      </c>
      <c r="D2043" s="45">
        <v>2</v>
      </c>
      <c r="E2043" s="45"/>
      <c r="F2043" s="45"/>
      <c r="G2043" s="45"/>
      <c r="H2043" s="45">
        <f>+D2043</f>
        <v>2</v>
      </c>
      <c r="I2043" s="45"/>
      <c r="J2043" s="46" t="s">
        <v>35</v>
      </c>
    </row>
    <row r="2044" spans="2:10" s="1" customFormat="1" ht="13.2" x14ac:dyDescent="0.25">
      <c r="B2044" s="48" t="s">
        <v>119</v>
      </c>
      <c r="C2044" s="48" t="s">
        <v>475</v>
      </c>
      <c r="D2044" s="103"/>
      <c r="E2044" s="45"/>
      <c r="F2044" s="45"/>
      <c r="G2044" s="45"/>
      <c r="H2044" s="45"/>
      <c r="I2044" s="62">
        <f>SUM(H2045:H2050)</f>
        <v>0</v>
      </c>
      <c r="J2044" s="63" t="str">
        <f>+J2045</f>
        <v>und</v>
      </c>
    </row>
    <row r="2045" spans="2:10" s="1" customFormat="1" ht="13.2" x14ac:dyDescent="0.25">
      <c r="B2045" s="75"/>
      <c r="C2045" s="132" t="s">
        <v>255</v>
      </c>
      <c r="D2045" s="45"/>
      <c r="E2045" s="45"/>
      <c r="F2045" s="45"/>
      <c r="G2045" s="45"/>
      <c r="H2045" s="45"/>
      <c r="I2045" s="45"/>
      <c r="J2045" s="46" t="s">
        <v>35</v>
      </c>
    </row>
    <row r="2046" spans="2:10" s="1" customFormat="1" ht="13.2" x14ac:dyDescent="0.25">
      <c r="B2046" s="75"/>
      <c r="C2046" s="44" t="s">
        <v>556</v>
      </c>
      <c r="D2046" s="45"/>
      <c r="E2046" s="45"/>
      <c r="F2046" s="45"/>
      <c r="G2046" s="45"/>
      <c r="H2046" s="45">
        <f>+D2046</f>
        <v>0</v>
      </c>
      <c r="I2046" s="45"/>
      <c r="J2046" s="46" t="s">
        <v>35</v>
      </c>
    </row>
    <row r="2047" spans="2:10" s="1" customFormat="1" ht="13.2" x14ac:dyDescent="0.25">
      <c r="B2047" s="75"/>
      <c r="C2047" s="132" t="s">
        <v>256</v>
      </c>
      <c r="D2047" s="45"/>
      <c r="E2047" s="45"/>
      <c r="F2047" s="45"/>
      <c r="G2047" s="45"/>
      <c r="H2047" s="45"/>
      <c r="I2047" s="45"/>
      <c r="J2047" s="46" t="s">
        <v>35</v>
      </c>
    </row>
    <row r="2048" spans="2:10" s="1" customFormat="1" ht="13.2" x14ac:dyDescent="0.25">
      <c r="B2048" s="75"/>
      <c r="C2048" s="44" t="s">
        <v>556</v>
      </c>
      <c r="D2048" s="45"/>
      <c r="E2048" s="45"/>
      <c r="F2048" s="45"/>
      <c r="G2048" s="45"/>
      <c r="H2048" s="45">
        <f>+D2048</f>
        <v>0</v>
      </c>
      <c r="I2048" s="45"/>
      <c r="J2048" s="46" t="s">
        <v>35</v>
      </c>
    </row>
    <row r="2049" spans="2:10" s="1" customFormat="1" ht="13.2" x14ac:dyDescent="0.25">
      <c r="B2049" s="75"/>
      <c r="C2049" s="132" t="s">
        <v>257</v>
      </c>
      <c r="D2049" s="45"/>
      <c r="E2049" s="45"/>
      <c r="F2049" s="45"/>
      <c r="G2049" s="45"/>
      <c r="H2049" s="45"/>
      <c r="I2049" s="45"/>
      <c r="J2049" s="46" t="s">
        <v>35</v>
      </c>
    </row>
    <row r="2050" spans="2:10" s="1" customFormat="1" ht="13.2" x14ac:dyDescent="0.25">
      <c r="B2050" s="75"/>
      <c r="C2050" s="44" t="s">
        <v>556</v>
      </c>
      <c r="D2050" s="45"/>
      <c r="E2050" s="45"/>
      <c r="F2050" s="45"/>
      <c r="G2050" s="45"/>
      <c r="H2050" s="45">
        <f>+D2050</f>
        <v>0</v>
      </c>
      <c r="I2050" s="45"/>
      <c r="J2050" s="46" t="s">
        <v>35</v>
      </c>
    </row>
    <row r="2051" spans="2:10" s="1" customFormat="1" ht="13.2" x14ac:dyDescent="0.25">
      <c r="B2051" s="48" t="s">
        <v>120</v>
      </c>
      <c r="C2051" s="48" t="s">
        <v>469</v>
      </c>
      <c r="D2051" s="103"/>
      <c r="E2051" s="45"/>
      <c r="F2051" s="45"/>
      <c r="G2051" s="45"/>
      <c r="H2051" s="45"/>
      <c r="I2051" s="62">
        <f>SUM(H2052:H2054)</f>
        <v>0</v>
      </c>
      <c r="J2051" s="63" t="str">
        <f>+J2052</f>
        <v>und</v>
      </c>
    </row>
    <row r="2052" spans="2:10" s="1" customFormat="1" ht="13.2" x14ac:dyDescent="0.25">
      <c r="B2052" s="48"/>
      <c r="C2052" s="44" t="s">
        <v>255</v>
      </c>
      <c r="D2052" s="45"/>
      <c r="E2052" s="45"/>
      <c r="F2052" s="45"/>
      <c r="G2052" s="45"/>
      <c r="H2052" s="45">
        <f t="shared" ref="H2052:H2054" si="98">+D2052</f>
        <v>0</v>
      </c>
      <c r="I2052" s="45"/>
      <c r="J2052" s="46" t="s">
        <v>35</v>
      </c>
    </row>
    <row r="2053" spans="2:10" s="1" customFormat="1" ht="13.2" x14ac:dyDescent="0.25">
      <c r="B2053" s="48"/>
      <c r="C2053" s="44" t="s">
        <v>256</v>
      </c>
      <c r="D2053" s="45"/>
      <c r="E2053" s="45"/>
      <c r="F2053" s="45"/>
      <c r="G2053" s="45"/>
      <c r="H2053" s="45">
        <f t="shared" si="98"/>
        <v>0</v>
      </c>
      <c r="I2053" s="45"/>
      <c r="J2053" s="46" t="s">
        <v>35</v>
      </c>
    </row>
    <row r="2054" spans="2:10" s="1" customFormat="1" ht="13.2" x14ac:dyDescent="0.25">
      <c r="B2054" s="48"/>
      <c r="C2054" s="44" t="s">
        <v>257</v>
      </c>
      <c r="D2054" s="45"/>
      <c r="E2054" s="45"/>
      <c r="F2054" s="45"/>
      <c r="G2054" s="45"/>
      <c r="H2054" s="45">
        <f t="shared" si="98"/>
        <v>0</v>
      </c>
      <c r="I2054" s="45"/>
      <c r="J2054" s="46" t="s">
        <v>35</v>
      </c>
    </row>
    <row r="2055" spans="2:10" s="1" customFormat="1" ht="13.2" x14ac:dyDescent="0.25">
      <c r="B2055" s="48" t="s">
        <v>476</v>
      </c>
      <c r="C2055" s="48" t="s">
        <v>561</v>
      </c>
      <c r="D2055" s="103"/>
      <c r="E2055" s="45"/>
      <c r="F2055" s="45"/>
      <c r="G2055" s="45"/>
      <c r="H2055" s="45"/>
      <c r="I2055" s="62">
        <f>SUM(H2056:H2056)</f>
        <v>0</v>
      </c>
      <c r="J2055" s="63" t="str">
        <f>+J2056</f>
        <v>und</v>
      </c>
    </row>
    <row r="2056" spans="2:10" s="1" customFormat="1" ht="13.2" x14ac:dyDescent="0.25">
      <c r="B2056" s="48"/>
      <c r="C2056" s="44" t="s">
        <v>710</v>
      </c>
      <c r="D2056" s="45"/>
      <c r="E2056" s="45"/>
      <c r="F2056" s="45"/>
      <c r="G2056" s="45"/>
      <c r="H2056" s="45">
        <f>IF(AND(F2056=0,G2056=0),D2056*E2056,IF(AND(E2056=0,G2056=0),D2056*F2056,IF(AND(E2056=0,F2056=0),D2056*G2056,IF(AND(E2056=0),D2056*F2056*G2056,IF(AND(F2056=0),D2056*E2056*G2056,IF(AND(G2056=0),D2056*E2056*F2056,D2056*E2056*F2056*G2056))))))</f>
        <v>0</v>
      </c>
      <c r="I2056" s="45"/>
      <c r="J2056" s="46" t="s">
        <v>35</v>
      </c>
    </row>
    <row r="2057" spans="2:10" s="1" customFormat="1" ht="13.2" x14ac:dyDescent="0.25">
      <c r="B2057" s="48" t="s">
        <v>477</v>
      </c>
      <c r="C2057" s="48" t="s">
        <v>564</v>
      </c>
      <c r="D2057" s="103"/>
      <c r="E2057" s="45"/>
      <c r="F2057" s="45"/>
      <c r="G2057" s="45"/>
      <c r="H2057" s="45"/>
      <c r="I2057" s="62">
        <f>SUM(H2058:H2058)</f>
        <v>0</v>
      </c>
      <c r="J2057" s="63" t="str">
        <f>+J2058</f>
        <v>und</v>
      </c>
    </row>
    <row r="2058" spans="2:10" s="1" customFormat="1" ht="13.2" x14ac:dyDescent="0.25">
      <c r="B2058" s="48"/>
      <c r="C2058" s="44" t="s">
        <v>710</v>
      </c>
      <c r="D2058" s="45"/>
      <c r="E2058" s="45"/>
      <c r="F2058" s="45"/>
      <c r="G2058" s="45"/>
      <c r="H2058" s="45">
        <f t="shared" ref="H2058" si="99">+D2058</f>
        <v>0</v>
      </c>
      <c r="I2058" s="45"/>
      <c r="J2058" s="46" t="s">
        <v>35</v>
      </c>
    </row>
    <row r="2059" spans="2:10" s="1" customFormat="1" ht="13.2" x14ac:dyDescent="0.25">
      <c r="B2059" s="48" t="s">
        <v>562</v>
      </c>
      <c r="C2059" s="48" t="s">
        <v>466</v>
      </c>
      <c r="D2059" s="103"/>
      <c r="E2059" s="45"/>
      <c r="F2059" s="45"/>
      <c r="G2059" s="45"/>
      <c r="H2059" s="45"/>
      <c r="I2059" s="62">
        <f>SUM(H2060:H2060)</f>
        <v>0</v>
      </c>
      <c r="J2059" s="63" t="str">
        <f>+J2060</f>
        <v>und</v>
      </c>
    </row>
    <row r="2060" spans="2:10" s="1" customFormat="1" ht="13.2" x14ac:dyDescent="0.25">
      <c r="B2060" s="75"/>
      <c r="C2060" s="44" t="s">
        <v>755</v>
      </c>
      <c r="D2060" s="45"/>
      <c r="E2060" s="45"/>
      <c r="F2060" s="45"/>
      <c r="G2060" s="45"/>
      <c r="H2060" s="45">
        <f>+D2060</f>
        <v>0</v>
      </c>
      <c r="I2060" s="45"/>
      <c r="J2060" s="46" t="s">
        <v>35</v>
      </c>
    </row>
    <row r="2061" spans="2:10" s="1" customFormat="1" ht="13.2" x14ac:dyDescent="0.25">
      <c r="B2061" s="48" t="s">
        <v>563</v>
      </c>
      <c r="C2061" s="48" t="s">
        <v>467</v>
      </c>
      <c r="D2061" s="103"/>
      <c r="E2061" s="45"/>
      <c r="F2061" s="45"/>
      <c r="G2061" s="45"/>
      <c r="H2061" s="45"/>
      <c r="I2061" s="62">
        <f>SUM(H2062:H2062)</f>
        <v>0</v>
      </c>
      <c r="J2061" s="63" t="str">
        <f>+J2062</f>
        <v>und</v>
      </c>
    </row>
    <row r="2062" spans="2:10" s="1" customFormat="1" ht="13.2" x14ac:dyDescent="0.25">
      <c r="B2062" s="75"/>
      <c r="C2062" s="44" t="s">
        <v>755</v>
      </c>
      <c r="D2062" s="45"/>
      <c r="E2062" s="45"/>
      <c r="F2062" s="45"/>
      <c r="G2062" s="45"/>
      <c r="H2062" s="45">
        <f>+D2062</f>
        <v>0</v>
      </c>
      <c r="I2062" s="45"/>
      <c r="J2062" s="46" t="s">
        <v>35</v>
      </c>
    </row>
    <row r="2063" spans="2:10" s="1" customFormat="1" ht="13.2" x14ac:dyDescent="0.25">
      <c r="B2063" s="75"/>
      <c r="C2063" s="102"/>
      <c r="D2063" s="103"/>
      <c r="E2063" s="45"/>
      <c r="F2063" s="45"/>
      <c r="G2063" s="45"/>
      <c r="H2063" s="45"/>
      <c r="I2063" s="45"/>
      <c r="J2063" s="46"/>
    </row>
    <row r="2064" spans="2:10" s="1" customFormat="1" ht="13.2" x14ac:dyDescent="0.25">
      <c r="B2064" s="75"/>
      <c r="C2064" s="102"/>
      <c r="D2064" s="103"/>
      <c r="E2064" s="45"/>
      <c r="F2064" s="45"/>
      <c r="G2064" s="45"/>
      <c r="H2064" s="45"/>
      <c r="I2064" s="45"/>
      <c r="J2064" s="46"/>
    </row>
    <row r="2065" spans="2:10" s="1" customFormat="1" ht="13.2" x14ac:dyDescent="0.25">
      <c r="B2065" s="75"/>
      <c r="C2065" s="102"/>
      <c r="D2065" s="103"/>
      <c r="E2065" s="45"/>
      <c r="F2065" s="45"/>
      <c r="G2065" s="45"/>
      <c r="H2065" s="45"/>
      <c r="I2065" s="45"/>
      <c r="J2065" s="46"/>
    </row>
    <row r="2066" spans="2:10" s="1" customFormat="1" ht="13.2" x14ac:dyDescent="0.25">
      <c r="B2066" s="75"/>
      <c r="C2066" s="102"/>
      <c r="D2066" s="103"/>
      <c r="E2066" s="45"/>
      <c r="F2066" s="45"/>
      <c r="G2066" s="45"/>
      <c r="H2066" s="45"/>
      <c r="I2066" s="45"/>
      <c r="J2066" s="46"/>
    </row>
    <row r="2067" spans="2:10" s="1" customFormat="1" ht="13.2" x14ac:dyDescent="0.25">
      <c r="B2067" s="75"/>
      <c r="C2067" s="102"/>
      <c r="D2067" s="103"/>
      <c r="E2067" s="45"/>
      <c r="F2067" s="45"/>
      <c r="G2067" s="45"/>
      <c r="H2067" s="45"/>
      <c r="I2067" s="45"/>
      <c r="J2067" s="46"/>
    </row>
    <row r="2068" spans="2:10" s="1" customFormat="1" ht="13.2" x14ac:dyDescent="0.25">
      <c r="B2068" s="75"/>
      <c r="C2068" s="102"/>
      <c r="D2068" s="103"/>
      <c r="E2068" s="45"/>
      <c r="F2068" s="45"/>
      <c r="G2068" s="45"/>
      <c r="H2068" s="45"/>
      <c r="I2068" s="45"/>
      <c r="J2068" s="46"/>
    </row>
    <row r="2069" spans="2:10" s="1" customFormat="1" ht="13.2" x14ac:dyDescent="0.25">
      <c r="B2069" s="75"/>
      <c r="C2069" s="102"/>
      <c r="D2069" s="103"/>
      <c r="E2069" s="45"/>
      <c r="F2069" s="45"/>
      <c r="G2069" s="45"/>
      <c r="H2069" s="45"/>
      <c r="I2069" s="45"/>
      <c r="J2069" s="46"/>
    </row>
    <row r="2070" spans="2:10" s="1" customFormat="1" ht="13.2" x14ac:dyDescent="0.25">
      <c r="B2070" s="75"/>
      <c r="C2070" s="102"/>
      <c r="D2070" s="103"/>
      <c r="E2070" s="45"/>
      <c r="F2070" s="45"/>
      <c r="G2070" s="45"/>
      <c r="H2070" s="45"/>
      <c r="I2070" s="45"/>
      <c r="J2070" s="46"/>
    </row>
    <row r="2071" spans="2:10" s="1" customFormat="1" ht="13.2" x14ac:dyDescent="0.25">
      <c r="B2071" s="75"/>
      <c r="C2071" s="102"/>
      <c r="D2071" s="103"/>
      <c r="E2071" s="45"/>
      <c r="F2071" s="45"/>
      <c r="G2071" s="45"/>
      <c r="H2071" s="45"/>
      <c r="I2071" s="45"/>
      <c r="J2071" s="46"/>
    </row>
    <row r="2072" spans="2:10" s="1" customFormat="1" ht="13.2" x14ac:dyDescent="0.25">
      <c r="B2072" s="75"/>
      <c r="C2072" s="102"/>
      <c r="D2072" s="103"/>
      <c r="E2072" s="45"/>
      <c r="F2072" s="45"/>
      <c r="G2072" s="45"/>
      <c r="H2072" s="45"/>
      <c r="I2072" s="45"/>
      <c r="J2072" s="46"/>
    </row>
    <row r="2073" spans="2:10" s="1" customFormat="1" ht="13.2" x14ac:dyDescent="0.25">
      <c r="B2073" s="75"/>
      <c r="C2073" s="102"/>
      <c r="D2073" s="103"/>
      <c r="E2073" s="45"/>
      <c r="F2073" s="45"/>
      <c r="G2073" s="45"/>
      <c r="H2073" s="45"/>
      <c r="I2073" s="45"/>
      <c r="J2073" s="46"/>
    </row>
    <row r="2074" spans="2:10" s="1" customFormat="1" ht="13.2" x14ac:dyDescent="0.25">
      <c r="B2074" s="75"/>
      <c r="C2074" s="102"/>
      <c r="D2074" s="103"/>
      <c r="E2074" s="45"/>
      <c r="F2074" s="45"/>
      <c r="G2074" s="45"/>
      <c r="H2074" s="45"/>
      <c r="I2074" s="45"/>
      <c r="J2074" s="46"/>
    </row>
    <row r="2075" spans="2:10" s="1" customFormat="1" ht="13.2" x14ac:dyDescent="0.25">
      <c r="B2075" s="75"/>
      <c r="C2075" s="102"/>
      <c r="D2075" s="103"/>
      <c r="E2075" s="45"/>
      <c r="F2075" s="45"/>
      <c r="G2075" s="45"/>
      <c r="H2075" s="45"/>
      <c r="I2075" s="45"/>
      <c r="J2075" s="46"/>
    </row>
    <row r="2076" spans="2:10" s="1" customFormat="1" ht="13.2" x14ac:dyDescent="0.25">
      <c r="B2076" s="75"/>
      <c r="C2076" s="102"/>
      <c r="D2076" s="103"/>
      <c r="E2076" s="45"/>
      <c r="F2076" s="45"/>
      <c r="G2076" s="45"/>
      <c r="H2076" s="45"/>
      <c r="I2076" s="45"/>
      <c r="J2076" s="46"/>
    </row>
    <row r="2077" spans="2:10" s="1" customFormat="1" ht="13.2" x14ac:dyDescent="0.25">
      <c r="B2077" s="75"/>
      <c r="C2077" s="102"/>
      <c r="D2077" s="103"/>
      <c r="E2077" s="45"/>
      <c r="F2077" s="45"/>
      <c r="G2077" s="45"/>
      <c r="H2077" s="45"/>
      <c r="I2077" s="45"/>
      <c r="J2077" s="46"/>
    </row>
    <row r="2078" spans="2:10" s="1" customFormat="1" ht="13.2" x14ac:dyDescent="0.25">
      <c r="B2078" s="75"/>
      <c r="C2078" s="102"/>
      <c r="D2078" s="103"/>
      <c r="E2078" s="45"/>
      <c r="F2078" s="45"/>
      <c r="G2078" s="45"/>
      <c r="H2078" s="45"/>
      <c r="I2078" s="45"/>
      <c r="J2078" s="46"/>
    </row>
    <row r="2079" spans="2:10" s="1" customFormat="1" ht="13.2" x14ac:dyDescent="0.25">
      <c r="B2079" s="75"/>
      <c r="C2079" s="102"/>
      <c r="D2079" s="103"/>
      <c r="E2079" s="45"/>
      <c r="F2079" s="45"/>
      <c r="G2079" s="45"/>
      <c r="H2079" s="45"/>
      <c r="I2079" s="45"/>
      <c r="J2079" s="46"/>
    </row>
    <row r="2080" spans="2:10" s="1" customFormat="1" ht="13.2" x14ac:dyDescent="0.25">
      <c r="B2080" s="75"/>
      <c r="C2080" s="102"/>
      <c r="D2080" s="103"/>
      <c r="E2080" s="45"/>
      <c r="F2080" s="45"/>
      <c r="G2080" s="45"/>
      <c r="H2080" s="45"/>
      <c r="I2080" s="45"/>
      <c r="J2080" s="46"/>
    </row>
    <row r="2081" spans="2:10" s="1" customFormat="1" ht="13.2" x14ac:dyDescent="0.25">
      <c r="B2081" s="75"/>
      <c r="C2081" s="102"/>
      <c r="D2081" s="103"/>
      <c r="E2081" s="45"/>
      <c r="F2081" s="45"/>
      <c r="G2081" s="45"/>
      <c r="H2081" s="45"/>
      <c r="I2081" s="45"/>
      <c r="J2081" s="46"/>
    </row>
    <row r="2082" spans="2:10" s="1" customFormat="1" ht="13.2" x14ac:dyDescent="0.25">
      <c r="B2082" s="75"/>
      <c r="C2082" s="102"/>
      <c r="D2082" s="103"/>
      <c r="E2082" s="45"/>
      <c r="F2082" s="45"/>
      <c r="G2082" s="45"/>
      <c r="H2082" s="45"/>
      <c r="I2082" s="45"/>
      <c r="J2082" s="46"/>
    </row>
    <row r="2083" spans="2:10" s="1" customFormat="1" ht="13.2" x14ac:dyDescent="0.25">
      <c r="B2083" s="75"/>
      <c r="C2083" s="102"/>
      <c r="D2083" s="103"/>
      <c r="E2083" s="45"/>
      <c r="F2083" s="45"/>
      <c r="G2083" s="45"/>
      <c r="H2083" s="45"/>
      <c r="I2083" s="45"/>
      <c r="J2083" s="46"/>
    </row>
    <row r="2084" spans="2:10" s="1" customFormat="1" ht="13.2" x14ac:dyDescent="0.25">
      <c r="B2084" s="75"/>
      <c r="C2084" s="102"/>
      <c r="D2084" s="103"/>
      <c r="E2084" s="45"/>
      <c r="F2084" s="45"/>
      <c r="G2084" s="45"/>
      <c r="H2084" s="45"/>
      <c r="I2084" s="45"/>
      <c r="J2084" s="46"/>
    </row>
    <row r="2085" spans="2:10" s="1" customFormat="1" ht="13.2" x14ac:dyDescent="0.25">
      <c r="B2085" s="75"/>
      <c r="C2085" s="102"/>
      <c r="D2085" s="103"/>
      <c r="E2085" s="45"/>
      <c r="F2085" s="45"/>
      <c r="G2085" s="45"/>
      <c r="H2085" s="45"/>
      <c r="I2085" s="45"/>
      <c r="J2085" s="46"/>
    </row>
    <row r="2086" spans="2:10" s="1" customFormat="1" ht="13.2" x14ac:dyDescent="0.25">
      <c r="B2086" s="75"/>
      <c r="C2086" s="102"/>
      <c r="D2086" s="103"/>
      <c r="E2086" s="45"/>
      <c r="F2086" s="45"/>
      <c r="G2086" s="45"/>
      <c r="H2086" s="45"/>
      <c r="I2086" s="45"/>
      <c r="J2086" s="46"/>
    </row>
    <row r="2087" spans="2:10" s="1" customFormat="1" ht="13.2" x14ac:dyDescent="0.25">
      <c r="B2087" s="75"/>
      <c r="C2087" s="102"/>
      <c r="D2087" s="103"/>
      <c r="E2087" s="45"/>
      <c r="F2087" s="45"/>
      <c r="G2087" s="45"/>
      <c r="H2087" s="45"/>
      <c r="I2087" s="45"/>
      <c r="J2087" s="46"/>
    </row>
    <row r="2088" spans="2:10" s="1" customFormat="1" ht="13.2" x14ac:dyDescent="0.25">
      <c r="B2088" s="75"/>
      <c r="C2088" s="102"/>
      <c r="D2088" s="103"/>
      <c r="E2088" s="45"/>
      <c r="F2088" s="45"/>
      <c r="G2088" s="45"/>
      <c r="H2088" s="45"/>
      <c r="I2088" s="45"/>
      <c r="J2088" s="46"/>
    </row>
    <row r="2089" spans="2:10" s="1" customFormat="1" ht="13.2" x14ac:dyDescent="0.25">
      <c r="B2089" s="75"/>
      <c r="C2089" s="102"/>
      <c r="D2089" s="103"/>
      <c r="E2089" s="45"/>
      <c r="F2089" s="45"/>
      <c r="G2089" s="45"/>
      <c r="H2089" s="45"/>
      <c r="I2089" s="45"/>
      <c r="J2089" s="46"/>
    </row>
    <row r="2090" spans="2:10" s="1" customFormat="1" ht="13.2" x14ac:dyDescent="0.25">
      <c r="B2090" s="75"/>
      <c r="C2090" s="102"/>
      <c r="D2090" s="103"/>
      <c r="E2090" s="45"/>
      <c r="F2090" s="45"/>
      <c r="G2090" s="45"/>
      <c r="H2090" s="45"/>
      <c r="I2090" s="45"/>
      <c r="J2090" s="46"/>
    </row>
    <row r="2091" spans="2:10" s="1" customFormat="1" ht="13.2" x14ac:dyDescent="0.25">
      <c r="B2091" s="75"/>
      <c r="C2091" s="102"/>
      <c r="D2091" s="103"/>
      <c r="E2091" s="45"/>
      <c r="F2091" s="45"/>
      <c r="G2091" s="45"/>
      <c r="H2091" s="45"/>
      <c r="I2091" s="45"/>
      <c r="J2091" s="46"/>
    </row>
    <row r="2092" spans="2:10" s="1" customFormat="1" ht="13.2" x14ac:dyDescent="0.25">
      <c r="B2092" s="75"/>
      <c r="C2092" s="102"/>
      <c r="D2092" s="103"/>
      <c r="E2092" s="45"/>
      <c r="F2092" s="45"/>
      <c r="G2092" s="45"/>
      <c r="H2092" s="45"/>
      <c r="I2092" s="45"/>
      <c r="J2092" s="46"/>
    </row>
    <row r="2093" spans="2:10" s="1" customFormat="1" ht="13.2" x14ac:dyDescent="0.25">
      <c r="B2093" s="75"/>
      <c r="C2093" s="102"/>
      <c r="D2093" s="103"/>
      <c r="E2093" s="45"/>
      <c r="F2093" s="45"/>
      <c r="G2093" s="45"/>
      <c r="H2093" s="45"/>
      <c r="I2093" s="45"/>
      <c r="J2093" s="46"/>
    </row>
    <row r="2094" spans="2:10" s="1" customFormat="1" ht="13.2" x14ac:dyDescent="0.25">
      <c r="B2094" s="75"/>
      <c r="C2094" s="102"/>
      <c r="D2094" s="103"/>
      <c r="E2094" s="45"/>
      <c r="F2094" s="45"/>
      <c r="G2094" s="45"/>
      <c r="H2094" s="45"/>
      <c r="I2094" s="45"/>
      <c r="J2094" s="46"/>
    </row>
    <row r="2095" spans="2:10" s="1" customFormat="1" ht="13.2" x14ac:dyDescent="0.25">
      <c r="B2095" s="75"/>
      <c r="C2095" s="102"/>
      <c r="D2095" s="103"/>
      <c r="E2095" s="45"/>
      <c r="F2095" s="45"/>
      <c r="G2095" s="45"/>
      <c r="H2095" s="45"/>
      <c r="I2095" s="45"/>
      <c r="J2095" s="46"/>
    </row>
    <row r="2096" spans="2:10" s="1" customFormat="1" ht="13.2" x14ac:dyDescent="0.25">
      <c r="B2096" s="75"/>
      <c r="C2096" s="102"/>
      <c r="D2096" s="103"/>
      <c r="E2096" s="45"/>
      <c r="F2096" s="45"/>
      <c r="G2096" s="45"/>
      <c r="H2096" s="45"/>
      <c r="I2096" s="45"/>
      <c r="J2096" s="46"/>
    </row>
    <row r="2097" spans="2:10" s="1" customFormat="1" ht="13.2" x14ac:dyDescent="0.25">
      <c r="B2097" s="75"/>
      <c r="C2097" s="102"/>
      <c r="D2097" s="103"/>
      <c r="E2097" s="45"/>
      <c r="F2097" s="45"/>
      <c r="G2097" s="45"/>
      <c r="H2097" s="45"/>
      <c r="I2097" s="45"/>
      <c r="J2097" s="46"/>
    </row>
    <row r="2098" spans="2:10" s="1" customFormat="1" ht="13.2" x14ac:dyDescent="0.25">
      <c r="B2098" s="75"/>
      <c r="C2098" s="102"/>
      <c r="D2098" s="103"/>
      <c r="E2098" s="45"/>
      <c r="F2098" s="45"/>
      <c r="G2098" s="45"/>
      <c r="H2098" s="45"/>
      <c r="I2098" s="45"/>
      <c r="J2098" s="46"/>
    </row>
    <row r="2099" spans="2:10" s="1" customFormat="1" ht="13.2" x14ac:dyDescent="0.25">
      <c r="B2099" s="75"/>
      <c r="C2099" s="102"/>
      <c r="D2099" s="103"/>
      <c r="E2099" s="45"/>
      <c r="F2099" s="45"/>
      <c r="G2099" s="45"/>
      <c r="H2099" s="45"/>
      <c r="I2099" s="45"/>
      <c r="J2099" s="46"/>
    </row>
    <row r="2100" spans="2:10" s="1" customFormat="1" ht="13.2" x14ac:dyDescent="0.25">
      <c r="B2100" s="75"/>
      <c r="C2100" s="102"/>
      <c r="D2100" s="103"/>
      <c r="E2100" s="45"/>
      <c r="F2100" s="45"/>
      <c r="G2100" s="45"/>
      <c r="H2100" s="45"/>
      <c r="I2100" s="45"/>
      <c r="J2100" s="46"/>
    </row>
    <row r="2101" spans="2:10" s="1" customFormat="1" ht="13.2" x14ac:dyDescent="0.25">
      <c r="B2101" s="75"/>
      <c r="C2101" s="102"/>
      <c r="D2101" s="103"/>
      <c r="E2101" s="45"/>
      <c r="F2101" s="45"/>
      <c r="G2101" s="45"/>
      <c r="H2101" s="45"/>
      <c r="I2101" s="45"/>
      <c r="J2101" s="46"/>
    </row>
    <row r="2102" spans="2:10" s="1" customFormat="1" ht="13.2" x14ac:dyDescent="0.25">
      <c r="B2102" s="75"/>
      <c r="C2102" s="102"/>
      <c r="D2102" s="103"/>
      <c r="E2102" s="45"/>
      <c r="F2102" s="45"/>
      <c r="G2102" s="45"/>
      <c r="H2102" s="45"/>
      <c r="I2102" s="45"/>
      <c r="J2102" s="46"/>
    </row>
    <row r="2103" spans="2:10" s="1" customFormat="1" ht="13.2" x14ac:dyDescent="0.25">
      <c r="B2103" s="75"/>
      <c r="C2103" s="102"/>
      <c r="D2103" s="103"/>
      <c r="E2103" s="45"/>
      <c r="F2103" s="45"/>
      <c r="G2103" s="45"/>
      <c r="H2103" s="45"/>
      <c r="I2103" s="45"/>
      <c r="J2103" s="46"/>
    </row>
    <row r="2104" spans="2:10" s="1" customFormat="1" ht="13.2" x14ac:dyDescent="0.25">
      <c r="B2104" s="75"/>
      <c r="C2104" s="102"/>
      <c r="D2104" s="103"/>
      <c r="E2104" s="45"/>
      <c r="F2104" s="45"/>
      <c r="G2104" s="45"/>
      <c r="H2104" s="45"/>
      <c r="I2104" s="45"/>
      <c r="J2104" s="46"/>
    </row>
    <row r="2105" spans="2:10" s="1" customFormat="1" ht="13.2" x14ac:dyDescent="0.25">
      <c r="B2105" s="75"/>
      <c r="C2105" s="102"/>
      <c r="D2105" s="103"/>
      <c r="E2105" s="45"/>
      <c r="F2105" s="45"/>
      <c r="G2105" s="45"/>
      <c r="H2105" s="45"/>
      <c r="I2105" s="45"/>
      <c r="J2105" s="46"/>
    </row>
    <row r="2106" spans="2:10" s="1" customFormat="1" ht="13.2" x14ac:dyDescent="0.25">
      <c r="B2106" s="75"/>
      <c r="C2106" s="102"/>
      <c r="D2106" s="103"/>
      <c r="E2106" s="45"/>
      <c r="F2106" s="45"/>
      <c r="G2106" s="45"/>
      <c r="H2106" s="45"/>
      <c r="I2106" s="45"/>
      <c r="J2106" s="46"/>
    </row>
    <row r="2107" spans="2:10" s="1" customFormat="1" ht="13.2" x14ac:dyDescent="0.25">
      <c r="B2107" s="75"/>
      <c r="C2107" s="102"/>
      <c r="D2107" s="103"/>
      <c r="E2107" s="45"/>
      <c r="F2107" s="45"/>
      <c r="G2107" s="45"/>
      <c r="H2107" s="45"/>
      <c r="I2107" s="45"/>
      <c r="J2107" s="46"/>
    </row>
    <row r="2108" spans="2:10" s="1" customFormat="1" ht="13.2" x14ac:dyDescent="0.25">
      <c r="B2108" s="75"/>
      <c r="C2108" s="102"/>
      <c r="D2108" s="103"/>
      <c r="E2108" s="45"/>
      <c r="F2108" s="45"/>
      <c r="G2108" s="45"/>
      <c r="H2108" s="45"/>
      <c r="I2108" s="45"/>
      <c r="J2108" s="46"/>
    </row>
    <row r="2109" spans="2:10" s="1" customFormat="1" ht="13.2" x14ac:dyDescent="0.25">
      <c r="B2109" s="75"/>
      <c r="C2109" s="102"/>
      <c r="D2109" s="103"/>
      <c r="E2109" s="45"/>
      <c r="F2109" s="45"/>
      <c r="G2109" s="45"/>
      <c r="H2109" s="45"/>
      <c r="I2109" s="45"/>
      <c r="J2109" s="46"/>
    </row>
    <row r="2110" spans="2:10" s="1" customFormat="1" ht="13.2" x14ac:dyDescent="0.25">
      <c r="B2110" s="75"/>
      <c r="C2110" s="102"/>
      <c r="D2110" s="103"/>
      <c r="E2110" s="45"/>
      <c r="F2110" s="45"/>
      <c r="G2110" s="45"/>
      <c r="H2110" s="45"/>
      <c r="I2110" s="45"/>
      <c r="J2110" s="46"/>
    </row>
    <row r="2111" spans="2:10" s="1" customFormat="1" ht="13.2" x14ac:dyDescent="0.25">
      <c r="B2111" s="75"/>
      <c r="C2111" s="102"/>
      <c r="D2111" s="103"/>
      <c r="E2111" s="45"/>
      <c r="F2111" s="45"/>
      <c r="G2111" s="45"/>
      <c r="H2111" s="45"/>
      <c r="I2111" s="45"/>
      <c r="J2111" s="46"/>
    </row>
    <row r="2112" spans="2:10" s="1" customFormat="1" ht="13.2" x14ac:dyDescent="0.25">
      <c r="B2112" s="75"/>
      <c r="C2112" s="102"/>
      <c r="D2112" s="103"/>
      <c r="E2112" s="45"/>
      <c r="F2112" s="45"/>
      <c r="G2112" s="45"/>
      <c r="H2112" s="45"/>
      <c r="I2112" s="45"/>
      <c r="J2112" s="46"/>
    </row>
    <row r="2113" spans="2:10" s="1" customFormat="1" ht="13.2" x14ac:dyDescent="0.25">
      <c r="B2113" s="75"/>
      <c r="C2113" s="102"/>
      <c r="D2113" s="103"/>
      <c r="E2113" s="45"/>
      <c r="F2113" s="45"/>
      <c r="G2113" s="45"/>
      <c r="H2113" s="45"/>
      <c r="I2113" s="45"/>
      <c r="J2113" s="46"/>
    </row>
    <row r="2114" spans="2:10" s="1" customFormat="1" ht="13.2" x14ac:dyDescent="0.25">
      <c r="B2114" s="75"/>
      <c r="C2114" s="102"/>
      <c r="D2114" s="103"/>
      <c r="E2114" s="45"/>
      <c r="F2114" s="45"/>
      <c r="G2114" s="45"/>
      <c r="H2114" s="45"/>
      <c r="I2114" s="45"/>
      <c r="J2114" s="46"/>
    </row>
    <row r="2115" spans="2:10" s="1" customFormat="1" ht="13.2" x14ac:dyDescent="0.25">
      <c r="B2115" s="75"/>
      <c r="C2115" s="102"/>
      <c r="D2115" s="103"/>
      <c r="E2115" s="45"/>
      <c r="F2115" s="45"/>
      <c r="G2115" s="45"/>
      <c r="H2115" s="45"/>
      <c r="I2115" s="45"/>
      <c r="J2115" s="46"/>
    </row>
    <row r="2116" spans="2:10" s="1" customFormat="1" ht="13.2" x14ac:dyDescent="0.25">
      <c r="B2116" s="75"/>
      <c r="C2116" s="102"/>
      <c r="D2116" s="103"/>
      <c r="E2116" s="45"/>
      <c r="F2116" s="45"/>
      <c r="G2116" s="45"/>
      <c r="H2116" s="45"/>
      <c r="I2116" s="45"/>
      <c r="J2116" s="46"/>
    </row>
    <row r="2117" spans="2:10" s="1" customFormat="1" ht="13.2" x14ac:dyDescent="0.25">
      <c r="B2117" s="75"/>
      <c r="C2117" s="102"/>
      <c r="D2117" s="103"/>
      <c r="E2117" s="45"/>
      <c r="F2117" s="45"/>
      <c r="G2117" s="45"/>
      <c r="H2117" s="45"/>
      <c r="I2117" s="45"/>
      <c r="J2117" s="46"/>
    </row>
    <row r="2118" spans="2:10" s="1" customFormat="1" ht="13.2" x14ac:dyDescent="0.25">
      <c r="B2118" s="75"/>
      <c r="C2118" s="102"/>
      <c r="D2118" s="103"/>
      <c r="E2118" s="45"/>
      <c r="F2118" s="45"/>
      <c r="G2118" s="45"/>
      <c r="H2118" s="45"/>
      <c r="I2118" s="45"/>
      <c r="J2118" s="46"/>
    </row>
    <row r="2119" spans="2:10" s="1" customFormat="1" ht="13.2" x14ac:dyDescent="0.25">
      <c r="B2119" s="75"/>
      <c r="C2119" s="102"/>
      <c r="D2119" s="103"/>
      <c r="E2119" s="45"/>
      <c r="F2119" s="45"/>
      <c r="G2119" s="45"/>
      <c r="H2119" s="45"/>
      <c r="I2119" s="45"/>
      <c r="J2119" s="46"/>
    </row>
    <row r="2120" spans="2:10" s="1" customFormat="1" ht="13.2" x14ac:dyDescent="0.25">
      <c r="B2120" s="75"/>
      <c r="C2120" s="102"/>
      <c r="D2120" s="103"/>
      <c r="E2120" s="45"/>
      <c r="F2120" s="45"/>
      <c r="G2120" s="45"/>
      <c r="H2120" s="45"/>
      <c r="I2120" s="45"/>
      <c r="J2120" s="46"/>
    </row>
    <row r="2121" spans="2:10" s="1" customFormat="1" ht="13.2" x14ac:dyDescent="0.25">
      <c r="B2121" s="75"/>
      <c r="C2121" s="102"/>
      <c r="D2121" s="103"/>
      <c r="E2121" s="45"/>
      <c r="F2121" s="45"/>
      <c r="G2121" s="45"/>
      <c r="H2121" s="45"/>
      <c r="I2121" s="45"/>
      <c r="J2121" s="46"/>
    </row>
    <row r="2122" spans="2:10" s="1" customFormat="1" ht="13.2" x14ac:dyDescent="0.25">
      <c r="B2122" s="75"/>
      <c r="C2122" s="102"/>
      <c r="D2122" s="103"/>
      <c r="E2122" s="45"/>
      <c r="F2122" s="45"/>
      <c r="G2122" s="45"/>
      <c r="H2122" s="45"/>
      <c r="I2122" s="45"/>
      <c r="J2122" s="46"/>
    </row>
    <row r="2123" spans="2:10" s="1" customFormat="1" ht="13.2" x14ac:dyDescent="0.25">
      <c r="B2123" s="75"/>
      <c r="C2123" s="102"/>
      <c r="D2123" s="103"/>
      <c r="E2123" s="45"/>
      <c r="F2123" s="45"/>
      <c r="G2123" s="45"/>
      <c r="H2123" s="45"/>
      <c r="I2123" s="45"/>
      <c r="J2123" s="46"/>
    </row>
    <row r="2124" spans="2:10" s="1" customFormat="1" ht="13.2" x14ac:dyDescent="0.25">
      <c r="B2124" s="75"/>
      <c r="C2124" s="102"/>
      <c r="D2124" s="103"/>
      <c r="E2124" s="45"/>
      <c r="F2124" s="45"/>
      <c r="G2124" s="45"/>
      <c r="H2124" s="45"/>
      <c r="I2124" s="45"/>
      <c r="J2124" s="46"/>
    </row>
    <row r="2125" spans="2:10" s="1" customFormat="1" ht="13.2" x14ac:dyDescent="0.25">
      <c r="B2125" s="75"/>
      <c r="C2125" s="102"/>
      <c r="D2125" s="103"/>
      <c r="E2125" s="45"/>
      <c r="F2125" s="45"/>
      <c r="G2125" s="45"/>
      <c r="H2125" s="45"/>
      <c r="I2125" s="45"/>
      <c r="J2125" s="46"/>
    </row>
    <row r="2126" spans="2:10" s="1" customFormat="1" ht="13.2" x14ac:dyDescent="0.25">
      <c r="B2126" s="75"/>
      <c r="C2126" s="102"/>
      <c r="D2126" s="103"/>
      <c r="E2126" s="45"/>
      <c r="F2126" s="45"/>
      <c r="G2126" s="45"/>
      <c r="H2126" s="45"/>
      <c r="I2126" s="45"/>
      <c r="J2126" s="46"/>
    </row>
    <row r="2127" spans="2:10" s="1" customFormat="1" ht="13.2" x14ac:dyDescent="0.25">
      <c r="B2127" s="75"/>
      <c r="C2127" s="102"/>
      <c r="D2127" s="103"/>
      <c r="E2127" s="45"/>
      <c r="F2127" s="45"/>
      <c r="G2127" s="45"/>
      <c r="H2127" s="45"/>
      <c r="I2127" s="45"/>
      <c r="J2127" s="46"/>
    </row>
    <row r="2128" spans="2:10" s="1" customFormat="1" ht="13.2" x14ac:dyDescent="0.25">
      <c r="B2128" s="75"/>
      <c r="C2128" s="102"/>
      <c r="D2128" s="103"/>
      <c r="E2128" s="45"/>
      <c r="F2128" s="45"/>
      <c r="G2128" s="45"/>
      <c r="H2128" s="45"/>
      <c r="I2128" s="45"/>
      <c r="J2128" s="46"/>
    </row>
    <row r="2129" spans="2:10" s="1" customFormat="1" ht="13.2" x14ac:dyDescent="0.25">
      <c r="B2129" s="75"/>
      <c r="C2129" s="102"/>
      <c r="D2129" s="103"/>
      <c r="E2129" s="45"/>
      <c r="F2129" s="45"/>
      <c r="G2129" s="45"/>
      <c r="H2129" s="45"/>
      <c r="I2129" s="45"/>
      <c r="J2129" s="46"/>
    </row>
    <row r="2130" spans="2:10" s="1" customFormat="1" ht="13.2" x14ac:dyDescent="0.25">
      <c r="B2130" s="75"/>
      <c r="C2130" s="102"/>
      <c r="D2130" s="103"/>
      <c r="E2130" s="45"/>
      <c r="F2130" s="45"/>
      <c r="G2130" s="45"/>
      <c r="H2130" s="45"/>
      <c r="I2130" s="45"/>
      <c r="J2130" s="46"/>
    </row>
    <row r="2131" spans="2:10" s="1" customFormat="1" ht="13.2" x14ac:dyDescent="0.25">
      <c r="B2131" s="75"/>
      <c r="C2131" s="102"/>
      <c r="D2131" s="103"/>
      <c r="E2131" s="45"/>
      <c r="F2131" s="45"/>
      <c r="G2131" s="45"/>
      <c r="H2131" s="45"/>
      <c r="I2131" s="45"/>
      <c r="J2131" s="46"/>
    </row>
    <row r="2132" spans="2:10" s="1" customFormat="1" ht="13.2" x14ac:dyDescent="0.25">
      <c r="B2132" s="75"/>
      <c r="C2132" s="102"/>
      <c r="D2132" s="103"/>
      <c r="E2132" s="45"/>
      <c r="F2132" s="45"/>
      <c r="G2132" s="45"/>
      <c r="H2132" s="45"/>
      <c r="I2132" s="45"/>
      <c r="J2132" s="46"/>
    </row>
    <row r="2133" spans="2:10" s="1" customFormat="1" ht="13.2" x14ac:dyDescent="0.25">
      <c r="B2133" s="75"/>
      <c r="C2133" s="102"/>
      <c r="D2133" s="103"/>
      <c r="E2133" s="45"/>
      <c r="F2133" s="45"/>
      <c r="G2133" s="45"/>
      <c r="H2133" s="45"/>
      <c r="I2133" s="45"/>
      <c r="J2133" s="46"/>
    </row>
    <row r="2134" spans="2:10" s="1" customFormat="1" ht="13.2" x14ac:dyDescent="0.25">
      <c r="B2134" s="75"/>
      <c r="C2134" s="102"/>
      <c r="D2134" s="103"/>
      <c r="E2134" s="45"/>
      <c r="F2134" s="45"/>
      <c r="G2134" s="45"/>
      <c r="H2134" s="45"/>
      <c r="I2134" s="45"/>
      <c r="J2134" s="46"/>
    </row>
    <row r="2135" spans="2:10" s="1" customFormat="1" ht="13.2" x14ac:dyDescent="0.25">
      <c r="B2135" s="75"/>
      <c r="C2135" s="102"/>
      <c r="D2135" s="103"/>
      <c r="E2135" s="45"/>
      <c r="F2135" s="45"/>
      <c r="G2135" s="45"/>
      <c r="H2135" s="45"/>
      <c r="I2135" s="45"/>
      <c r="J2135" s="46"/>
    </row>
    <row r="2136" spans="2:10" s="1" customFormat="1" ht="13.2" x14ac:dyDescent="0.25">
      <c r="B2136" s="75"/>
      <c r="C2136" s="102"/>
      <c r="D2136" s="103"/>
      <c r="E2136" s="45"/>
      <c r="F2136" s="45"/>
      <c r="G2136" s="45"/>
      <c r="H2136" s="45"/>
      <c r="I2136" s="45"/>
      <c r="J2136" s="46"/>
    </row>
    <row r="2137" spans="2:10" s="1" customFormat="1" ht="13.2" x14ac:dyDescent="0.25">
      <c r="B2137" s="75"/>
      <c r="C2137" s="102"/>
      <c r="D2137" s="103"/>
      <c r="E2137" s="45"/>
      <c r="F2137" s="45"/>
      <c r="G2137" s="45"/>
      <c r="H2137" s="45"/>
      <c r="I2137" s="45"/>
      <c r="J2137" s="46"/>
    </row>
    <row r="2138" spans="2:10" s="1" customFormat="1" ht="13.2" x14ac:dyDescent="0.25">
      <c r="B2138" s="75"/>
      <c r="C2138" s="102"/>
      <c r="D2138" s="103"/>
      <c r="E2138" s="45"/>
      <c r="F2138" s="45"/>
      <c r="G2138" s="45"/>
      <c r="H2138" s="45"/>
      <c r="I2138" s="45"/>
      <c r="J2138" s="46"/>
    </row>
    <row r="2139" spans="2:10" s="1" customFormat="1" ht="13.2" x14ac:dyDescent="0.25">
      <c r="B2139" s="75"/>
      <c r="C2139" s="102"/>
      <c r="D2139" s="103"/>
      <c r="E2139" s="45"/>
      <c r="F2139" s="45"/>
      <c r="G2139" s="45"/>
      <c r="H2139" s="45"/>
      <c r="I2139" s="45"/>
      <c r="J2139" s="46"/>
    </row>
    <row r="2140" spans="2:10" s="1" customFormat="1" ht="13.2" x14ac:dyDescent="0.25">
      <c r="C2140" s="157" t="s">
        <v>153</v>
      </c>
      <c r="D2140" s="157"/>
      <c r="E2140" s="157"/>
      <c r="F2140" s="157"/>
      <c r="G2140" s="157"/>
      <c r="H2140" s="157"/>
    </row>
    <row r="2141" spans="2:10" s="1" customFormat="1" ht="13.2" x14ac:dyDescent="0.25">
      <c r="C2141" s="157" t="s">
        <v>154</v>
      </c>
      <c r="D2141" s="157"/>
      <c r="E2141" s="157"/>
      <c r="F2141" s="157"/>
      <c r="G2141" s="157"/>
      <c r="H2141" s="157"/>
    </row>
    <row r="2142" spans="2:10" s="1" customFormat="1" ht="13.2" x14ac:dyDescent="0.25">
      <c r="C2142" s="157" t="s">
        <v>155</v>
      </c>
      <c r="D2142" s="157"/>
      <c r="E2142" s="157"/>
      <c r="F2142" s="157"/>
      <c r="G2142" s="157"/>
      <c r="H2142" s="157"/>
    </row>
    <row r="2143" spans="2:10" s="1" customFormat="1" ht="13.2" x14ac:dyDescent="0.25">
      <c r="C2143" s="158" t="s">
        <v>156</v>
      </c>
      <c r="D2143" s="158"/>
      <c r="E2143" s="158"/>
      <c r="F2143" s="158"/>
      <c r="G2143" s="158"/>
      <c r="H2143" s="158"/>
    </row>
    <row r="2144" spans="2:10" s="1" customFormat="1" ht="13.2" x14ac:dyDescent="0.25">
      <c r="C2144" s="142"/>
      <c r="D2144" s="142"/>
      <c r="E2144" s="142"/>
      <c r="F2144" s="142"/>
      <c r="G2144" s="142"/>
      <c r="H2144" s="142"/>
    </row>
    <row r="2145" spans="2:10" s="1" customFormat="1" ht="15.6" x14ac:dyDescent="0.25">
      <c r="B2145" s="159" t="s">
        <v>248</v>
      </c>
      <c r="C2145" s="160"/>
      <c r="D2145" s="160"/>
      <c r="E2145" s="160"/>
      <c r="F2145" s="160"/>
      <c r="G2145" s="160"/>
      <c r="H2145" s="160"/>
      <c r="I2145" s="160"/>
      <c r="J2145" s="161"/>
    </row>
    <row r="2146" spans="2:10" s="1" customFormat="1" ht="21" x14ac:dyDescent="0.25">
      <c r="B2146" s="169" t="s">
        <v>766</v>
      </c>
      <c r="C2146" s="170"/>
      <c r="D2146" s="170"/>
      <c r="E2146" s="170"/>
      <c r="F2146" s="170"/>
      <c r="G2146" s="170"/>
      <c r="H2146" s="170"/>
      <c r="I2146" s="170"/>
      <c r="J2146" s="171"/>
    </row>
    <row r="2147" spans="2:10" s="1" customFormat="1" ht="13.8" thickBot="1" x14ac:dyDescent="0.3">
      <c r="B2147" s="143"/>
      <c r="C2147" s="143"/>
      <c r="D2147" s="143"/>
      <c r="E2147" s="143"/>
      <c r="F2147" s="143"/>
      <c r="G2147" s="143"/>
      <c r="H2147" s="143"/>
      <c r="I2147" s="143"/>
      <c r="J2147" s="143"/>
    </row>
    <row r="2148" spans="2:10" s="1" customFormat="1" ht="13.2" x14ac:dyDescent="0.25">
      <c r="B2148" s="152" t="s">
        <v>140</v>
      </c>
      <c r="C2148" s="153"/>
      <c r="D2148" s="153"/>
      <c r="E2148" s="153"/>
      <c r="F2148" s="153"/>
      <c r="G2148" s="153"/>
      <c r="H2148" s="153"/>
      <c r="I2148" s="153"/>
      <c r="J2148" s="154"/>
    </row>
    <row r="2149" spans="2:10" s="1" customFormat="1" ht="13.2" x14ac:dyDescent="0.25">
      <c r="B2149" s="4" t="s">
        <v>148</v>
      </c>
      <c r="C2149" s="5" t="s">
        <v>149</v>
      </c>
      <c r="D2149" s="5"/>
      <c r="E2149" s="6"/>
      <c r="F2149" s="7"/>
      <c r="G2149" s="8" t="s">
        <v>22</v>
      </c>
      <c r="H2149" s="155">
        <v>42879</v>
      </c>
      <c r="I2149" s="155"/>
      <c r="J2149" s="9"/>
    </row>
    <row r="2150" spans="2:10" s="1" customFormat="1" ht="13.2" x14ac:dyDescent="0.25">
      <c r="B2150" s="4" t="s">
        <v>146</v>
      </c>
      <c r="C2150" s="5" t="s">
        <v>142</v>
      </c>
      <c r="D2150" s="10"/>
      <c r="E2150" s="10"/>
      <c r="F2150" s="5"/>
      <c r="G2150" s="11" t="s">
        <v>145</v>
      </c>
      <c r="H2150" s="6" t="s">
        <v>142</v>
      </c>
      <c r="I2150" s="12"/>
      <c r="J2150" s="13"/>
    </row>
    <row r="2151" spans="2:10" s="1" customFormat="1" ht="13.2" x14ac:dyDescent="0.25">
      <c r="B2151" s="4" t="s">
        <v>147</v>
      </c>
      <c r="C2151" s="5" t="s">
        <v>142</v>
      </c>
      <c r="D2151" s="10"/>
      <c r="E2151" s="10"/>
      <c r="F2151" s="5"/>
      <c r="G2151" s="11" t="s">
        <v>143</v>
      </c>
      <c r="H2151" s="6" t="s">
        <v>144</v>
      </c>
      <c r="I2151" s="12"/>
      <c r="J2151" s="13"/>
    </row>
    <row r="2152" spans="2:10" s="1" customFormat="1" ht="13.8" thickBot="1" x14ac:dyDescent="0.3">
      <c r="B2152" s="14" t="s">
        <v>159</v>
      </c>
      <c r="C2152" s="15" t="s">
        <v>160</v>
      </c>
      <c r="D2152" s="16"/>
      <c r="E2152" s="16"/>
      <c r="F2152" s="15"/>
      <c r="G2152" s="17" t="s">
        <v>157</v>
      </c>
      <c r="H2152" s="18" t="s">
        <v>158</v>
      </c>
      <c r="I2152" s="19"/>
      <c r="J2152" s="20"/>
    </row>
    <row r="2153" spans="2:10" s="1" customFormat="1" ht="13.2" x14ac:dyDescent="0.25">
      <c r="B2153" s="143"/>
      <c r="C2153" s="143"/>
      <c r="D2153" s="143"/>
      <c r="E2153" s="143"/>
      <c r="F2153" s="143"/>
      <c r="G2153" s="143"/>
      <c r="H2153" s="143"/>
      <c r="I2153" s="143"/>
      <c r="J2153" s="143"/>
    </row>
    <row r="2154" spans="2:10" s="1" customFormat="1" ht="13.2" x14ac:dyDescent="0.25">
      <c r="B2154" s="23" t="s">
        <v>7</v>
      </c>
      <c r="C2154" s="24" t="s">
        <v>0</v>
      </c>
      <c r="D2154" s="24" t="s">
        <v>23</v>
      </c>
      <c r="E2154" s="24" t="s">
        <v>24</v>
      </c>
      <c r="F2154" s="24" t="s">
        <v>2</v>
      </c>
      <c r="G2154" s="24" t="s">
        <v>3</v>
      </c>
      <c r="H2154" s="24" t="s">
        <v>25</v>
      </c>
      <c r="I2154" s="24" t="s">
        <v>8</v>
      </c>
      <c r="J2154" s="24" t="s">
        <v>9</v>
      </c>
    </row>
    <row r="2155" spans="2:10" s="1" customFormat="1" ht="13.2" x14ac:dyDescent="0.25">
      <c r="B2155" s="96">
        <v>4.03</v>
      </c>
      <c r="C2155" s="97" t="s">
        <v>425</v>
      </c>
      <c r="D2155" s="103"/>
      <c r="E2155" s="45"/>
      <c r="F2155" s="45"/>
      <c r="G2155" s="45"/>
      <c r="H2155" s="45"/>
      <c r="I2155" s="45"/>
      <c r="J2155" s="46"/>
    </row>
    <row r="2156" spans="2:10" s="1" customFormat="1" ht="13.2" x14ac:dyDescent="0.25">
      <c r="B2156" s="100" t="s">
        <v>113</v>
      </c>
      <c r="C2156" s="101" t="s">
        <v>428</v>
      </c>
      <c r="D2156" s="103"/>
      <c r="E2156" s="45"/>
      <c r="F2156" s="45"/>
      <c r="G2156" s="45"/>
      <c r="H2156" s="45"/>
      <c r="I2156" s="45"/>
      <c r="J2156" s="46"/>
    </row>
    <row r="2157" spans="2:10" s="1" customFormat="1" ht="13.2" x14ac:dyDescent="0.25">
      <c r="B2157" s="48" t="s">
        <v>114</v>
      </c>
      <c r="C2157" s="48" t="s">
        <v>623</v>
      </c>
      <c r="D2157" s="103"/>
      <c r="E2157" s="45"/>
      <c r="F2157" s="45"/>
      <c r="G2157" s="45"/>
      <c r="H2157" s="45"/>
      <c r="I2157" s="62">
        <f>SUM(H2158:H2158)</f>
        <v>0</v>
      </c>
      <c r="J2157" s="63" t="str">
        <f>+J2158</f>
        <v>ml</v>
      </c>
    </row>
    <row r="2158" spans="2:10" s="1" customFormat="1" ht="13.2" x14ac:dyDescent="0.25">
      <c r="B2158" s="48"/>
      <c r="C2158" s="44" t="s">
        <v>722</v>
      </c>
      <c r="D2158" s="45"/>
      <c r="E2158" s="45"/>
      <c r="F2158" s="45"/>
      <c r="G2158" s="45"/>
      <c r="H2158" s="45">
        <f>IF(AND(F2158=0,G2158=0),D2158*E2158,IF(AND(E2158=0,G2158=0),D2158*F2158,IF(AND(E2158=0,F2158=0),D2158*G2158,IF(AND(E2158=0),D2158*F2158*G2158,IF(AND(F2158=0),D2158*E2158*G2158,IF(AND(G2158=0),D2158*E2158*F2158,D2158*E2158*F2158*G2158))))))</f>
        <v>0</v>
      </c>
      <c r="I2158" s="45"/>
      <c r="J2158" s="46" t="str">
        <f>IF(AND(E2158=0,F2158&lt;&gt;0,G2158&lt;&gt;0),"m2",IF(AND(F2158=0,E2158&lt;&gt;0,G2158&lt;&gt;0),"m2",IF(AND(G2158=0,E2158&lt;&gt;0,F2158&lt;&gt;0),"m2",IF(AND(F2158=0,G2158=0),"ml",IF(AND(E2158=0,G2158=0),"ml",IF(AND(E2158=0,F2158=0),"ml",IF(AND(E2158&lt;&gt;0,F2158&lt;&gt;0,G2158&lt;&gt;0),"m3",0)))))))</f>
        <v>ml</v>
      </c>
    </row>
    <row r="2159" spans="2:10" s="1" customFormat="1" ht="13.2" x14ac:dyDescent="0.25">
      <c r="B2159" s="48" t="s">
        <v>435</v>
      </c>
      <c r="C2159" s="48" t="s">
        <v>438</v>
      </c>
      <c r="D2159" s="103"/>
      <c r="E2159" s="45"/>
      <c r="F2159" s="45"/>
      <c r="G2159" s="45"/>
      <c r="H2159" s="45"/>
      <c r="I2159" s="62">
        <f>SUM(H2160:H2160)</f>
        <v>9</v>
      </c>
      <c r="J2159" s="63" t="str">
        <f>+J2160</f>
        <v>ml</v>
      </c>
    </row>
    <row r="2160" spans="2:10" s="1" customFormat="1" ht="13.2" x14ac:dyDescent="0.25">
      <c r="B2160" s="100"/>
      <c r="C2160" s="44" t="s">
        <v>713</v>
      </c>
      <c r="D2160" s="45">
        <v>2</v>
      </c>
      <c r="E2160" s="45">
        <v>4.5</v>
      </c>
      <c r="F2160" s="45"/>
      <c r="G2160" s="45"/>
      <c r="H2160" s="45">
        <f>IF(AND(F2160=0,G2160=0),D2160*E2160,IF(AND(E2160=0,G2160=0),D2160*F2160,IF(AND(E2160=0,F2160=0),D2160*G2160,IF(AND(E2160=0),D2160*F2160*G2160,IF(AND(F2160=0),D2160*E2160*G2160,IF(AND(G2160=0),D2160*E2160*F2160,D2160*E2160*F2160*G2160))))))</f>
        <v>9</v>
      </c>
      <c r="I2160" s="45"/>
      <c r="J2160" s="46" t="str">
        <f>IF(AND(E2160=0,F2160&lt;&gt;0,G2160&lt;&gt;0),"m2",IF(AND(F2160=0,E2160&lt;&gt;0,G2160&lt;&gt;0),"m2",IF(AND(G2160=0,E2160&lt;&gt;0,F2160&lt;&gt;0),"m2",IF(AND(F2160=0,G2160=0),"ml",IF(AND(E2160=0,G2160=0),"ml",IF(AND(E2160=0,F2160=0),"ml",IF(AND(E2160&lt;&gt;0,F2160&lt;&gt;0,G2160&lt;&gt;0),"m3",0)))))))</f>
        <v>ml</v>
      </c>
    </row>
    <row r="2161" spans="2:10" s="1" customFormat="1" ht="13.2" x14ac:dyDescent="0.25">
      <c r="B2161" s="100"/>
      <c r="C2161" s="44" t="s">
        <v>714</v>
      </c>
      <c r="D2161" s="45">
        <v>1</v>
      </c>
      <c r="E2161" s="45">
        <v>14</v>
      </c>
      <c r="F2161" s="45"/>
      <c r="G2161" s="45"/>
      <c r="H2161" s="45">
        <f>IF(AND(F2161=0,G2161=0),D2161*E2161,IF(AND(E2161=0,G2161=0),D2161*F2161,IF(AND(E2161=0,F2161=0),D2161*G2161,IF(AND(E2161=0),D2161*F2161*G2161,IF(AND(F2161=0),D2161*E2161*G2161,IF(AND(G2161=0),D2161*E2161*F2161,D2161*E2161*F2161*G2161))))))</f>
        <v>14</v>
      </c>
      <c r="I2161" s="45"/>
      <c r="J2161" s="46" t="str">
        <f>IF(AND(E2161=0,F2161&lt;&gt;0,G2161&lt;&gt;0),"m2",IF(AND(F2161=0,E2161&lt;&gt;0,G2161&lt;&gt;0),"m2",IF(AND(G2161=0,E2161&lt;&gt;0,F2161&lt;&gt;0),"m2",IF(AND(F2161=0,G2161=0),"ml",IF(AND(E2161=0,G2161=0),"ml",IF(AND(E2161=0,F2161=0),"ml",IF(AND(E2161&lt;&gt;0,F2161&lt;&gt;0,G2161&lt;&gt;0),"m3",0)))))))</f>
        <v>ml</v>
      </c>
    </row>
    <row r="2162" spans="2:10" s="1" customFormat="1" ht="13.2" x14ac:dyDescent="0.25">
      <c r="B2162" s="48" t="s">
        <v>436</v>
      </c>
      <c r="C2162" s="48" t="s">
        <v>439</v>
      </c>
      <c r="D2162" s="103"/>
      <c r="E2162" s="45"/>
      <c r="F2162" s="45"/>
      <c r="G2162" s="45"/>
      <c r="H2162" s="45"/>
      <c r="I2162" s="62">
        <f>SUM(H2163:H2163)</f>
        <v>0</v>
      </c>
      <c r="J2162" s="63" t="str">
        <f>+J2163</f>
        <v>ml</v>
      </c>
    </row>
    <row r="2163" spans="2:10" s="1" customFormat="1" ht="13.2" x14ac:dyDescent="0.25">
      <c r="B2163" s="100"/>
      <c r="C2163" s="44" t="s">
        <v>713</v>
      </c>
      <c r="D2163" s="45"/>
      <c r="E2163" s="45"/>
      <c r="F2163" s="45"/>
      <c r="G2163" s="45"/>
      <c r="H2163" s="45">
        <f>IF(AND(F2163=0,G2163=0),D2163*E2163,IF(AND(E2163=0,G2163=0),D2163*F2163,IF(AND(E2163=0,F2163=0),D2163*G2163,IF(AND(E2163=0),D2163*F2163*G2163,IF(AND(F2163=0),D2163*E2163*G2163,IF(AND(G2163=0),D2163*E2163*F2163,D2163*E2163*F2163*G2163))))))</f>
        <v>0</v>
      </c>
      <c r="I2163" s="45"/>
      <c r="J2163" s="46" t="str">
        <f>IF(AND(E2163=0,F2163&lt;&gt;0,G2163&lt;&gt;0),"m2",IF(AND(F2163=0,E2163&lt;&gt;0,G2163&lt;&gt;0),"m2",IF(AND(G2163=0,E2163&lt;&gt;0,F2163&lt;&gt;0),"m2",IF(AND(F2163=0,G2163=0),"ml",IF(AND(E2163=0,G2163=0),"ml",IF(AND(E2163=0,F2163=0),"ml",IF(AND(E2163&lt;&gt;0,F2163&lt;&gt;0,G2163&lt;&gt;0),"m3",0)))))))</f>
        <v>ml</v>
      </c>
    </row>
    <row r="2164" spans="2:10" s="1" customFormat="1" ht="13.2" x14ac:dyDescent="0.25">
      <c r="B2164" s="100"/>
      <c r="C2164" s="44" t="s">
        <v>714</v>
      </c>
      <c r="D2164" s="45"/>
      <c r="E2164" s="45"/>
      <c r="F2164" s="45"/>
      <c r="G2164" s="45"/>
      <c r="H2164" s="45">
        <f>IF(AND(F2164=0,G2164=0),D2164*E2164,IF(AND(E2164=0,G2164=0),D2164*F2164,IF(AND(E2164=0,F2164=0),D2164*G2164,IF(AND(E2164=0),D2164*F2164*G2164,IF(AND(F2164=0),D2164*E2164*G2164,IF(AND(G2164=0),D2164*E2164*F2164,D2164*E2164*F2164*G2164))))))</f>
        <v>0</v>
      </c>
      <c r="I2164" s="45"/>
      <c r="J2164" s="46" t="str">
        <f>IF(AND(E2164=0,F2164&lt;&gt;0,G2164&lt;&gt;0),"m2",IF(AND(F2164=0,E2164&lt;&gt;0,G2164&lt;&gt;0),"m2",IF(AND(G2164=0,E2164&lt;&gt;0,F2164&lt;&gt;0),"m2",IF(AND(F2164=0,G2164=0),"ml",IF(AND(E2164=0,G2164=0),"ml",IF(AND(E2164=0,F2164=0),"ml",IF(AND(E2164&lt;&gt;0,F2164&lt;&gt;0,G2164&lt;&gt;0),"m3",0)))))))</f>
        <v>ml</v>
      </c>
    </row>
    <row r="2165" spans="2:10" s="1" customFormat="1" ht="13.2" x14ac:dyDescent="0.25">
      <c r="B2165" s="48" t="s">
        <v>437</v>
      </c>
      <c r="C2165" s="48" t="s">
        <v>470</v>
      </c>
      <c r="D2165" s="103"/>
      <c r="E2165" s="45"/>
      <c r="F2165" s="45"/>
      <c r="G2165" s="45"/>
      <c r="H2165" s="45"/>
      <c r="I2165" s="62">
        <f>SUM(H2167:H2172)</f>
        <v>25.5</v>
      </c>
      <c r="J2165" s="63" t="str">
        <f>+J2167</f>
        <v>ml</v>
      </c>
    </row>
    <row r="2166" spans="2:10" s="1" customFormat="1" ht="13.2" x14ac:dyDescent="0.25">
      <c r="B2166" s="48"/>
      <c r="C2166" s="132" t="s">
        <v>255</v>
      </c>
      <c r="D2166" s="103"/>
      <c r="E2166" s="45"/>
      <c r="F2166" s="45"/>
      <c r="G2166" s="45"/>
      <c r="H2166" s="45"/>
      <c r="I2166" s="62"/>
      <c r="J2166" s="63"/>
    </row>
    <row r="2167" spans="2:10" s="1" customFormat="1" ht="13.2" x14ac:dyDescent="0.25">
      <c r="B2167" s="48"/>
      <c r="C2167" s="44" t="s">
        <v>556</v>
      </c>
      <c r="D2167" s="45">
        <v>2</v>
      </c>
      <c r="E2167" s="45">
        <v>3.25</v>
      </c>
      <c r="F2167" s="45"/>
      <c r="G2167" s="45"/>
      <c r="H2167" s="45">
        <f t="shared" ref="H2167:H2172" si="100">IF(AND(F2167=0,G2167=0),D2167*E2167,IF(AND(E2167=0,G2167=0),D2167*F2167,IF(AND(E2167=0,F2167=0),D2167*G2167,IF(AND(E2167=0),D2167*F2167*G2167,IF(AND(F2167=0),D2167*E2167*G2167,IF(AND(G2167=0),D2167*E2167*F2167,D2167*E2167*F2167*G2167))))))</f>
        <v>6.5</v>
      </c>
      <c r="I2167" s="45"/>
      <c r="J2167" s="46" t="str">
        <f t="shared" ref="J2167:J2172" si="101">IF(AND(E2167=0,F2167&lt;&gt;0,G2167&lt;&gt;0),"m2",IF(AND(F2167=0,E2167&lt;&gt;0,G2167&lt;&gt;0),"m2",IF(AND(G2167=0,E2167&lt;&gt;0,F2167&lt;&gt;0),"m2",IF(AND(F2167=0,G2167=0),"ml",IF(AND(E2167=0,G2167=0),"ml",IF(AND(E2167=0,F2167=0),"ml",IF(AND(E2167&lt;&gt;0,F2167&lt;&gt;0,G2167&lt;&gt;0),"m3",0)))))))</f>
        <v>ml</v>
      </c>
    </row>
    <row r="2168" spans="2:10" s="1" customFormat="1" ht="13.2" x14ac:dyDescent="0.25">
      <c r="B2168" s="48"/>
      <c r="C2168" s="44" t="s">
        <v>704</v>
      </c>
      <c r="D2168" s="45">
        <v>2</v>
      </c>
      <c r="E2168" s="45">
        <v>3</v>
      </c>
      <c r="F2168" s="45"/>
      <c r="G2168" s="45"/>
      <c r="H2168" s="45">
        <f t="shared" si="100"/>
        <v>6</v>
      </c>
      <c r="I2168" s="45"/>
      <c r="J2168" s="46" t="str">
        <f t="shared" si="101"/>
        <v>ml</v>
      </c>
    </row>
    <row r="2169" spans="2:10" s="1" customFormat="1" ht="13.2" x14ac:dyDescent="0.25">
      <c r="B2169" s="48"/>
      <c r="C2169" s="132" t="s">
        <v>256</v>
      </c>
      <c r="D2169" s="45"/>
      <c r="E2169" s="45"/>
      <c r="F2169" s="45"/>
      <c r="G2169" s="45"/>
      <c r="H2169" s="45">
        <f t="shared" si="100"/>
        <v>0</v>
      </c>
      <c r="I2169" s="45"/>
      <c r="J2169" s="46" t="str">
        <f t="shared" si="101"/>
        <v>ml</v>
      </c>
    </row>
    <row r="2170" spans="2:10" s="1" customFormat="1" ht="13.2" x14ac:dyDescent="0.25">
      <c r="B2170" s="48"/>
      <c r="C2170" s="44" t="s">
        <v>556</v>
      </c>
      <c r="D2170" s="45">
        <v>2</v>
      </c>
      <c r="E2170" s="45">
        <v>3.25</v>
      </c>
      <c r="F2170" s="45"/>
      <c r="G2170" s="45"/>
      <c r="H2170" s="45">
        <f t="shared" si="100"/>
        <v>6.5</v>
      </c>
      <c r="I2170" s="45"/>
      <c r="J2170" s="46" t="str">
        <f t="shared" si="101"/>
        <v>ml</v>
      </c>
    </row>
    <row r="2171" spans="2:10" s="1" customFormat="1" ht="13.2" x14ac:dyDescent="0.25">
      <c r="B2171" s="48"/>
      <c r="C2171" s="132" t="s">
        <v>257</v>
      </c>
      <c r="D2171" s="45"/>
      <c r="E2171" s="45"/>
      <c r="F2171" s="45"/>
      <c r="G2171" s="45"/>
      <c r="H2171" s="45">
        <f t="shared" si="100"/>
        <v>0</v>
      </c>
      <c r="I2171" s="45"/>
      <c r="J2171" s="46" t="str">
        <f t="shared" si="101"/>
        <v>ml</v>
      </c>
    </row>
    <row r="2172" spans="2:10" s="1" customFormat="1" ht="13.2" x14ac:dyDescent="0.25">
      <c r="B2172" s="48"/>
      <c r="C2172" s="44" t="s">
        <v>556</v>
      </c>
      <c r="D2172" s="45">
        <v>2</v>
      </c>
      <c r="E2172" s="45">
        <v>3.25</v>
      </c>
      <c r="F2172" s="45"/>
      <c r="G2172" s="45"/>
      <c r="H2172" s="45">
        <f t="shared" si="100"/>
        <v>6.5</v>
      </c>
      <c r="I2172" s="45"/>
      <c r="J2172" s="46" t="str">
        <f t="shared" si="101"/>
        <v>ml</v>
      </c>
    </row>
    <row r="2173" spans="2:10" s="1" customFormat="1" ht="13.2" x14ac:dyDescent="0.25">
      <c r="B2173" s="48" t="s">
        <v>471</v>
      </c>
      <c r="C2173" s="48" t="s">
        <v>554</v>
      </c>
      <c r="D2173" s="103"/>
      <c r="E2173" s="45"/>
      <c r="F2173" s="45"/>
      <c r="G2173" s="45"/>
      <c r="H2173" s="45"/>
      <c r="I2173" s="62">
        <f>SUM(H2174:H2180)</f>
        <v>0</v>
      </c>
      <c r="J2173" s="63" t="str">
        <f>+J2174</f>
        <v>ml</v>
      </c>
    </row>
    <row r="2174" spans="2:10" s="1" customFormat="1" ht="13.2" x14ac:dyDescent="0.25">
      <c r="B2174" s="100"/>
      <c r="C2174" s="132" t="s">
        <v>255</v>
      </c>
      <c r="D2174" s="45"/>
      <c r="E2174" s="45"/>
      <c r="F2174" s="45"/>
      <c r="G2174" s="45"/>
      <c r="H2174" s="45">
        <f t="shared" ref="H2174:H2180" si="102">IF(AND(F2174=0,G2174=0),D2174*E2174,IF(AND(E2174=0,G2174=0),D2174*F2174,IF(AND(E2174=0,F2174=0),D2174*G2174,IF(AND(E2174=0),D2174*F2174*G2174,IF(AND(F2174=0),D2174*E2174*G2174,IF(AND(G2174=0),D2174*E2174*F2174,D2174*E2174*F2174*G2174))))))</f>
        <v>0</v>
      </c>
      <c r="I2174" s="45"/>
      <c r="J2174" s="46" t="str">
        <f t="shared" ref="J2174:J2180" si="103">IF(AND(E2174=0,F2174&lt;&gt;0,G2174&lt;&gt;0),"m2",IF(AND(F2174=0,E2174&lt;&gt;0,G2174&lt;&gt;0),"m2",IF(AND(G2174=0,E2174&lt;&gt;0,F2174&lt;&gt;0),"m2",IF(AND(F2174=0,G2174=0),"ml",IF(AND(E2174=0,G2174=0),"ml",IF(AND(E2174=0,F2174=0),"ml",IF(AND(E2174&lt;&gt;0,F2174&lt;&gt;0,G2174&lt;&gt;0),"m3",0)))))))</f>
        <v>ml</v>
      </c>
    </row>
    <row r="2175" spans="2:10" s="1" customFormat="1" ht="13.2" x14ac:dyDescent="0.25">
      <c r="B2175" s="100"/>
      <c r="C2175" s="44" t="s">
        <v>556</v>
      </c>
      <c r="D2175" s="45"/>
      <c r="E2175" s="45"/>
      <c r="F2175" s="45"/>
      <c r="G2175" s="45"/>
      <c r="H2175" s="45">
        <f t="shared" si="102"/>
        <v>0</v>
      </c>
      <c r="I2175" s="45"/>
      <c r="J2175" s="46" t="str">
        <f t="shared" si="103"/>
        <v>ml</v>
      </c>
    </row>
    <row r="2176" spans="2:10" s="1" customFormat="1" ht="13.2" x14ac:dyDescent="0.25">
      <c r="B2176" s="100"/>
      <c r="C2176" s="44" t="s">
        <v>704</v>
      </c>
      <c r="D2176" s="45"/>
      <c r="E2176" s="45"/>
      <c r="F2176" s="45"/>
      <c r="G2176" s="45"/>
      <c r="H2176" s="45">
        <f t="shared" si="102"/>
        <v>0</v>
      </c>
      <c r="I2176" s="45"/>
      <c r="J2176" s="46" t="str">
        <f t="shared" si="103"/>
        <v>ml</v>
      </c>
    </row>
    <row r="2177" spans="2:10" s="1" customFormat="1" ht="13.2" x14ac:dyDescent="0.25">
      <c r="B2177" s="100"/>
      <c r="C2177" s="132" t="s">
        <v>256</v>
      </c>
      <c r="D2177" s="45"/>
      <c r="E2177" s="45"/>
      <c r="F2177" s="45"/>
      <c r="G2177" s="45"/>
      <c r="H2177" s="45">
        <f t="shared" si="102"/>
        <v>0</v>
      </c>
      <c r="I2177" s="45"/>
      <c r="J2177" s="46" t="str">
        <f t="shared" si="103"/>
        <v>ml</v>
      </c>
    </row>
    <row r="2178" spans="2:10" s="1" customFormat="1" ht="13.2" x14ac:dyDescent="0.25">
      <c r="B2178" s="100"/>
      <c r="C2178" s="44" t="s">
        <v>556</v>
      </c>
      <c r="D2178" s="45"/>
      <c r="E2178" s="45"/>
      <c r="F2178" s="45"/>
      <c r="G2178" s="45"/>
      <c r="H2178" s="45">
        <f t="shared" si="102"/>
        <v>0</v>
      </c>
      <c r="I2178" s="45"/>
      <c r="J2178" s="46" t="str">
        <f t="shared" si="103"/>
        <v>ml</v>
      </c>
    </row>
    <row r="2179" spans="2:10" s="1" customFormat="1" ht="13.2" x14ac:dyDescent="0.25">
      <c r="B2179" s="100"/>
      <c r="C2179" s="132" t="s">
        <v>257</v>
      </c>
      <c r="D2179" s="45"/>
      <c r="E2179" s="45"/>
      <c r="F2179" s="45"/>
      <c r="G2179" s="45"/>
      <c r="H2179" s="45">
        <f t="shared" si="102"/>
        <v>0</v>
      </c>
      <c r="I2179" s="45"/>
      <c r="J2179" s="46" t="str">
        <f t="shared" si="103"/>
        <v>ml</v>
      </c>
    </row>
    <row r="2180" spans="2:10" s="1" customFormat="1" ht="13.2" x14ac:dyDescent="0.25">
      <c r="B2180" s="100"/>
      <c r="C2180" s="44" t="s">
        <v>556</v>
      </c>
      <c r="D2180" s="45"/>
      <c r="E2180" s="45"/>
      <c r="F2180" s="45"/>
      <c r="G2180" s="45"/>
      <c r="H2180" s="45">
        <f t="shared" si="102"/>
        <v>0</v>
      </c>
      <c r="I2180" s="45"/>
      <c r="J2180" s="46" t="str">
        <f t="shared" si="103"/>
        <v>ml</v>
      </c>
    </row>
    <row r="2181" spans="2:10" s="1" customFormat="1" ht="13.2" x14ac:dyDescent="0.25">
      <c r="B2181" s="48" t="s">
        <v>473</v>
      </c>
      <c r="C2181" s="48" t="s">
        <v>472</v>
      </c>
      <c r="D2181" s="103"/>
      <c r="E2181" s="45"/>
      <c r="F2181" s="45"/>
      <c r="G2181" s="45"/>
      <c r="H2181" s="45"/>
      <c r="I2181" s="62">
        <f>SUM(H2182:H2188)</f>
        <v>0</v>
      </c>
      <c r="J2181" s="63" t="str">
        <f>+J2182</f>
        <v>ml</v>
      </c>
    </row>
    <row r="2182" spans="2:10" s="1" customFormat="1" ht="13.2" x14ac:dyDescent="0.25">
      <c r="B2182" s="48"/>
      <c r="C2182" s="132" t="s">
        <v>255</v>
      </c>
      <c r="D2182" s="45"/>
      <c r="E2182" s="45"/>
      <c r="F2182" s="45"/>
      <c r="G2182" s="45"/>
      <c r="H2182" s="45">
        <f t="shared" ref="H2182:H2188" si="104">IF(AND(F2182=0,G2182=0),D2182*E2182,IF(AND(E2182=0,G2182=0),D2182*F2182,IF(AND(E2182=0,F2182=0),D2182*G2182,IF(AND(E2182=0),D2182*F2182*G2182,IF(AND(F2182=0),D2182*E2182*G2182,IF(AND(G2182=0),D2182*E2182*F2182,D2182*E2182*F2182*G2182))))))</f>
        <v>0</v>
      </c>
      <c r="I2182" s="45"/>
      <c r="J2182" s="46" t="str">
        <f t="shared" ref="J2182:J2188" si="105">IF(AND(E2182=0,F2182&lt;&gt;0,G2182&lt;&gt;0),"m2",IF(AND(F2182=0,E2182&lt;&gt;0,G2182&lt;&gt;0),"m2",IF(AND(G2182=0,E2182&lt;&gt;0,F2182&lt;&gt;0),"m2",IF(AND(F2182=0,G2182=0),"ml",IF(AND(E2182=0,G2182=0),"ml",IF(AND(E2182=0,F2182=0),"ml",IF(AND(E2182&lt;&gt;0,F2182&lt;&gt;0,G2182&lt;&gt;0),"m3",0)))))))</f>
        <v>ml</v>
      </c>
    </row>
    <row r="2183" spans="2:10" s="1" customFormat="1" ht="13.2" x14ac:dyDescent="0.25">
      <c r="B2183" s="48"/>
      <c r="C2183" s="44" t="s">
        <v>556</v>
      </c>
      <c r="D2183" s="45"/>
      <c r="E2183" s="45"/>
      <c r="F2183" s="45"/>
      <c r="G2183" s="45"/>
      <c r="H2183" s="45">
        <f t="shared" si="104"/>
        <v>0</v>
      </c>
      <c r="I2183" s="45"/>
      <c r="J2183" s="46" t="str">
        <f t="shared" si="105"/>
        <v>ml</v>
      </c>
    </row>
    <row r="2184" spans="2:10" s="1" customFormat="1" ht="13.2" x14ac:dyDescent="0.25">
      <c r="B2184" s="48"/>
      <c r="C2184" s="44" t="s">
        <v>704</v>
      </c>
      <c r="D2184" s="45"/>
      <c r="E2184" s="45"/>
      <c r="F2184" s="45"/>
      <c r="G2184" s="45"/>
      <c r="H2184" s="45">
        <f t="shared" si="104"/>
        <v>0</v>
      </c>
      <c r="I2184" s="45"/>
      <c r="J2184" s="46" t="str">
        <f t="shared" si="105"/>
        <v>ml</v>
      </c>
    </row>
    <row r="2185" spans="2:10" s="1" customFormat="1" ht="13.2" x14ac:dyDescent="0.25">
      <c r="B2185" s="48"/>
      <c r="C2185" s="132" t="s">
        <v>256</v>
      </c>
      <c r="D2185" s="45"/>
      <c r="E2185" s="45"/>
      <c r="F2185" s="45"/>
      <c r="G2185" s="45"/>
      <c r="H2185" s="45">
        <f t="shared" si="104"/>
        <v>0</v>
      </c>
      <c r="I2185" s="45"/>
      <c r="J2185" s="46" t="str">
        <f t="shared" si="105"/>
        <v>ml</v>
      </c>
    </row>
    <row r="2186" spans="2:10" s="1" customFormat="1" ht="13.2" x14ac:dyDescent="0.25">
      <c r="B2186" s="48"/>
      <c r="C2186" s="44" t="s">
        <v>556</v>
      </c>
      <c r="D2186" s="45"/>
      <c r="E2186" s="45"/>
      <c r="F2186" s="45"/>
      <c r="G2186" s="45"/>
      <c r="H2186" s="45">
        <f t="shared" si="104"/>
        <v>0</v>
      </c>
      <c r="I2186" s="45"/>
      <c r="J2186" s="46" t="str">
        <f t="shared" si="105"/>
        <v>ml</v>
      </c>
    </row>
    <row r="2187" spans="2:10" s="1" customFormat="1" ht="13.2" x14ac:dyDescent="0.25">
      <c r="B2187" s="48"/>
      <c r="C2187" s="132" t="s">
        <v>257</v>
      </c>
      <c r="D2187" s="45"/>
      <c r="E2187" s="45"/>
      <c r="F2187" s="45"/>
      <c r="G2187" s="45"/>
      <c r="H2187" s="45">
        <f t="shared" si="104"/>
        <v>0</v>
      </c>
      <c r="I2187" s="45"/>
      <c r="J2187" s="46" t="str">
        <f t="shared" si="105"/>
        <v>ml</v>
      </c>
    </row>
    <row r="2188" spans="2:10" s="1" customFormat="1" ht="13.2" x14ac:dyDescent="0.25">
      <c r="B2188" s="48"/>
      <c r="C2188" s="44" t="s">
        <v>556</v>
      </c>
      <c r="D2188" s="45"/>
      <c r="E2188" s="45"/>
      <c r="F2188" s="45"/>
      <c r="G2188" s="45"/>
      <c r="H2188" s="45">
        <f t="shared" si="104"/>
        <v>0</v>
      </c>
      <c r="I2188" s="45"/>
      <c r="J2188" s="46" t="str">
        <f t="shared" si="105"/>
        <v>ml</v>
      </c>
    </row>
    <row r="2189" spans="2:10" s="1" customFormat="1" ht="13.2" x14ac:dyDescent="0.25">
      <c r="B2189" s="48" t="s">
        <v>549</v>
      </c>
      <c r="C2189" s="48" t="s">
        <v>474</v>
      </c>
      <c r="D2189" s="103"/>
      <c r="E2189" s="45"/>
      <c r="F2189" s="45"/>
      <c r="G2189" s="45"/>
      <c r="H2189" s="45"/>
      <c r="I2189" s="62">
        <f>SUM(H2190:H2190)</f>
        <v>0</v>
      </c>
      <c r="J2189" s="63" t="str">
        <f>+J2190</f>
        <v>und</v>
      </c>
    </row>
    <row r="2190" spans="2:10" s="1" customFormat="1" ht="13.2" x14ac:dyDescent="0.25">
      <c r="B2190" s="100"/>
      <c r="C2190" s="44" t="s">
        <v>705</v>
      </c>
      <c r="D2190" s="45"/>
      <c r="E2190" s="45"/>
      <c r="F2190" s="45"/>
      <c r="G2190" s="45"/>
      <c r="H2190" s="45">
        <f>+D2190</f>
        <v>0</v>
      </c>
      <c r="I2190" s="45"/>
      <c r="J2190" s="46" t="s">
        <v>35</v>
      </c>
    </row>
    <row r="2191" spans="2:10" s="1" customFormat="1" ht="13.2" x14ac:dyDescent="0.25">
      <c r="B2191" s="48" t="s">
        <v>553</v>
      </c>
      <c r="C2191" s="48" t="s">
        <v>555</v>
      </c>
      <c r="D2191" s="103"/>
      <c r="E2191" s="45"/>
      <c r="F2191" s="45"/>
      <c r="G2191" s="45"/>
      <c r="H2191" s="45"/>
      <c r="I2191" s="62">
        <f>SUM(H2192:H2192)</f>
        <v>2</v>
      </c>
      <c r="J2191" s="63" t="str">
        <f>+J2192</f>
        <v>und</v>
      </c>
    </row>
    <row r="2192" spans="2:10" s="1" customFormat="1" ht="13.2" x14ac:dyDescent="0.25">
      <c r="B2192" s="100"/>
      <c r="C2192" s="44" t="s">
        <v>556</v>
      </c>
      <c r="D2192" s="45">
        <v>2</v>
      </c>
      <c r="E2192" s="45"/>
      <c r="F2192" s="45"/>
      <c r="G2192" s="45"/>
      <c r="H2192" s="45">
        <f>+D2192</f>
        <v>2</v>
      </c>
      <c r="I2192" s="45"/>
      <c r="J2192" s="46" t="s">
        <v>35</v>
      </c>
    </row>
    <row r="2193" spans="2:10" s="1" customFormat="1" ht="13.2" x14ac:dyDescent="0.25">
      <c r="B2193" s="100" t="s">
        <v>115</v>
      </c>
      <c r="C2193" s="101" t="s">
        <v>427</v>
      </c>
      <c r="D2193" s="103"/>
      <c r="E2193" s="45"/>
      <c r="F2193" s="45"/>
      <c r="G2193" s="45"/>
      <c r="H2193" s="45"/>
      <c r="I2193" s="45"/>
      <c r="J2193" s="46"/>
    </row>
    <row r="2194" spans="2:10" s="1" customFormat="1" ht="13.2" x14ac:dyDescent="0.25">
      <c r="B2194" s="48" t="s">
        <v>116</v>
      </c>
      <c r="C2194" s="48" t="s">
        <v>550</v>
      </c>
      <c r="D2194" s="103"/>
      <c r="E2194" s="45"/>
      <c r="F2194" s="45"/>
      <c r="G2194" s="45"/>
      <c r="H2194" s="45"/>
      <c r="I2194" s="62">
        <f>SUM(H2195:H2196)</f>
        <v>0</v>
      </c>
      <c r="J2194" s="63" t="str">
        <f>+J2195</f>
        <v>ml</v>
      </c>
    </row>
    <row r="2195" spans="2:10" s="1" customFormat="1" ht="13.2" x14ac:dyDescent="0.25">
      <c r="B2195" s="100"/>
      <c r="C2195" s="44" t="s">
        <v>760</v>
      </c>
      <c r="D2195" s="45"/>
      <c r="E2195" s="45"/>
      <c r="F2195" s="45"/>
      <c r="G2195" s="45"/>
      <c r="H2195" s="45">
        <f>IF(AND(F2195=0,G2195=0),D2195*E2195,IF(AND(E2195=0,G2195=0),D2195*F2195,IF(AND(E2195=0,F2195=0),D2195*G2195,IF(AND(E2195=0),D2195*F2195*G2195,IF(AND(F2195=0),D2195*E2195*G2195,IF(AND(G2195=0),D2195*E2195*F2195,D2195*E2195*F2195*G2195))))))</f>
        <v>0</v>
      </c>
      <c r="I2195" s="45"/>
      <c r="J2195" s="46" t="str">
        <f>IF(AND(E2195=0,F2195&lt;&gt;0,G2195&lt;&gt;0),"m2",IF(AND(F2195=0,E2195&lt;&gt;0,G2195&lt;&gt;0),"m2",IF(AND(G2195=0,E2195&lt;&gt;0,F2195&lt;&gt;0),"m2",IF(AND(F2195=0,G2195=0),"ml",IF(AND(E2195=0,G2195=0),"ml",IF(AND(E2195=0,F2195=0),"ml",IF(AND(E2195&lt;&gt;0,F2195&lt;&gt;0,G2195&lt;&gt;0),"m3",0)))))))</f>
        <v>ml</v>
      </c>
    </row>
    <row r="2196" spans="2:10" s="1" customFormat="1" ht="13.2" x14ac:dyDescent="0.25">
      <c r="B2196" s="100"/>
      <c r="C2196" s="44" t="s">
        <v>760</v>
      </c>
      <c r="D2196" s="45"/>
      <c r="E2196" s="45"/>
      <c r="F2196" s="45"/>
      <c r="G2196" s="45"/>
      <c r="H2196" s="45">
        <f>IF(AND(F2196=0,G2196=0),D2196*E2196,IF(AND(E2196=0,G2196=0),D2196*F2196,IF(AND(E2196=0,F2196=0),D2196*G2196,IF(AND(E2196=0),D2196*F2196*G2196,IF(AND(F2196=0),D2196*E2196*G2196,IF(AND(G2196=0),D2196*E2196*F2196,D2196*E2196*F2196*G2196))))))</f>
        <v>0</v>
      </c>
      <c r="I2196" s="45"/>
      <c r="J2196" s="46"/>
    </row>
    <row r="2197" spans="2:10" s="1" customFormat="1" ht="13.2" x14ac:dyDescent="0.25">
      <c r="B2197" s="48" t="s">
        <v>443</v>
      </c>
      <c r="C2197" s="48" t="s">
        <v>440</v>
      </c>
      <c r="D2197" s="103"/>
      <c r="E2197" s="45"/>
      <c r="F2197" s="45"/>
      <c r="G2197" s="45"/>
      <c r="H2197" s="45"/>
      <c r="I2197" s="62">
        <f>SUM(H2198:H2200)</f>
        <v>0</v>
      </c>
      <c r="J2197" s="63" t="str">
        <f>+J2198</f>
        <v>ml</v>
      </c>
    </row>
    <row r="2198" spans="2:10" s="1" customFormat="1" ht="13.2" x14ac:dyDescent="0.25">
      <c r="B2198" s="100"/>
      <c r="C2198" s="44" t="s">
        <v>762</v>
      </c>
      <c r="D2198" s="45"/>
      <c r="E2198" s="45"/>
      <c r="F2198" s="45"/>
      <c r="G2198" s="45"/>
      <c r="H2198" s="45">
        <f>IF(AND(F2198=0,G2198=0),D2198*E2198,IF(AND(E2198=0,G2198=0),D2198*F2198,IF(AND(E2198=0,F2198=0),D2198*G2198,IF(AND(E2198=0),D2198*F2198*G2198,IF(AND(F2198=0),D2198*E2198*G2198,IF(AND(G2198=0),D2198*E2198*F2198,D2198*E2198*F2198*G2198))))))</f>
        <v>0</v>
      </c>
      <c r="I2198" s="45"/>
      <c r="J2198" s="46" t="str">
        <f>IF(AND(E2198=0,F2198&lt;&gt;0,G2198&lt;&gt;0),"m2",IF(AND(F2198=0,E2198&lt;&gt;0,G2198&lt;&gt;0),"m2",IF(AND(G2198=0,E2198&lt;&gt;0,F2198&lt;&gt;0),"m2",IF(AND(F2198=0,G2198=0),"ml",IF(AND(E2198=0,G2198=0),"ml",IF(AND(E2198=0,F2198=0),"ml",IF(AND(E2198&lt;&gt;0,F2198&lt;&gt;0,G2198&lt;&gt;0),"m3",0)))))))</f>
        <v>ml</v>
      </c>
    </row>
    <row r="2199" spans="2:10" s="1" customFormat="1" ht="13.2" x14ac:dyDescent="0.25">
      <c r="B2199" s="100"/>
      <c r="C2199" s="44" t="s">
        <v>763</v>
      </c>
      <c r="D2199" s="45"/>
      <c r="E2199" s="45"/>
      <c r="F2199" s="45"/>
      <c r="G2199" s="45"/>
      <c r="H2199" s="45">
        <f t="shared" ref="H2199:H2200" si="106">IF(AND(F2199=0,G2199=0),D2199*E2199,IF(AND(E2199=0,G2199=0),D2199*F2199,IF(AND(E2199=0,F2199=0),D2199*G2199,IF(AND(E2199=0),D2199*F2199*G2199,IF(AND(F2199=0),D2199*E2199*G2199,IF(AND(G2199=0),D2199*E2199*F2199,D2199*E2199*F2199*G2199))))))</f>
        <v>0</v>
      </c>
      <c r="I2199" s="45"/>
      <c r="J2199" s="46" t="str">
        <f t="shared" ref="J2199:J2200" si="107">IF(AND(E2199=0,F2199&lt;&gt;0,G2199&lt;&gt;0),"m2",IF(AND(F2199=0,E2199&lt;&gt;0,G2199&lt;&gt;0),"m2",IF(AND(G2199=0,E2199&lt;&gt;0,F2199&lt;&gt;0),"m2",IF(AND(F2199=0,G2199=0),"ml",IF(AND(E2199=0,G2199=0),"ml",IF(AND(E2199=0,F2199=0),"ml",IF(AND(E2199&lt;&gt;0,F2199&lt;&gt;0,G2199&lt;&gt;0),"m3",0)))))))</f>
        <v>ml</v>
      </c>
    </row>
    <row r="2200" spans="2:10" s="1" customFormat="1" ht="13.2" x14ac:dyDescent="0.25">
      <c r="B2200" s="100"/>
      <c r="C2200" s="44" t="s">
        <v>764</v>
      </c>
      <c r="D2200" s="45"/>
      <c r="E2200" s="45"/>
      <c r="F2200" s="45"/>
      <c r="G2200" s="45"/>
      <c r="H2200" s="45">
        <f t="shared" si="106"/>
        <v>0</v>
      </c>
      <c r="I2200" s="45"/>
      <c r="J2200" s="46" t="str">
        <f t="shared" si="107"/>
        <v>ml</v>
      </c>
    </row>
    <row r="2201" spans="2:10" s="1" customFormat="1" ht="13.2" x14ac:dyDescent="0.25">
      <c r="B2201" s="48" t="s">
        <v>444</v>
      </c>
      <c r="C2201" s="48" t="s">
        <v>442</v>
      </c>
      <c r="D2201" s="103"/>
      <c r="E2201" s="45"/>
      <c r="F2201" s="45"/>
      <c r="G2201" s="45"/>
      <c r="H2201" s="45"/>
      <c r="I2201" s="62">
        <f>SUM(H2202:H2202)</f>
        <v>0</v>
      </c>
      <c r="J2201" s="63" t="str">
        <f>+J2202</f>
        <v>ml</v>
      </c>
    </row>
    <row r="2202" spans="2:10" s="1" customFormat="1" ht="13.2" x14ac:dyDescent="0.25">
      <c r="B2202" s="100"/>
      <c r="C2202" s="44" t="s">
        <v>735</v>
      </c>
      <c r="D2202" s="45"/>
      <c r="E2202" s="45"/>
      <c r="F2202" s="45"/>
      <c r="G2202" s="45"/>
      <c r="H2202" s="45">
        <f>IF(AND(F2202=0,G2202=0),D2202*E2202,IF(AND(E2202=0,G2202=0),D2202*F2202,IF(AND(E2202=0,F2202=0),D2202*G2202,IF(AND(E2202=0),D2202*F2202*G2202,IF(AND(F2202=0),D2202*E2202*G2202,IF(AND(G2202=0),D2202*E2202*F2202,D2202*E2202*F2202*G2202))))))</f>
        <v>0</v>
      </c>
      <c r="I2202" s="45"/>
      <c r="J2202" s="46" t="str">
        <f>IF(AND(E2202=0,F2202&lt;&gt;0,G2202&lt;&gt;0),"m2",IF(AND(F2202=0,E2202&lt;&gt;0,G2202&lt;&gt;0),"m2",IF(AND(G2202=0,E2202&lt;&gt;0,F2202&lt;&gt;0),"m2",IF(AND(F2202=0,G2202=0),"ml",IF(AND(E2202=0,G2202=0),"ml",IF(AND(E2202=0,F2202=0),"ml",IF(AND(E2202&lt;&gt;0,F2202&lt;&gt;0,G2202&lt;&gt;0),"m3",0)))))))</f>
        <v>ml</v>
      </c>
    </row>
    <row r="2203" spans="2:10" s="1" customFormat="1" ht="13.2" x14ac:dyDescent="0.25">
      <c r="B2203" s="48" t="s">
        <v>446</v>
      </c>
      <c r="C2203" s="48" t="s">
        <v>445</v>
      </c>
      <c r="D2203" s="103"/>
      <c r="E2203" s="45"/>
      <c r="F2203" s="45"/>
      <c r="G2203" s="45"/>
      <c r="H2203" s="45"/>
      <c r="I2203" s="62">
        <f>SUM(H2204:H2204)</f>
        <v>0</v>
      </c>
      <c r="J2203" s="63" t="str">
        <f>+J2204</f>
        <v>ml</v>
      </c>
    </row>
    <row r="2204" spans="2:10" s="1" customFormat="1" ht="13.2" x14ac:dyDescent="0.25">
      <c r="B2204" s="100"/>
      <c r="C2204" s="44" t="s">
        <v>736</v>
      </c>
      <c r="D2204" s="45"/>
      <c r="E2204" s="45"/>
      <c r="F2204" s="45"/>
      <c r="G2204" s="45"/>
      <c r="H2204" s="45">
        <f>IF(AND(F2204=0,G2204=0),D2204*E2204,IF(AND(E2204=0,G2204=0),D2204*F2204,IF(AND(E2204=0,F2204=0),D2204*G2204,IF(AND(E2204=0),D2204*F2204*G2204,IF(AND(F2204=0),D2204*E2204*G2204,IF(AND(G2204=0),D2204*E2204*F2204,D2204*E2204*F2204*G2204))))))</f>
        <v>0</v>
      </c>
      <c r="I2204" s="45"/>
      <c r="J2204" s="46" t="str">
        <f>IF(AND(E2204=0,F2204&lt;&gt;0,G2204&lt;&gt;0),"m2",IF(AND(F2204=0,E2204&lt;&gt;0,G2204&lt;&gt;0),"m2",IF(AND(G2204=0,E2204&lt;&gt;0,F2204&lt;&gt;0),"m2",IF(AND(F2204=0,G2204=0),"ml",IF(AND(E2204=0,G2204=0),"ml",IF(AND(E2204=0,F2204=0),"ml",IF(AND(E2204&lt;&gt;0,F2204&lt;&gt;0,G2204&lt;&gt;0),"m3",0)))))))</f>
        <v>ml</v>
      </c>
    </row>
    <row r="2205" spans="2:10" s="1" customFormat="1" ht="13.2" x14ac:dyDescent="0.25">
      <c r="B2205" s="48" t="s">
        <v>447</v>
      </c>
      <c r="C2205" s="48" t="s">
        <v>448</v>
      </c>
      <c r="D2205" s="103"/>
      <c r="E2205" s="45"/>
      <c r="F2205" s="45"/>
      <c r="G2205" s="45"/>
      <c r="H2205" s="45"/>
      <c r="I2205" s="62">
        <f>SUM(H2206:H2208)</f>
        <v>0</v>
      </c>
      <c r="J2205" s="63" t="str">
        <f>+J2206</f>
        <v>ml</v>
      </c>
    </row>
    <row r="2206" spans="2:10" s="1" customFormat="1" ht="13.2" x14ac:dyDescent="0.25">
      <c r="B2206" s="100"/>
      <c r="C2206" s="44" t="s">
        <v>762</v>
      </c>
      <c r="D2206" s="45"/>
      <c r="E2206" s="45"/>
      <c r="F2206" s="45"/>
      <c r="G2206" s="45"/>
      <c r="H2206" s="45">
        <f>IF(AND(F2206=0,G2206=0),D2206*E2206,IF(AND(E2206=0,G2206=0),D2206*F2206,IF(AND(E2206=0,F2206=0),D2206*G2206,IF(AND(E2206=0),D2206*F2206*G2206,IF(AND(F2206=0),D2206*E2206*G2206,IF(AND(G2206=0),D2206*E2206*F2206,D2206*E2206*F2206*G2206))))))</f>
        <v>0</v>
      </c>
      <c r="I2206" s="45"/>
      <c r="J2206" s="46" t="str">
        <f>IF(AND(E2206=0,F2206&lt;&gt;0,G2206&lt;&gt;0),"m2",IF(AND(F2206=0,E2206&lt;&gt;0,G2206&lt;&gt;0),"m2",IF(AND(G2206=0,E2206&lt;&gt;0,F2206&lt;&gt;0),"m2",IF(AND(F2206=0,G2206=0),"ml",IF(AND(E2206=0,G2206=0),"ml",IF(AND(E2206=0,F2206=0),"ml",IF(AND(E2206&lt;&gt;0,F2206&lt;&gt;0,G2206&lt;&gt;0),"m3",0)))))))</f>
        <v>ml</v>
      </c>
    </row>
    <row r="2207" spans="2:10" s="1" customFormat="1" ht="13.2" x14ac:dyDescent="0.25">
      <c r="B2207" s="100"/>
      <c r="C2207" s="44" t="s">
        <v>763</v>
      </c>
      <c r="D2207" s="45"/>
      <c r="E2207" s="45"/>
      <c r="F2207" s="45"/>
      <c r="G2207" s="45"/>
      <c r="H2207" s="45">
        <f t="shared" ref="H2207:H2208" si="108">IF(AND(F2207=0,G2207=0),D2207*E2207,IF(AND(E2207=0,G2207=0),D2207*F2207,IF(AND(E2207=0,F2207=0),D2207*G2207,IF(AND(E2207=0),D2207*F2207*G2207,IF(AND(F2207=0),D2207*E2207*G2207,IF(AND(G2207=0),D2207*E2207*F2207,D2207*E2207*F2207*G2207))))))</f>
        <v>0</v>
      </c>
      <c r="I2207" s="45"/>
      <c r="J2207" s="46" t="str">
        <f t="shared" ref="J2207:J2208" si="109">IF(AND(E2207=0,F2207&lt;&gt;0,G2207&lt;&gt;0),"m2",IF(AND(F2207=0,E2207&lt;&gt;0,G2207&lt;&gt;0),"m2",IF(AND(G2207=0,E2207&lt;&gt;0,F2207&lt;&gt;0),"m2",IF(AND(F2207=0,G2207=0),"ml",IF(AND(E2207=0,G2207=0),"ml",IF(AND(E2207=0,F2207=0),"ml",IF(AND(E2207&lt;&gt;0,F2207&lt;&gt;0,G2207&lt;&gt;0),"m3",0)))))))</f>
        <v>ml</v>
      </c>
    </row>
    <row r="2208" spans="2:10" s="1" customFormat="1" ht="13.2" x14ac:dyDescent="0.25">
      <c r="B2208" s="100"/>
      <c r="C2208" s="44" t="s">
        <v>764</v>
      </c>
      <c r="D2208" s="45"/>
      <c r="E2208" s="45"/>
      <c r="F2208" s="45"/>
      <c r="G2208" s="45"/>
      <c r="H2208" s="45">
        <f t="shared" si="108"/>
        <v>0</v>
      </c>
      <c r="I2208" s="45"/>
      <c r="J2208" s="46" t="str">
        <f t="shared" si="109"/>
        <v>ml</v>
      </c>
    </row>
    <row r="2209" spans="2:10" s="1" customFormat="1" ht="13.2" x14ac:dyDescent="0.25">
      <c r="B2209" s="48" t="s">
        <v>451</v>
      </c>
      <c r="C2209" s="48" t="s">
        <v>449</v>
      </c>
      <c r="D2209" s="103"/>
      <c r="E2209" s="45"/>
      <c r="F2209" s="45"/>
      <c r="G2209" s="45"/>
      <c r="H2209" s="45"/>
      <c r="I2209" s="62">
        <f>SUM(H2210:H2210)</f>
        <v>0</v>
      </c>
      <c r="J2209" s="63" t="str">
        <f>+J2210</f>
        <v>ml</v>
      </c>
    </row>
    <row r="2210" spans="2:10" s="1" customFormat="1" ht="13.2" x14ac:dyDescent="0.25">
      <c r="B2210" s="100"/>
      <c r="C2210" s="44" t="s">
        <v>441</v>
      </c>
      <c r="D2210" s="45"/>
      <c r="E2210" s="45"/>
      <c r="F2210" s="45"/>
      <c r="G2210" s="45"/>
      <c r="H2210" s="45">
        <f>IF(AND(F2210=0,G2210=0),D2210*E2210,IF(AND(E2210=0,G2210=0),D2210*F2210,IF(AND(E2210=0,F2210=0),D2210*G2210,IF(AND(E2210=0),D2210*F2210*G2210,IF(AND(F2210=0),D2210*E2210*G2210,IF(AND(G2210=0),D2210*E2210*F2210,D2210*E2210*F2210*G2210))))))</f>
        <v>0</v>
      </c>
      <c r="I2210" s="45"/>
      <c r="J2210" s="46" t="str">
        <f>IF(AND(E2210=0,F2210&lt;&gt;0,G2210&lt;&gt;0),"m2",IF(AND(F2210=0,E2210&lt;&gt;0,G2210&lt;&gt;0),"m2",IF(AND(G2210=0,E2210&lt;&gt;0,F2210&lt;&gt;0),"m2",IF(AND(F2210=0,G2210=0),"ml",IF(AND(E2210=0,G2210=0),"ml",IF(AND(E2210=0,F2210=0),"ml",IF(AND(E2210&lt;&gt;0,F2210&lt;&gt;0,G2210&lt;&gt;0),"m3",0)))))))</f>
        <v>ml</v>
      </c>
    </row>
    <row r="2211" spans="2:10" s="1" customFormat="1" ht="13.2" x14ac:dyDescent="0.25">
      <c r="B2211" s="48" t="s">
        <v>452</v>
      </c>
      <c r="C2211" s="48" t="s">
        <v>450</v>
      </c>
      <c r="D2211" s="103"/>
      <c r="E2211" s="45"/>
      <c r="F2211" s="45"/>
      <c r="G2211" s="45"/>
      <c r="H2211" s="45"/>
      <c r="I2211" s="62">
        <f>SUM(H2212:H2212)</f>
        <v>0</v>
      </c>
      <c r="J2211" s="63" t="str">
        <f>+J2212</f>
        <v>ml</v>
      </c>
    </row>
    <row r="2212" spans="2:10" s="1" customFormat="1" ht="13.2" x14ac:dyDescent="0.25">
      <c r="B2212" s="100"/>
      <c r="C2212" s="44" t="s">
        <v>731</v>
      </c>
      <c r="D2212" s="45"/>
      <c r="E2212" s="45"/>
      <c r="F2212" s="45"/>
      <c r="G2212" s="45"/>
      <c r="H2212" s="45">
        <f>IF(AND(F2212=0,G2212=0),D2212*E2212,IF(AND(E2212=0,G2212=0),D2212*F2212,IF(AND(E2212=0,F2212=0),D2212*G2212,IF(AND(E2212=0),D2212*F2212*G2212,IF(AND(F2212=0),D2212*E2212*G2212,IF(AND(G2212=0),D2212*E2212*F2212,D2212*E2212*F2212*G2212))))))</f>
        <v>0</v>
      </c>
      <c r="I2212" s="45"/>
      <c r="J2212" s="46" t="str">
        <f>IF(AND(E2212=0,F2212&lt;&gt;0,G2212&lt;&gt;0),"m2",IF(AND(F2212=0,E2212&lt;&gt;0,G2212&lt;&gt;0),"m2",IF(AND(G2212=0,E2212&lt;&gt;0,F2212&lt;&gt;0),"m2",IF(AND(F2212=0,G2212=0),"ml",IF(AND(E2212=0,G2212=0),"ml",IF(AND(E2212=0,F2212=0),"ml",IF(AND(E2212&lt;&gt;0,F2212&lt;&gt;0,G2212&lt;&gt;0),"m3",0)))))))</f>
        <v>ml</v>
      </c>
    </row>
    <row r="2213" spans="2:10" s="1" customFormat="1" ht="13.2" x14ac:dyDescent="0.25">
      <c r="B2213" s="48" t="s">
        <v>459</v>
      </c>
      <c r="C2213" s="48" t="s">
        <v>429</v>
      </c>
      <c r="D2213" s="103"/>
      <c r="E2213" s="45"/>
      <c r="F2213" s="45"/>
      <c r="G2213" s="45"/>
      <c r="H2213" s="45"/>
      <c r="I2213" s="62">
        <f>SUM(H2214:H2215)</f>
        <v>0</v>
      </c>
      <c r="J2213" s="63" t="str">
        <f>+J2215</f>
        <v>ml</v>
      </c>
    </row>
    <row r="2214" spans="2:10" s="1" customFormat="1" ht="13.2" x14ac:dyDescent="0.25">
      <c r="B2214" s="48"/>
      <c r="C2214" s="44" t="s">
        <v>706</v>
      </c>
      <c r="D2214" s="45"/>
      <c r="E2214" s="45"/>
      <c r="F2214" s="45"/>
      <c r="G2214" s="45"/>
      <c r="H2214" s="45">
        <f t="shared" ref="H2214:H2215" si="110">IF(AND(F2214=0,G2214=0),D2214*E2214,IF(AND(E2214=0,G2214=0),D2214*F2214,IF(AND(E2214=0,F2214=0),D2214*G2214,IF(AND(E2214=0),D2214*F2214*G2214,IF(AND(F2214=0),D2214*E2214*G2214,IF(AND(G2214=0),D2214*E2214*F2214,D2214*E2214*F2214*G2214))))))</f>
        <v>0</v>
      </c>
      <c r="I2214" s="45"/>
      <c r="J2214" s="46" t="str">
        <f t="shared" ref="J2214:J2215" si="111">IF(AND(E2214=0,F2214&lt;&gt;0,G2214&lt;&gt;0),"m2",IF(AND(F2214=0,E2214&lt;&gt;0,G2214&lt;&gt;0),"m2",IF(AND(G2214=0,E2214&lt;&gt;0,F2214&lt;&gt;0),"m2",IF(AND(F2214=0,G2214=0),"ml",IF(AND(E2214=0,G2214=0),"ml",IF(AND(E2214=0,F2214=0),"ml",IF(AND(E2214&lt;&gt;0,F2214&lt;&gt;0,G2214&lt;&gt;0),"m3",0)))))))</f>
        <v>ml</v>
      </c>
    </row>
    <row r="2215" spans="2:10" s="1" customFormat="1" ht="13.2" x14ac:dyDescent="0.25">
      <c r="B2215" s="100"/>
      <c r="C2215" s="44" t="s">
        <v>706</v>
      </c>
      <c r="D2215" s="45"/>
      <c r="E2215" s="45"/>
      <c r="F2215" s="45"/>
      <c r="G2215" s="45"/>
      <c r="H2215" s="45">
        <f t="shared" si="110"/>
        <v>0</v>
      </c>
      <c r="I2215" s="45"/>
      <c r="J2215" s="46" t="str">
        <f t="shared" si="111"/>
        <v>ml</v>
      </c>
    </row>
    <row r="2216" spans="2:10" s="1" customFormat="1" ht="13.2" x14ac:dyDescent="0.25">
      <c r="B2216" s="48" t="s">
        <v>460</v>
      </c>
      <c r="C2216" s="48" t="s">
        <v>431</v>
      </c>
      <c r="D2216" s="103"/>
      <c r="E2216" s="45"/>
      <c r="F2216" s="45"/>
      <c r="G2216" s="45"/>
      <c r="H2216" s="45"/>
      <c r="I2216" s="62">
        <f>SUM(H2217:H2217)</f>
        <v>0</v>
      </c>
      <c r="J2216" s="63" t="str">
        <f>+J2217</f>
        <v>ml</v>
      </c>
    </row>
    <row r="2217" spans="2:10" s="1" customFormat="1" ht="13.2" x14ac:dyDescent="0.25">
      <c r="B2217" s="100"/>
      <c r="C2217" s="44" t="s">
        <v>734</v>
      </c>
      <c r="D2217" s="45"/>
      <c r="E2217" s="45"/>
      <c r="F2217" s="45"/>
      <c r="G2217" s="45"/>
      <c r="H2217" s="45">
        <f>IF(AND(F2217=0,G2217=0),D2217*E2217,IF(AND(E2217=0,G2217=0),D2217*F2217,IF(AND(E2217=0,F2217=0),D2217*G2217,IF(AND(E2217=0),D2217*F2217*G2217,IF(AND(F2217=0),D2217*E2217*G2217,IF(AND(G2217=0),D2217*E2217*F2217,D2217*E2217*F2217*G2217))))))</f>
        <v>0</v>
      </c>
      <c r="I2217" s="45"/>
      <c r="J2217" s="46" t="str">
        <f>IF(AND(E2217=0,F2217&lt;&gt;0,G2217&lt;&gt;0),"m2",IF(AND(F2217=0,E2217&lt;&gt;0,G2217&lt;&gt;0),"m2",IF(AND(G2217=0,E2217&lt;&gt;0,F2217&lt;&gt;0),"m2",IF(AND(F2217=0,G2217=0),"ml",IF(AND(E2217=0,G2217=0),"ml",IF(AND(E2217=0,F2217=0),"ml",IF(AND(E2217&lt;&gt;0,F2217&lt;&gt;0,G2217&lt;&gt;0),"m3",0)))))))</f>
        <v>ml</v>
      </c>
    </row>
    <row r="2218" spans="2:10" s="1" customFormat="1" ht="13.2" x14ac:dyDescent="0.25">
      <c r="B2218" s="48" t="s">
        <v>461</v>
      </c>
      <c r="C2218" s="48" t="s">
        <v>453</v>
      </c>
      <c r="D2218" s="103"/>
      <c r="E2218" s="45"/>
      <c r="F2218" s="45"/>
      <c r="G2218" s="45"/>
      <c r="H2218" s="45"/>
      <c r="I2218" s="62">
        <f>SUM(H2219:H2219)</f>
        <v>0</v>
      </c>
      <c r="J2218" s="63" t="str">
        <f>+J2219</f>
        <v>ml</v>
      </c>
    </row>
    <row r="2219" spans="2:10" s="1" customFormat="1" ht="13.2" x14ac:dyDescent="0.25">
      <c r="B2219" s="100"/>
      <c r="C2219" s="44" t="s">
        <v>723</v>
      </c>
      <c r="D2219" s="45"/>
      <c r="E2219" s="45"/>
      <c r="F2219" s="45"/>
      <c r="G2219" s="45"/>
      <c r="H2219" s="45">
        <f>IF(AND(F2219=0,G2219=0),D2219*E2219,IF(AND(E2219=0,G2219=0),D2219*F2219,IF(AND(E2219=0,F2219=0),D2219*G2219,IF(AND(E2219=0),D2219*F2219*G2219,IF(AND(F2219=0),D2219*E2219*G2219,IF(AND(G2219=0),D2219*E2219*F2219,D2219*E2219*F2219*G2219))))))</f>
        <v>0</v>
      </c>
      <c r="I2219" s="45"/>
      <c r="J2219" s="46" t="str">
        <f>IF(AND(E2219=0,F2219&lt;&gt;0,G2219&lt;&gt;0),"m2",IF(AND(F2219=0,E2219&lt;&gt;0,G2219&lt;&gt;0),"m2",IF(AND(G2219=0,E2219&lt;&gt;0,F2219&lt;&gt;0),"m2",IF(AND(F2219=0,G2219=0),"ml",IF(AND(E2219=0,G2219=0),"ml",IF(AND(E2219=0,F2219=0),"ml",IF(AND(E2219&lt;&gt;0,F2219&lt;&gt;0,G2219&lt;&gt;0),"m3",0)))))))</f>
        <v>ml</v>
      </c>
    </row>
    <row r="2220" spans="2:10" s="1" customFormat="1" ht="13.2" x14ac:dyDescent="0.25">
      <c r="B2220" s="48" t="s">
        <v>462</v>
      </c>
      <c r="C2220" s="48" t="s">
        <v>454</v>
      </c>
      <c r="D2220" s="103"/>
      <c r="E2220" s="45"/>
      <c r="F2220" s="45"/>
      <c r="G2220" s="45"/>
      <c r="H2220" s="45"/>
      <c r="I2220" s="62">
        <f>SUM(H2221:H2221)</f>
        <v>0</v>
      </c>
      <c r="J2220" s="63" t="str">
        <f>+J2221</f>
        <v>ml</v>
      </c>
    </row>
    <row r="2221" spans="2:10" s="1" customFormat="1" ht="13.2" x14ac:dyDescent="0.25">
      <c r="B2221" s="100"/>
      <c r="C2221" s="44" t="s">
        <v>724</v>
      </c>
      <c r="D2221" s="45"/>
      <c r="E2221" s="45"/>
      <c r="F2221" s="45"/>
      <c r="G2221" s="45"/>
      <c r="H2221" s="45">
        <f>IF(AND(F2221=0,G2221=0),D2221*E2221,IF(AND(E2221=0,G2221=0),D2221*F2221,IF(AND(E2221=0,F2221=0),D2221*G2221,IF(AND(E2221=0),D2221*F2221*G2221,IF(AND(F2221=0),D2221*E2221*G2221,IF(AND(G2221=0),D2221*E2221*F2221,D2221*E2221*F2221*G2221))))))</f>
        <v>0</v>
      </c>
      <c r="I2221" s="45"/>
      <c r="J2221" s="46" t="str">
        <f>IF(AND(E2221=0,F2221&lt;&gt;0,G2221&lt;&gt;0),"m2",IF(AND(F2221=0,E2221&lt;&gt;0,G2221&lt;&gt;0),"m2",IF(AND(G2221=0,E2221&lt;&gt;0,F2221&lt;&gt;0),"m2",IF(AND(F2221=0,G2221=0),"ml",IF(AND(E2221=0,G2221=0),"ml",IF(AND(E2221=0,F2221=0),"ml",IF(AND(E2221&lt;&gt;0,F2221&lt;&gt;0,G2221&lt;&gt;0),"m3",0)))))))</f>
        <v>ml</v>
      </c>
    </row>
    <row r="2222" spans="2:10" s="1" customFormat="1" ht="13.2" x14ac:dyDescent="0.25">
      <c r="B2222" s="48" t="s">
        <v>463</v>
      </c>
      <c r="C2222" s="48" t="s">
        <v>455</v>
      </c>
      <c r="D2222" s="103"/>
      <c r="E2222" s="45"/>
      <c r="F2222" s="45"/>
      <c r="G2222" s="45"/>
      <c r="H2222" s="45"/>
      <c r="I2222" s="62">
        <f>SUM(H2223:H2223)</f>
        <v>0</v>
      </c>
      <c r="J2222" s="63" t="str">
        <f>+J2223</f>
        <v>ml</v>
      </c>
    </row>
    <row r="2223" spans="2:10" s="1" customFormat="1" ht="13.2" x14ac:dyDescent="0.25">
      <c r="B2223" s="100"/>
      <c r="C2223" s="44" t="s">
        <v>732</v>
      </c>
      <c r="D2223" s="45"/>
      <c r="E2223" s="45"/>
      <c r="F2223" s="45"/>
      <c r="G2223" s="45"/>
      <c r="H2223" s="45">
        <f>IF(AND(F2223=0,G2223=0),D2223*E2223,IF(AND(E2223=0,G2223=0),D2223*F2223,IF(AND(E2223=0,F2223=0),D2223*G2223,IF(AND(E2223=0),D2223*F2223*G2223,IF(AND(F2223=0),D2223*E2223*G2223,IF(AND(G2223=0),D2223*E2223*F2223,D2223*E2223*F2223*G2223))))))</f>
        <v>0</v>
      </c>
      <c r="I2223" s="45"/>
      <c r="J2223" s="46" t="str">
        <f>IF(AND(E2223=0,F2223&lt;&gt;0,G2223&lt;&gt;0),"m2",IF(AND(F2223=0,E2223&lt;&gt;0,G2223&lt;&gt;0),"m2",IF(AND(G2223=0,E2223&lt;&gt;0,F2223&lt;&gt;0),"m2",IF(AND(F2223=0,G2223=0),"ml",IF(AND(E2223=0,G2223=0),"ml",IF(AND(E2223=0,F2223=0),"ml",IF(AND(E2223&lt;&gt;0,F2223&lt;&gt;0,G2223&lt;&gt;0),"m3",0)))))))</f>
        <v>ml</v>
      </c>
    </row>
    <row r="2224" spans="2:10" s="1" customFormat="1" ht="13.2" x14ac:dyDescent="0.25">
      <c r="B2224" s="48" t="s">
        <v>464</v>
      </c>
      <c r="C2224" s="48" t="s">
        <v>456</v>
      </c>
      <c r="D2224" s="103"/>
      <c r="E2224" s="45"/>
      <c r="F2224" s="45"/>
      <c r="G2224" s="45"/>
      <c r="H2224" s="45"/>
      <c r="I2224" s="62">
        <f>SUM(H2225:H2225)</f>
        <v>0</v>
      </c>
      <c r="J2224" s="63" t="str">
        <f>+J2225</f>
        <v>und</v>
      </c>
    </row>
    <row r="2225" spans="2:10" s="1" customFormat="1" ht="13.2" x14ac:dyDescent="0.25">
      <c r="B2225" s="48"/>
      <c r="C2225" s="44" t="s">
        <v>737</v>
      </c>
      <c r="D2225" s="45"/>
      <c r="E2225" s="45"/>
      <c r="F2225" s="45"/>
      <c r="G2225" s="45"/>
      <c r="H2225" s="45">
        <f t="shared" ref="H2225" si="112">+D2225</f>
        <v>0</v>
      </c>
      <c r="I2225" s="45"/>
      <c r="J2225" s="46" t="s">
        <v>35</v>
      </c>
    </row>
    <row r="2226" spans="2:10" s="1" customFormat="1" ht="13.2" x14ac:dyDescent="0.25">
      <c r="B2226" s="48" t="s">
        <v>465</v>
      </c>
      <c r="C2226" s="48" t="s">
        <v>457</v>
      </c>
      <c r="D2226" s="103"/>
      <c r="E2226" s="45"/>
      <c r="F2226" s="45"/>
      <c r="G2226" s="45"/>
      <c r="H2226" s="45"/>
      <c r="I2226" s="62">
        <f>SUM(H2227:H2227)</f>
        <v>0</v>
      </c>
      <c r="J2226" s="63" t="str">
        <f>+J2227</f>
        <v>und</v>
      </c>
    </row>
    <row r="2227" spans="2:10" s="1" customFormat="1" ht="13.2" x14ac:dyDescent="0.25">
      <c r="B2227" s="100"/>
      <c r="C2227" s="44" t="s">
        <v>441</v>
      </c>
      <c r="D2227" s="45"/>
      <c r="E2227" s="45"/>
      <c r="F2227" s="45"/>
      <c r="G2227" s="45"/>
      <c r="H2227" s="45">
        <f>+D2227</f>
        <v>0</v>
      </c>
      <c r="I2227" s="45"/>
      <c r="J2227" s="46" t="s">
        <v>35</v>
      </c>
    </row>
    <row r="2228" spans="2:10" s="1" customFormat="1" ht="13.2" x14ac:dyDescent="0.25">
      <c r="B2228" s="48" t="s">
        <v>557</v>
      </c>
      <c r="C2228" s="48" t="s">
        <v>458</v>
      </c>
      <c r="D2228" s="103"/>
      <c r="E2228" s="45"/>
      <c r="F2228" s="45"/>
      <c r="G2228" s="45"/>
      <c r="H2228" s="45"/>
      <c r="I2228" s="62">
        <f>SUM(H2229:H2229)</f>
        <v>0</v>
      </c>
      <c r="J2228" s="63" t="str">
        <f>+J2229</f>
        <v>und</v>
      </c>
    </row>
    <row r="2229" spans="2:10" s="1" customFormat="1" ht="13.2" x14ac:dyDescent="0.25">
      <c r="B2229" s="100"/>
      <c r="C2229" s="44" t="s">
        <v>730</v>
      </c>
      <c r="D2229" s="45"/>
      <c r="E2229" s="45"/>
      <c r="F2229" s="45"/>
      <c r="G2229" s="45"/>
      <c r="H2229" s="45">
        <f>+D2229</f>
        <v>0</v>
      </c>
      <c r="I2229" s="45"/>
      <c r="J2229" s="46" t="s">
        <v>35</v>
      </c>
    </row>
    <row r="2230" spans="2:10" s="1" customFormat="1" ht="13.2" x14ac:dyDescent="0.25">
      <c r="B2230" s="100" t="s">
        <v>117</v>
      </c>
      <c r="C2230" s="101" t="s">
        <v>426</v>
      </c>
      <c r="D2230" s="103"/>
      <c r="E2230" s="45"/>
      <c r="F2230" s="45"/>
      <c r="G2230" s="45"/>
      <c r="H2230" s="45"/>
      <c r="I2230" s="45"/>
      <c r="J2230" s="46"/>
    </row>
    <row r="2231" spans="2:10" s="1" customFormat="1" ht="13.2" x14ac:dyDescent="0.25">
      <c r="B2231" s="48" t="s">
        <v>118</v>
      </c>
      <c r="C2231" s="48" t="s">
        <v>468</v>
      </c>
      <c r="D2231" s="103"/>
      <c r="E2231" s="45"/>
      <c r="F2231" s="45"/>
      <c r="G2231" s="45"/>
      <c r="H2231" s="45"/>
      <c r="I2231" s="62">
        <f>SUM(H2232:H2233)</f>
        <v>2</v>
      </c>
      <c r="J2231" s="63" t="str">
        <f>+J2232</f>
        <v>und</v>
      </c>
    </row>
    <row r="2232" spans="2:10" s="1" customFormat="1" ht="13.2" x14ac:dyDescent="0.25">
      <c r="B2232" s="75"/>
      <c r="C2232" s="44" t="s">
        <v>646</v>
      </c>
      <c r="D2232" s="45"/>
      <c r="E2232" s="45"/>
      <c r="F2232" s="45"/>
      <c r="G2232" s="45"/>
      <c r="H2232" s="45">
        <f>+D2232</f>
        <v>0</v>
      </c>
      <c r="I2232" s="45"/>
      <c r="J2232" s="46" t="s">
        <v>35</v>
      </c>
    </row>
    <row r="2233" spans="2:10" s="1" customFormat="1" ht="13.2" x14ac:dyDescent="0.25">
      <c r="B2233" s="75"/>
      <c r="C2233" s="44" t="s">
        <v>434</v>
      </c>
      <c r="D2233" s="45">
        <v>2</v>
      </c>
      <c r="E2233" s="45"/>
      <c r="F2233" s="45"/>
      <c r="G2233" s="45"/>
      <c r="H2233" s="45">
        <f>+D2233</f>
        <v>2</v>
      </c>
      <c r="I2233" s="45"/>
      <c r="J2233" s="46" t="s">
        <v>35</v>
      </c>
    </row>
    <row r="2234" spans="2:10" s="1" customFormat="1" ht="13.2" x14ac:dyDescent="0.25">
      <c r="B2234" s="48" t="s">
        <v>119</v>
      </c>
      <c r="C2234" s="48" t="s">
        <v>475</v>
      </c>
      <c r="D2234" s="103"/>
      <c r="E2234" s="45"/>
      <c r="F2234" s="45"/>
      <c r="G2234" s="45"/>
      <c r="H2234" s="45"/>
      <c r="I2234" s="62">
        <f>SUM(H2235:H2240)</f>
        <v>0</v>
      </c>
      <c r="J2234" s="63" t="str">
        <f>+J2235</f>
        <v>und</v>
      </c>
    </row>
    <row r="2235" spans="2:10" s="1" customFormat="1" ht="13.2" x14ac:dyDescent="0.25">
      <c r="B2235" s="75"/>
      <c r="C2235" s="132" t="s">
        <v>255</v>
      </c>
      <c r="D2235" s="45"/>
      <c r="E2235" s="45"/>
      <c r="F2235" s="45"/>
      <c r="G2235" s="45"/>
      <c r="H2235" s="45"/>
      <c r="I2235" s="45"/>
      <c r="J2235" s="46" t="s">
        <v>35</v>
      </c>
    </row>
    <row r="2236" spans="2:10" s="1" customFormat="1" ht="13.2" x14ac:dyDescent="0.25">
      <c r="B2236" s="75"/>
      <c r="C2236" s="44" t="s">
        <v>556</v>
      </c>
      <c r="D2236" s="45"/>
      <c r="E2236" s="45"/>
      <c r="F2236" s="45"/>
      <c r="G2236" s="45"/>
      <c r="H2236" s="45">
        <f>+D2236</f>
        <v>0</v>
      </c>
      <c r="I2236" s="45"/>
      <c r="J2236" s="46" t="s">
        <v>35</v>
      </c>
    </row>
    <row r="2237" spans="2:10" s="1" customFormat="1" ht="13.2" x14ac:dyDescent="0.25">
      <c r="B2237" s="75"/>
      <c r="C2237" s="132" t="s">
        <v>256</v>
      </c>
      <c r="D2237" s="45"/>
      <c r="E2237" s="45"/>
      <c r="F2237" s="45"/>
      <c r="G2237" s="45"/>
      <c r="H2237" s="45"/>
      <c r="I2237" s="45"/>
      <c r="J2237" s="46" t="s">
        <v>35</v>
      </c>
    </row>
    <row r="2238" spans="2:10" s="1" customFormat="1" ht="13.2" x14ac:dyDescent="0.25">
      <c r="B2238" s="75"/>
      <c r="C2238" s="44" t="s">
        <v>556</v>
      </c>
      <c r="D2238" s="45"/>
      <c r="E2238" s="45"/>
      <c r="F2238" s="45"/>
      <c r="G2238" s="45"/>
      <c r="H2238" s="45">
        <f>+D2238</f>
        <v>0</v>
      </c>
      <c r="I2238" s="45"/>
      <c r="J2238" s="46" t="s">
        <v>35</v>
      </c>
    </row>
    <row r="2239" spans="2:10" s="1" customFormat="1" ht="13.2" x14ac:dyDescent="0.25">
      <c r="B2239" s="75"/>
      <c r="C2239" s="132" t="s">
        <v>257</v>
      </c>
      <c r="D2239" s="45"/>
      <c r="E2239" s="45"/>
      <c r="F2239" s="45"/>
      <c r="G2239" s="45"/>
      <c r="H2239" s="45"/>
      <c r="I2239" s="45"/>
      <c r="J2239" s="46" t="s">
        <v>35</v>
      </c>
    </row>
    <row r="2240" spans="2:10" s="1" customFormat="1" ht="13.2" x14ac:dyDescent="0.25">
      <c r="B2240" s="75"/>
      <c r="C2240" s="44" t="s">
        <v>556</v>
      </c>
      <c r="D2240" s="45"/>
      <c r="E2240" s="45"/>
      <c r="F2240" s="45"/>
      <c r="G2240" s="45"/>
      <c r="H2240" s="45">
        <f>+D2240</f>
        <v>0</v>
      </c>
      <c r="I2240" s="45"/>
      <c r="J2240" s="46" t="s">
        <v>35</v>
      </c>
    </row>
    <row r="2241" spans="2:10" s="1" customFormat="1" ht="13.2" x14ac:dyDescent="0.25">
      <c r="B2241" s="48" t="s">
        <v>120</v>
      </c>
      <c r="C2241" s="48" t="s">
        <v>469</v>
      </c>
      <c r="D2241" s="103"/>
      <c r="E2241" s="45"/>
      <c r="F2241" s="45"/>
      <c r="G2241" s="45"/>
      <c r="H2241" s="45"/>
      <c r="I2241" s="62">
        <f>SUM(H2242:H2244)</f>
        <v>0</v>
      </c>
      <c r="J2241" s="63" t="str">
        <f>+J2242</f>
        <v>und</v>
      </c>
    </row>
    <row r="2242" spans="2:10" s="1" customFormat="1" ht="13.2" x14ac:dyDescent="0.25">
      <c r="B2242" s="48"/>
      <c r="C2242" s="44" t="s">
        <v>255</v>
      </c>
      <c r="D2242" s="45"/>
      <c r="E2242" s="45"/>
      <c r="F2242" s="45"/>
      <c r="G2242" s="45"/>
      <c r="H2242" s="45">
        <f t="shared" ref="H2242:H2244" si="113">+D2242</f>
        <v>0</v>
      </c>
      <c r="I2242" s="45"/>
      <c r="J2242" s="46" t="s">
        <v>35</v>
      </c>
    </row>
    <row r="2243" spans="2:10" s="1" customFormat="1" ht="13.2" x14ac:dyDescent="0.25">
      <c r="B2243" s="48"/>
      <c r="C2243" s="44" t="s">
        <v>256</v>
      </c>
      <c r="D2243" s="45"/>
      <c r="E2243" s="45"/>
      <c r="F2243" s="45"/>
      <c r="G2243" s="45"/>
      <c r="H2243" s="45">
        <f t="shared" si="113"/>
        <v>0</v>
      </c>
      <c r="I2243" s="45"/>
      <c r="J2243" s="46" t="s">
        <v>35</v>
      </c>
    </row>
    <row r="2244" spans="2:10" s="1" customFormat="1" ht="13.2" x14ac:dyDescent="0.25">
      <c r="B2244" s="48"/>
      <c r="C2244" s="44" t="s">
        <v>257</v>
      </c>
      <c r="D2244" s="45"/>
      <c r="E2244" s="45"/>
      <c r="F2244" s="45"/>
      <c r="G2244" s="45"/>
      <c r="H2244" s="45">
        <f t="shared" si="113"/>
        <v>0</v>
      </c>
      <c r="I2244" s="45"/>
      <c r="J2244" s="46" t="s">
        <v>35</v>
      </c>
    </row>
    <row r="2245" spans="2:10" s="1" customFormat="1" ht="13.2" x14ac:dyDescent="0.25">
      <c r="B2245" s="48" t="s">
        <v>476</v>
      </c>
      <c r="C2245" s="48" t="s">
        <v>561</v>
      </c>
      <c r="D2245" s="103"/>
      <c r="E2245" s="45"/>
      <c r="F2245" s="45"/>
      <c r="G2245" s="45"/>
      <c r="H2245" s="45"/>
      <c r="I2245" s="62">
        <f>SUM(H2246:H2246)</f>
        <v>0</v>
      </c>
      <c r="J2245" s="63" t="str">
        <f>+J2246</f>
        <v>und</v>
      </c>
    </row>
    <row r="2246" spans="2:10" s="1" customFormat="1" ht="13.2" x14ac:dyDescent="0.25">
      <c r="B2246" s="48"/>
      <c r="C2246" s="44" t="s">
        <v>710</v>
      </c>
      <c r="D2246" s="45"/>
      <c r="E2246" s="45"/>
      <c r="F2246" s="45"/>
      <c r="G2246" s="45"/>
      <c r="H2246" s="45">
        <f>IF(AND(F2246=0,G2246=0),D2246*E2246,IF(AND(E2246=0,G2246=0),D2246*F2246,IF(AND(E2246=0,F2246=0),D2246*G2246,IF(AND(E2246=0),D2246*F2246*G2246,IF(AND(F2246=0),D2246*E2246*G2246,IF(AND(G2246=0),D2246*E2246*F2246,D2246*E2246*F2246*G2246))))))</f>
        <v>0</v>
      </c>
      <c r="I2246" s="45"/>
      <c r="J2246" s="46" t="s">
        <v>35</v>
      </c>
    </row>
    <row r="2247" spans="2:10" s="1" customFormat="1" ht="13.2" x14ac:dyDescent="0.25">
      <c r="B2247" s="48" t="s">
        <v>477</v>
      </c>
      <c r="C2247" s="48" t="s">
        <v>564</v>
      </c>
      <c r="D2247" s="103"/>
      <c r="E2247" s="45"/>
      <c r="F2247" s="45"/>
      <c r="G2247" s="45"/>
      <c r="H2247" s="45"/>
      <c r="I2247" s="62">
        <f>SUM(H2248:H2248)</f>
        <v>0</v>
      </c>
      <c r="J2247" s="63" t="str">
        <f>+J2248</f>
        <v>und</v>
      </c>
    </row>
    <row r="2248" spans="2:10" s="1" customFormat="1" ht="13.2" x14ac:dyDescent="0.25">
      <c r="B2248" s="48"/>
      <c r="C2248" s="44" t="s">
        <v>710</v>
      </c>
      <c r="D2248" s="45"/>
      <c r="E2248" s="45"/>
      <c r="F2248" s="45"/>
      <c r="G2248" s="45"/>
      <c r="H2248" s="45">
        <f t="shared" ref="H2248" si="114">+D2248</f>
        <v>0</v>
      </c>
      <c r="I2248" s="45"/>
      <c r="J2248" s="46" t="s">
        <v>35</v>
      </c>
    </row>
    <row r="2249" spans="2:10" s="1" customFormat="1" ht="13.2" x14ac:dyDescent="0.25">
      <c r="B2249" s="48" t="s">
        <v>562</v>
      </c>
      <c r="C2249" s="48" t="s">
        <v>466</v>
      </c>
      <c r="D2249" s="103"/>
      <c r="E2249" s="45"/>
      <c r="F2249" s="45"/>
      <c r="G2249" s="45"/>
      <c r="H2249" s="45"/>
      <c r="I2249" s="62">
        <f>SUM(H2250:H2250)</f>
        <v>0</v>
      </c>
      <c r="J2249" s="63" t="str">
        <f>+J2250</f>
        <v>und</v>
      </c>
    </row>
    <row r="2250" spans="2:10" s="1" customFormat="1" ht="13.2" x14ac:dyDescent="0.25">
      <c r="B2250" s="75"/>
      <c r="C2250" s="44" t="s">
        <v>755</v>
      </c>
      <c r="D2250" s="45"/>
      <c r="E2250" s="45"/>
      <c r="F2250" s="45"/>
      <c r="G2250" s="45"/>
      <c r="H2250" s="45">
        <f>+D2250</f>
        <v>0</v>
      </c>
      <c r="I2250" s="45"/>
      <c r="J2250" s="46" t="s">
        <v>35</v>
      </c>
    </row>
    <row r="2251" spans="2:10" s="1" customFormat="1" ht="13.2" x14ac:dyDescent="0.25">
      <c r="B2251" s="48" t="s">
        <v>563</v>
      </c>
      <c r="C2251" s="48" t="s">
        <v>467</v>
      </c>
      <c r="D2251" s="103"/>
      <c r="E2251" s="45"/>
      <c r="F2251" s="45"/>
      <c r="G2251" s="45"/>
      <c r="H2251" s="45"/>
      <c r="I2251" s="62">
        <f>SUM(H2252:H2252)</f>
        <v>0</v>
      </c>
      <c r="J2251" s="63" t="str">
        <f>+J2252</f>
        <v>und</v>
      </c>
    </row>
    <row r="2252" spans="2:10" s="1" customFormat="1" ht="13.2" x14ac:dyDescent="0.25">
      <c r="B2252" s="75"/>
      <c r="C2252" s="44" t="s">
        <v>755</v>
      </c>
      <c r="D2252" s="45"/>
      <c r="E2252" s="45"/>
      <c r="F2252" s="45"/>
      <c r="G2252" s="45"/>
      <c r="H2252" s="45">
        <f>+D2252</f>
        <v>0</v>
      </c>
      <c r="I2252" s="45"/>
      <c r="J2252" s="46" t="s">
        <v>35</v>
      </c>
    </row>
    <row r="2253" spans="2:10" s="1" customFormat="1" ht="13.2" x14ac:dyDescent="0.25">
      <c r="B2253" s="75"/>
      <c r="C2253" s="102"/>
      <c r="D2253" s="103"/>
      <c r="E2253" s="45"/>
      <c r="F2253" s="45"/>
      <c r="G2253" s="45"/>
      <c r="H2253" s="45"/>
      <c r="I2253" s="45"/>
      <c r="J2253" s="46"/>
    </row>
    <row r="2254" spans="2:10" s="1" customFormat="1" ht="13.2" x14ac:dyDescent="0.25">
      <c r="B2254" s="75"/>
      <c r="C2254" s="102"/>
      <c r="D2254" s="103"/>
      <c r="E2254" s="45"/>
      <c r="F2254" s="45"/>
      <c r="G2254" s="45"/>
      <c r="H2254" s="45"/>
      <c r="I2254" s="45"/>
      <c r="J2254" s="46"/>
    </row>
    <row r="2255" spans="2:10" s="1" customFormat="1" ht="13.2" x14ac:dyDescent="0.25">
      <c r="B2255" s="75"/>
      <c r="C2255" s="102"/>
      <c r="D2255" s="103"/>
      <c r="E2255" s="45"/>
      <c r="F2255" s="45"/>
      <c r="G2255" s="45"/>
      <c r="H2255" s="45"/>
      <c r="I2255" s="45"/>
      <c r="J2255" s="46"/>
    </row>
    <row r="2256" spans="2:10" s="1" customFormat="1" ht="13.2" x14ac:dyDescent="0.25">
      <c r="B2256" s="75"/>
      <c r="C2256" s="102"/>
      <c r="D2256" s="103"/>
      <c r="E2256" s="45"/>
      <c r="F2256" s="45"/>
      <c r="G2256" s="45"/>
      <c r="H2256" s="45"/>
      <c r="I2256" s="45"/>
      <c r="J2256" s="46"/>
    </row>
    <row r="2257" spans="2:10" s="1" customFormat="1" ht="13.2" x14ac:dyDescent="0.25">
      <c r="B2257" s="75"/>
      <c r="C2257" s="102"/>
      <c r="D2257" s="103"/>
      <c r="E2257" s="45"/>
      <c r="F2257" s="45"/>
      <c r="G2257" s="45"/>
      <c r="H2257" s="45"/>
      <c r="I2257" s="45"/>
      <c r="J2257" s="46"/>
    </row>
    <row r="2258" spans="2:10" s="1" customFormat="1" ht="13.2" x14ac:dyDescent="0.25">
      <c r="B2258" s="75"/>
      <c r="C2258" s="102"/>
      <c r="D2258" s="103"/>
      <c r="E2258" s="45"/>
      <c r="F2258" s="45"/>
      <c r="G2258" s="45"/>
      <c r="H2258" s="45"/>
      <c r="I2258" s="45"/>
      <c r="J2258" s="46"/>
    </row>
    <row r="2259" spans="2:10" s="1" customFormat="1" ht="13.2" x14ac:dyDescent="0.25">
      <c r="B2259" s="75"/>
      <c r="C2259" s="102"/>
      <c r="D2259" s="103"/>
      <c r="E2259" s="45"/>
      <c r="F2259" s="45"/>
      <c r="G2259" s="45"/>
      <c r="H2259" s="45"/>
      <c r="I2259" s="45"/>
      <c r="J2259" s="46"/>
    </row>
    <row r="2260" spans="2:10" s="1" customFormat="1" ht="13.2" x14ac:dyDescent="0.25">
      <c r="B2260" s="75"/>
      <c r="C2260" s="102"/>
      <c r="D2260" s="103"/>
      <c r="E2260" s="45"/>
      <c r="F2260" s="45"/>
      <c r="G2260" s="45"/>
      <c r="H2260" s="45"/>
      <c r="I2260" s="45"/>
      <c r="J2260" s="46"/>
    </row>
    <row r="2261" spans="2:10" s="1" customFormat="1" ht="13.2" x14ac:dyDescent="0.25">
      <c r="B2261" s="75"/>
      <c r="C2261" s="102"/>
      <c r="D2261" s="103"/>
      <c r="E2261" s="45"/>
      <c r="F2261" s="45"/>
      <c r="G2261" s="45"/>
      <c r="H2261" s="45"/>
      <c r="I2261" s="45"/>
      <c r="J2261" s="46"/>
    </row>
    <row r="2262" spans="2:10" s="1" customFormat="1" ht="13.2" x14ac:dyDescent="0.25">
      <c r="B2262" s="75"/>
      <c r="C2262" s="102"/>
      <c r="D2262" s="103"/>
      <c r="E2262" s="45"/>
      <c r="F2262" s="45"/>
      <c r="G2262" s="45"/>
      <c r="H2262" s="45"/>
      <c r="I2262" s="45"/>
      <c r="J2262" s="46"/>
    </row>
    <row r="2263" spans="2:10" s="1" customFormat="1" ht="13.2" x14ac:dyDescent="0.25">
      <c r="B2263" s="75"/>
      <c r="C2263" s="102"/>
      <c r="D2263" s="103"/>
      <c r="E2263" s="45"/>
      <c r="F2263" s="45"/>
      <c r="G2263" s="45"/>
      <c r="H2263" s="45"/>
      <c r="I2263" s="45"/>
      <c r="J2263" s="46"/>
    </row>
    <row r="2264" spans="2:10" s="1" customFormat="1" ht="13.2" x14ac:dyDescent="0.25">
      <c r="B2264" s="75"/>
      <c r="C2264" s="102"/>
      <c r="D2264" s="103"/>
      <c r="E2264" s="45"/>
      <c r="F2264" s="45"/>
      <c r="G2264" s="45"/>
      <c r="H2264" s="45"/>
      <c r="I2264" s="45"/>
      <c r="J2264" s="46"/>
    </row>
    <row r="2265" spans="2:10" s="1" customFormat="1" ht="13.2" x14ac:dyDescent="0.25">
      <c r="B2265" s="75"/>
      <c r="C2265" s="102"/>
      <c r="D2265" s="103"/>
      <c r="E2265" s="45"/>
      <c r="F2265" s="45"/>
      <c r="G2265" s="45"/>
      <c r="H2265" s="45"/>
      <c r="I2265" s="45"/>
      <c r="J2265" s="46"/>
    </row>
    <row r="2266" spans="2:10" s="1" customFormat="1" ht="13.2" x14ac:dyDescent="0.25">
      <c r="B2266" s="75"/>
      <c r="C2266" s="102"/>
      <c r="D2266" s="103"/>
      <c r="E2266" s="45"/>
      <c r="F2266" s="45"/>
      <c r="G2266" s="45"/>
      <c r="H2266" s="45"/>
      <c r="I2266" s="45"/>
      <c r="J2266" s="46"/>
    </row>
    <row r="2267" spans="2:10" s="1" customFormat="1" ht="13.2" x14ac:dyDescent="0.25">
      <c r="B2267" s="75"/>
      <c r="C2267" s="102"/>
      <c r="D2267" s="103"/>
      <c r="E2267" s="45"/>
      <c r="F2267" s="45"/>
      <c r="G2267" s="45"/>
      <c r="H2267" s="45"/>
      <c r="I2267" s="45"/>
      <c r="J2267" s="46"/>
    </row>
    <row r="2268" spans="2:10" s="1" customFormat="1" ht="13.2" x14ac:dyDescent="0.25">
      <c r="B2268" s="75"/>
      <c r="C2268" s="102"/>
      <c r="D2268" s="103"/>
      <c r="E2268" s="45"/>
      <c r="F2268" s="45"/>
      <c r="G2268" s="45"/>
      <c r="H2268" s="45"/>
      <c r="I2268" s="45"/>
      <c r="J2268" s="46"/>
    </row>
    <row r="2269" spans="2:10" s="1" customFormat="1" ht="13.2" x14ac:dyDescent="0.25">
      <c r="B2269" s="75"/>
      <c r="C2269" s="102"/>
      <c r="D2269" s="103"/>
      <c r="E2269" s="45"/>
      <c r="F2269" s="45"/>
      <c r="G2269" s="45"/>
      <c r="H2269" s="45"/>
      <c r="I2269" s="45"/>
      <c r="J2269" s="46"/>
    </row>
    <row r="2270" spans="2:10" s="1" customFormat="1" ht="13.2" x14ac:dyDescent="0.25">
      <c r="B2270" s="75"/>
      <c r="C2270" s="102"/>
      <c r="D2270" s="103"/>
      <c r="E2270" s="45"/>
      <c r="F2270" s="45"/>
      <c r="G2270" s="45"/>
      <c r="H2270" s="45"/>
      <c r="I2270" s="45"/>
      <c r="J2270" s="46"/>
    </row>
    <row r="2271" spans="2:10" s="1" customFormat="1" ht="13.2" x14ac:dyDescent="0.25">
      <c r="B2271" s="75"/>
      <c r="C2271" s="102"/>
      <c r="D2271" s="103"/>
      <c r="E2271" s="45"/>
      <c r="F2271" s="45"/>
      <c r="G2271" s="45"/>
      <c r="H2271" s="45"/>
      <c r="I2271" s="45"/>
      <c r="J2271" s="46"/>
    </row>
    <row r="2272" spans="2:10" s="1" customFormat="1" ht="13.2" x14ac:dyDescent="0.25">
      <c r="B2272" s="75"/>
      <c r="C2272" s="102"/>
      <c r="D2272" s="103"/>
      <c r="E2272" s="45"/>
      <c r="F2272" s="45"/>
      <c r="G2272" s="45"/>
      <c r="H2272" s="45"/>
      <c r="I2272" s="45"/>
      <c r="J2272" s="46"/>
    </row>
    <row r="2273" spans="2:10" s="1" customFormat="1" ht="13.2" x14ac:dyDescent="0.25">
      <c r="B2273" s="75"/>
      <c r="C2273" s="102"/>
      <c r="D2273" s="103"/>
      <c r="E2273" s="45"/>
      <c r="F2273" s="45"/>
      <c r="G2273" s="45"/>
      <c r="H2273" s="45"/>
      <c r="I2273" s="45"/>
      <c r="J2273" s="46"/>
    </row>
    <row r="2274" spans="2:10" s="1" customFormat="1" ht="13.2" x14ac:dyDescent="0.25">
      <c r="B2274" s="75"/>
      <c r="C2274" s="102"/>
      <c r="D2274" s="103"/>
      <c r="E2274" s="45"/>
      <c r="F2274" s="45"/>
      <c r="G2274" s="45"/>
      <c r="H2274" s="45"/>
      <c r="I2274" s="45"/>
      <c r="J2274" s="46"/>
    </row>
    <row r="2275" spans="2:10" s="1" customFormat="1" ht="13.2" x14ac:dyDescent="0.25">
      <c r="B2275" s="75"/>
      <c r="C2275" s="102"/>
      <c r="D2275" s="103"/>
      <c r="E2275" s="45"/>
      <c r="F2275" s="45"/>
      <c r="G2275" s="45"/>
      <c r="H2275" s="45"/>
      <c r="I2275" s="45"/>
      <c r="J2275" s="46"/>
    </row>
    <row r="2276" spans="2:10" s="1" customFormat="1" ht="13.2" x14ac:dyDescent="0.25">
      <c r="B2276" s="75"/>
      <c r="C2276" s="102"/>
      <c r="D2276" s="103"/>
      <c r="E2276" s="45"/>
      <c r="F2276" s="45"/>
      <c r="G2276" s="45"/>
      <c r="H2276" s="45"/>
      <c r="I2276" s="45"/>
      <c r="J2276" s="46"/>
    </row>
    <row r="2277" spans="2:10" s="1" customFormat="1" ht="13.2" x14ac:dyDescent="0.25">
      <c r="B2277" s="75"/>
      <c r="C2277" s="102"/>
      <c r="D2277" s="103"/>
      <c r="E2277" s="45"/>
      <c r="F2277" s="45"/>
      <c r="G2277" s="45"/>
      <c r="H2277" s="45"/>
      <c r="I2277" s="45"/>
      <c r="J2277" s="46"/>
    </row>
    <row r="2278" spans="2:10" s="1" customFormat="1" ht="13.2" x14ac:dyDescent="0.25">
      <c r="B2278" s="75"/>
      <c r="C2278" s="102"/>
      <c r="D2278" s="103"/>
      <c r="E2278" s="45"/>
      <c r="F2278" s="45"/>
      <c r="G2278" s="45"/>
      <c r="H2278" s="45"/>
      <c r="I2278" s="45"/>
      <c r="J2278" s="46"/>
    </row>
    <row r="2279" spans="2:10" s="1" customFormat="1" ht="13.2" x14ac:dyDescent="0.25">
      <c r="B2279" s="75"/>
      <c r="C2279" s="102"/>
      <c r="D2279" s="103"/>
      <c r="E2279" s="45"/>
      <c r="F2279" s="45"/>
      <c r="G2279" s="45"/>
      <c r="H2279" s="45"/>
      <c r="I2279" s="45"/>
      <c r="J2279" s="46"/>
    </row>
    <row r="2280" spans="2:10" s="1" customFormat="1" ht="13.2" x14ac:dyDescent="0.25">
      <c r="B2280" s="75"/>
      <c r="C2280" s="102"/>
      <c r="D2280" s="103"/>
      <c r="E2280" s="45"/>
      <c r="F2280" s="45"/>
      <c r="G2280" s="45"/>
      <c r="H2280" s="45"/>
      <c r="I2280" s="45"/>
      <c r="J2280" s="46"/>
    </row>
    <row r="2281" spans="2:10" s="1" customFormat="1" ht="13.2" x14ac:dyDescent="0.25">
      <c r="B2281" s="75"/>
      <c r="C2281" s="102"/>
      <c r="D2281" s="103"/>
      <c r="E2281" s="45"/>
      <c r="F2281" s="45"/>
      <c r="G2281" s="45"/>
      <c r="H2281" s="45"/>
      <c r="I2281" s="45"/>
      <c r="J2281" s="46"/>
    </row>
    <row r="2282" spans="2:10" s="1" customFormat="1" ht="13.2" x14ac:dyDescent="0.25">
      <c r="B2282" s="75"/>
      <c r="C2282" s="102"/>
      <c r="D2282" s="103"/>
      <c r="E2282" s="45"/>
      <c r="F2282" s="45"/>
      <c r="G2282" s="45"/>
      <c r="H2282" s="45"/>
      <c r="I2282" s="45"/>
      <c r="J2282" s="46"/>
    </row>
    <row r="2283" spans="2:10" s="1" customFormat="1" ht="13.2" x14ac:dyDescent="0.25">
      <c r="B2283" s="75"/>
      <c r="C2283" s="102"/>
      <c r="D2283" s="103"/>
      <c r="E2283" s="45"/>
      <c r="F2283" s="45"/>
      <c r="G2283" s="45"/>
      <c r="H2283" s="45"/>
      <c r="I2283" s="45"/>
      <c r="J2283" s="46"/>
    </row>
    <row r="2284" spans="2:10" s="1" customFormat="1" ht="13.2" x14ac:dyDescent="0.25">
      <c r="B2284" s="75"/>
      <c r="C2284" s="102"/>
      <c r="D2284" s="103"/>
      <c r="E2284" s="45"/>
      <c r="F2284" s="45"/>
      <c r="G2284" s="45"/>
      <c r="H2284" s="45"/>
      <c r="I2284" s="45"/>
      <c r="J2284" s="46"/>
    </row>
    <row r="2285" spans="2:10" s="1" customFormat="1" ht="13.2" x14ac:dyDescent="0.25">
      <c r="B2285" s="75"/>
      <c r="C2285" s="102"/>
      <c r="D2285" s="103"/>
      <c r="E2285" s="45"/>
      <c r="F2285" s="45"/>
      <c r="G2285" s="45"/>
      <c r="H2285" s="45"/>
      <c r="I2285" s="45"/>
      <c r="J2285" s="46"/>
    </row>
    <row r="2286" spans="2:10" s="1" customFormat="1" ht="13.2" x14ac:dyDescent="0.25">
      <c r="B2286" s="75"/>
      <c r="C2286" s="102"/>
      <c r="D2286" s="103"/>
      <c r="E2286" s="45"/>
      <c r="F2286" s="45"/>
      <c r="G2286" s="45"/>
      <c r="H2286" s="45"/>
      <c r="I2286" s="45"/>
      <c r="J2286" s="46"/>
    </row>
    <row r="2287" spans="2:10" s="1" customFormat="1" ht="13.2" x14ac:dyDescent="0.25">
      <c r="B2287" s="75"/>
      <c r="C2287" s="102"/>
      <c r="D2287" s="103"/>
      <c r="E2287" s="45"/>
      <c r="F2287" s="45"/>
      <c r="G2287" s="45"/>
      <c r="H2287" s="45"/>
      <c r="I2287" s="45"/>
      <c r="J2287" s="46"/>
    </row>
    <row r="2288" spans="2:10" s="1" customFormat="1" ht="13.2" x14ac:dyDescent="0.25">
      <c r="B2288" s="75"/>
      <c r="C2288" s="102"/>
      <c r="D2288" s="103"/>
      <c r="E2288" s="45"/>
      <c r="F2288" s="45"/>
      <c r="G2288" s="45"/>
      <c r="H2288" s="45"/>
      <c r="I2288" s="45"/>
      <c r="J2288" s="46"/>
    </row>
    <row r="2289" spans="2:10" s="1" customFormat="1" ht="13.2" x14ac:dyDescent="0.25">
      <c r="B2289" s="75"/>
      <c r="C2289" s="102"/>
      <c r="D2289" s="103"/>
      <c r="E2289" s="45"/>
      <c r="F2289" s="45"/>
      <c r="G2289" s="45"/>
      <c r="H2289" s="45"/>
      <c r="I2289" s="45"/>
      <c r="J2289" s="46"/>
    </row>
    <row r="2290" spans="2:10" s="1" customFormat="1" ht="13.2" x14ac:dyDescent="0.25">
      <c r="B2290" s="75"/>
      <c r="C2290" s="102"/>
      <c r="D2290" s="103"/>
      <c r="E2290" s="45"/>
      <c r="F2290" s="45"/>
      <c r="G2290" s="45"/>
      <c r="H2290" s="45"/>
      <c r="I2290" s="45"/>
      <c r="J2290" s="46"/>
    </row>
    <row r="2291" spans="2:10" s="1" customFormat="1" ht="13.2" x14ac:dyDescent="0.25">
      <c r="B2291" s="75"/>
      <c r="C2291" s="102"/>
      <c r="D2291" s="103"/>
      <c r="E2291" s="45"/>
      <c r="F2291" s="45"/>
      <c r="G2291" s="45"/>
      <c r="H2291" s="45"/>
      <c r="I2291" s="45"/>
      <c r="J2291" s="46"/>
    </row>
    <row r="2292" spans="2:10" s="1" customFormat="1" ht="13.2" x14ac:dyDescent="0.25">
      <c r="B2292" s="75"/>
      <c r="C2292" s="102"/>
      <c r="D2292" s="103"/>
      <c r="E2292" s="45"/>
      <c r="F2292" s="45"/>
      <c r="G2292" s="45"/>
      <c r="H2292" s="45"/>
      <c r="I2292" s="45"/>
      <c r="J2292" s="46"/>
    </row>
    <row r="2293" spans="2:10" s="1" customFormat="1" ht="13.2" x14ac:dyDescent="0.25">
      <c r="B2293" s="75"/>
      <c r="C2293" s="102"/>
      <c r="D2293" s="103"/>
      <c r="E2293" s="45"/>
      <c r="F2293" s="45"/>
      <c r="G2293" s="45"/>
      <c r="H2293" s="45"/>
      <c r="I2293" s="45"/>
      <c r="J2293" s="46"/>
    </row>
    <row r="2294" spans="2:10" s="1" customFormat="1" ht="13.2" x14ac:dyDescent="0.25">
      <c r="B2294" s="75"/>
      <c r="C2294" s="102"/>
      <c r="D2294" s="103"/>
      <c r="E2294" s="45"/>
      <c r="F2294" s="45"/>
      <c r="G2294" s="45"/>
      <c r="H2294" s="45"/>
      <c r="I2294" s="45"/>
      <c r="J2294" s="46"/>
    </row>
    <row r="2295" spans="2:10" s="1" customFormat="1" ht="13.2" x14ac:dyDescent="0.25">
      <c r="B2295" s="75"/>
      <c r="C2295" s="102"/>
      <c r="D2295" s="103"/>
      <c r="E2295" s="45"/>
      <c r="F2295" s="45"/>
      <c r="G2295" s="45"/>
      <c r="H2295" s="45"/>
      <c r="I2295" s="45"/>
      <c r="J2295" s="46"/>
    </row>
    <row r="2296" spans="2:10" s="1" customFormat="1" ht="13.2" x14ac:dyDescent="0.25">
      <c r="B2296" s="75"/>
      <c r="C2296" s="102"/>
      <c r="D2296" s="103"/>
      <c r="E2296" s="45"/>
      <c r="F2296" s="45"/>
      <c r="G2296" s="45"/>
      <c r="H2296" s="45"/>
      <c r="I2296" s="45"/>
      <c r="J2296" s="46"/>
    </row>
    <row r="2297" spans="2:10" s="1" customFormat="1" ht="13.2" x14ac:dyDescent="0.25">
      <c r="B2297" s="75"/>
      <c r="C2297" s="102"/>
      <c r="D2297" s="103"/>
      <c r="E2297" s="45"/>
      <c r="F2297" s="45"/>
      <c r="G2297" s="45"/>
      <c r="H2297" s="45"/>
      <c r="I2297" s="45"/>
      <c r="J2297" s="46"/>
    </row>
    <row r="2298" spans="2:10" s="1" customFormat="1" ht="13.2" x14ac:dyDescent="0.25">
      <c r="B2298" s="75"/>
      <c r="C2298" s="102"/>
      <c r="D2298" s="103"/>
      <c r="E2298" s="45"/>
      <c r="F2298" s="45"/>
      <c r="G2298" s="45"/>
      <c r="H2298" s="45"/>
      <c r="I2298" s="45"/>
      <c r="J2298" s="46"/>
    </row>
    <row r="2299" spans="2:10" s="1" customFormat="1" ht="13.2" x14ac:dyDescent="0.25">
      <c r="B2299" s="75"/>
      <c r="C2299" s="102"/>
      <c r="D2299" s="103"/>
      <c r="E2299" s="45"/>
      <c r="F2299" s="45"/>
      <c r="G2299" s="45"/>
      <c r="H2299" s="45"/>
      <c r="I2299" s="45"/>
      <c r="J2299" s="46"/>
    </row>
    <row r="2300" spans="2:10" s="1" customFormat="1" ht="13.2" x14ac:dyDescent="0.25">
      <c r="B2300" s="75"/>
      <c r="C2300" s="102"/>
      <c r="D2300" s="103"/>
      <c r="E2300" s="45"/>
      <c r="F2300" s="45"/>
      <c r="G2300" s="45"/>
      <c r="H2300" s="45"/>
      <c r="I2300" s="45"/>
      <c r="J2300" s="46"/>
    </row>
    <row r="2301" spans="2:10" s="1" customFormat="1" ht="13.2" x14ac:dyDescent="0.25">
      <c r="B2301" s="75"/>
      <c r="C2301" s="102"/>
      <c r="D2301" s="103"/>
      <c r="E2301" s="45"/>
      <c r="F2301" s="45"/>
      <c r="G2301" s="45"/>
      <c r="H2301" s="45"/>
      <c r="I2301" s="45"/>
      <c r="J2301" s="46"/>
    </row>
    <row r="2302" spans="2:10" s="1" customFormat="1" ht="13.2" x14ac:dyDescent="0.25">
      <c r="B2302" s="75"/>
      <c r="C2302" s="102"/>
      <c r="D2302" s="103"/>
      <c r="E2302" s="45"/>
      <c r="F2302" s="45"/>
      <c r="G2302" s="45"/>
      <c r="H2302" s="45"/>
      <c r="I2302" s="45"/>
      <c r="J2302" s="46"/>
    </row>
    <row r="2303" spans="2:10" s="1" customFormat="1" ht="13.2" x14ac:dyDescent="0.25">
      <c r="B2303" s="75"/>
      <c r="C2303" s="102"/>
      <c r="D2303" s="103"/>
      <c r="E2303" s="45"/>
      <c r="F2303" s="45"/>
      <c r="G2303" s="45"/>
      <c r="H2303" s="45"/>
      <c r="I2303" s="45"/>
      <c r="J2303" s="46"/>
    </row>
    <row r="2304" spans="2:10" s="1" customFormat="1" ht="13.2" x14ac:dyDescent="0.25">
      <c r="B2304" s="75"/>
      <c r="C2304" s="102"/>
      <c r="D2304" s="103"/>
      <c r="E2304" s="45"/>
      <c r="F2304" s="45"/>
      <c r="G2304" s="45"/>
      <c r="H2304" s="45"/>
      <c r="I2304" s="45"/>
      <c r="J2304" s="46"/>
    </row>
    <row r="2305" spans="2:10" s="1" customFormat="1" ht="13.2" x14ac:dyDescent="0.25">
      <c r="B2305" s="75"/>
      <c r="C2305" s="102"/>
      <c r="D2305" s="103"/>
      <c r="E2305" s="45"/>
      <c r="F2305" s="45"/>
      <c r="G2305" s="45"/>
      <c r="H2305" s="45"/>
      <c r="I2305" s="45"/>
      <c r="J2305" s="46"/>
    </row>
    <row r="2306" spans="2:10" s="1" customFormat="1" ht="13.2" x14ac:dyDescent="0.25">
      <c r="B2306" s="75"/>
      <c r="C2306" s="102"/>
      <c r="D2306" s="103"/>
      <c r="E2306" s="45"/>
      <c r="F2306" s="45"/>
      <c r="G2306" s="45"/>
      <c r="H2306" s="45"/>
      <c r="I2306" s="45"/>
      <c r="J2306" s="46"/>
    </row>
    <row r="2307" spans="2:10" s="1" customFormat="1" ht="13.2" x14ac:dyDescent="0.25">
      <c r="B2307" s="75"/>
      <c r="C2307" s="102"/>
      <c r="D2307" s="103"/>
      <c r="E2307" s="45"/>
      <c r="F2307" s="45"/>
      <c r="G2307" s="45"/>
      <c r="H2307" s="45"/>
      <c r="I2307" s="45"/>
      <c r="J2307" s="46"/>
    </row>
    <row r="2308" spans="2:10" s="1" customFormat="1" ht="13.2" x14ac:dyDescent="0.25">
      <c r="B2308" s="75"/>
      <c r="C2308" s="102"/>
      <c r="D2308" s="103"/>
      <c r="E2308" s="45"/>
      <c r="F2308" s="45"/>
      <c r="G2308" s="45"/>
      <c r="H2308" s="45"/>
      <c r="I2308" s="45"/>
      <c r="J2308" s="46"/>
    </row>
    <row r="2309" spans="2:10" s="1" customFormat="1" ht="13.2" x14ac:dyDescent="0.25">
      <c r="B2309" s="75"/>
      <c r="C2309" s="102"/>
      <c r="D2309" s="103"/>
      <c r="E2309" s="45"/>
      <c r="F2309" s="45"/>
      <c r="G2309" s="45"/>
      <c r="H2309" s="45"/>
      <c r="I2309" s="45"/>
      <c r="J2309" s="46"/>
    </row>
    <row r="2310" spans="2:10" s="1" customFormat="1" ht="13.2" x14ac:dyDescent="0.25">
      <c r="B2310" s="75"/>
      <c r="C2310" s="102"/>
      <c r="D2310" s="103"/>
      <c r="E2310" s="45"/>
      <c r="F2310" s="45"/>
      <c r="G2310" s="45"/>
      <c r="H2310" s="45"/>
      <c r="I2310" s="45"/>
      <c r="J2310" s="46"/>
    </row>
    <row r="2311" spans="2:10" s="1" customFormat="1" ht="13.2" x14ac:dyDescent="0.25">
      <c r="B2311" s="75"/>
      <c r="C2311" s="102"/>
      <c r="D2311" s="103"/>
      <c r="E2311" s="45"/>
      <c r="F2311" s="45"/>
      <c r="G2311" s="45"/>
      <c r="H2311" s="45"/>
      <c r="I2311" s="45"/>
      <c r="J2311" s="46"/>
    </row>
    <row r="2312" spans="2:10" s="1" customFormat="1" ht="13.2" x14ac:dyDescent="0.25">
      <c r="B2312" s="75"/>
      <c r="C2312" s="102"/>
      <c r="D2312" s="103"/>
      <c r="E2312" s="45"/>
      <c r="F2312" s="45"/>
      <c r="G2312" s="45"/>
      <c r="H2312" s="45"/>
      <c r="I2312" s="45"/>
      <c r="J2312" s="46"/>
    </row>
    <row r="2313" spans="2:10" s="1" customFormat="1" ht="13.2" x14ac:dyDescent="0.25">
      <c r="B2313" s="75"/>
      <c r="C2313" s="102"/>
      <c r="D2313" s="103"/>
      <c r="E2313" s="45"/>
      <c r="F2313" s="45"/>
      <c r="G2313" s="45"/>
      <c r="H2313" s="45"/>
      <c r="I2313" s="45"/>
      <c r="J2313" s="46"/>
    </row>
    <row r="2314" spans="2:10" s="1" customFormat="1" ht="13.2" x14ac:dyDescent="0.25">
      <c r="B2314" s="75"/>
      <c r="C2314" s="102"/>
      <c r="D2314" s="103"/>
      <c r="E2314" s="45"/>
      <c r="F2314" s="45"/>
      <c r="G2314" s="45"/>
      <c r="H2314" s="45"/>
      <c r="I2314" s="45"/>
      <c r="J2314" s="46"/>
    </row>
    <row r="2315" spans="2:10" s="1" customFormat="1" ht="13.2" x14ac:dyDescent="0.25">
      <c r="B2315" s="75"/>
      <c r="C2315" s="102"/>
      <c r="D2315" s="103"/>
      <c r="E2315" s="45"/>
      <c r="F2315" s="45"/>
      <c r="G2315" s="45"/>
      <c r="H2315" s="45"/>
      <c r="I2315" s="45"/>
      <c r="J2315" s="46"/>
    </row>
    <row r="2316" spans="2:10" s="1" customFormat="1" ht="13.2" x14ac:dyDescent="0.25">
      <c r="B2316" s="75"/>
      <c r="C2316" s="102"/>
      <c r="D2316" s="103"/>
      <c r="E2316" s="45"/>
      <c r="F2316" s="45"/>
      <c r="G2316" s="45"/>
      <c r="H2316" s="45"/>
      <c r="I2316" s="45"/>
      <c r="J2316" s="46"/>
    </row>
    <row r="2317" spans="2:10" s="1" customFormat="1" ht="13.2" x14ac:dyDescent="0.25">
      <c r="B2317" s="75"/>
      <c r="C2317" s="102"/>
      <c r="D2317" s="103"/>
      <c r="E2317" s="45"/>
      <c r="F2317" s="45"/>
      <c r="G2317" s="45"/>
      <c r="H2317" s="45"/>
      <c r="I2317" s="45"/>
      <c r="J2317" s="46"/>
    </row>
    <row r="2318" spans="2:10" s="1" customFormat="1" ht="13.2" x14ac:dyDescent="0.25">
      <c r="B2318" s="75"/>
      <c r="C2318" s="102"/>
      <c r="D2318" s="103"/>
      <c r="E2318" s="45"/>
      <c r="F2318" s="45"/>
      <c r="G2318" s="45"/>
      <c r="H2318" s="45"/>
      <c r="I2318" s="45"/>
      <c r="J2318" s="46"/>
    </row>
    <row r="2319" spans="2:10" s="1" customFormat="1" ht="13.2" x14ac:dyDescent="0.25">
      <c r="B2319" s="75"/>
      <c r="C2319" s="102"/>
      <c r="D2319" s="103"/>
      <c r="E2319" s="45"/>
      <c r="F2319" s="45"/>
      <c r="G2319" s="45"/>
      <c r="H2319" s="45"/>
      <c r="I2319" s="45"/>
      <c r="J2319" s="46"/>
    </row>
    <row r="2320" spans="2:10" s="1" customFormat="1" ht="13.2" x14ac:dyDescent="0.25">
      <c r="B2320" s="75"/>
      <c r="C2320" s="102"/>
      <c r="D2320" s="103"/>
      <c r="E2320" s="45"/>
      <c r="F2320" s="45"/>
      <c r="G2320" s="45"/>
      <c r="H2320" s="45"/>
      <c r="I2320" s="45"/>
      <c r="J2320" s="46"/>
    </row>
    <row r="2321" spans="2:10" s="1" customFormat="1" ht="13.2" x14ac:dyDescent="0.25">
      <c r="B2321" s="75"/>
      <c r="C2321" s="102"/>
      <c r="D2321" s="103"/>
      <c r="E2321" s="45"/>
      <c r="F2321" s="45"/>
      <c r="G2321" s="45"/>
      <c r="H2321" s="45"/>
      <c r="I2321" s="45"/>
      <c r="J2321" s="46"/>
    </row>
    <row r="2322" spans="2:10" s="1" customFormat="1" ht="13.2" x14ac:dyDescent="0.25">
      <c r="B2322" s="75"/>
      <c r="C2322" s="102"/>
      <c r="D2322" s="103"/>
      <c r="E2322" s="45"/>
      <c r="F2322" s="45"/>
      <c r="G2322" s="45"/>
      <c r="H2322" s="45"/>
      <c r="I2322" s="45"/>
      <c r="J2322" s="46"/>
    </row>
    <row r="2323" spans="2:10" s="1" customFormat="1" ht="13.2" x14ac:dyDescent="0.25">
      <c r="B2323" s="75"/>
      <c r="C2323" s="102"/>
      <c r="D2323" s="103"/>
      <c r="E2323" s="45"/>
      <c r="F2323" s="45"/>
      <c r="G2323" s="45"/>
      <c r="H2323" s="45"/>
      <c r="I2323" s="45"/>
      <c r="J2323" s="46"/>
    </row>
    <row r="2324" spans="2:10" s="1" customFormat="1" ht="13.2" x14ac:dyDescent="0.25">
      <c r="B2324" s="75"/>
      <c r="C2324" s="102"/>
      <c r="D2324" s="103"/>
      <c r="E2324" s="45"/>
      <c r="F2324" s="45"/>
      <c r="G2324" s="45"/>
      <c r="H2324" s="45"/>
      <c r="I2324" s="45"/>
      <c r="J2324" s="46"/>
    </row>
    <row r="2325" spans="2:10" s="1" customFormat="1" ht="13.2" x14ac:dyDescent="0.25">
      <c r="B2325" s="75"/>
      <c r="C2325" s="102"/>
      <c r="D2325" s="103"/>
      <c r="E2325" s="45"/>
      <c r="F2325" s="45"/>
      <c r="G2325" s="45"/>
      <c r="H2325" s="45"/>
      <c r="I2325" s="45"/>
      <c r="J2325" s="46"/>
    </row>
    <row r="2326" spans="2:10" s="1" customFormat="1" ht="13.2" x14ac:dyDescent="0.25">
      <c r="B2326" s="75"/>
      <c r="C2326" s="102"/>
      <c r="D2326" s="103"/>
      <c r="E2326" s="45"/>
      <c r="F2326" s="45"/>
      <c r="G2326" s="45"/>
      <c r="H2326" s="45"/>
      <c r="I2326" s="45"/>
      <c r="J2326" s="46"/>
    </row>
    <row r="2327" spans="2:10" s="1" customFormat="1" ht="13.2" x14ac:dyDescent="0.25">
      <c r="B2327" s="75"/>
      <c r="C2327" s="102"/>
      <c r="D2327" s="103"/>
      <c r="E2327" s="45"/>
      <c r="F2327" s="45"/>
      <c r="G2327" s="45"/>
      <c r="H2327" s="45"/>
      <c r="I2327" s="45"/>
      <c r="J2327" s="46"/>
    </row>
    <row r="2328" spans="2:10" s="1" customFormat="1" ht="13.2" x14ac:dyDescent="0.25">
      <c r="B2328" s="75"/>
      <c r="C2328" s="102"/>
      <c r="D2328" s="103"/>
      <c r="E2328" s="45"/>
      <c r="F2328" s="45"/>
      <c r="G2328" s="45"/>
      <c r="H2328" s="45"/>
      <c r="I2328" s="45"/>
      <c r="J2328" s="46"/>
    </row>
    <row r="2329" spans="2:10" s="1" customFormat="1" ht="13.2" x14ac:dyDescent="0.25">
      <c r="B2329" s="75"/>
      <c r="C2329" s="102"/>
      <c r="D2329" s="103"/>
      <c r="E2329" s="45"/>
      <c r="F2329" s="45"/>
      <c r="G2329" s="45"/>
      <c r="H2329" s="45"/>
      <c r="I2329" s="45"/>
      <c r="J2329" s="46"/>
    </row>
    <row r="2330" spans="2:10" s="1" customFormat="1" ht="13.2" x14ac:dyDescent="0.25">
      <c r="C2330" s="157" t="s">
        <v>153</v>
      </c>
      <c r="D2330" s="157"/>
      <c r="E2330" s="157"/>
      <c r="F2330" s="157"/>
      <c r="G2330" s="157"/>
      <c r="H2330" s="157"/>
    </row>
    <row r="2331" spans="2:10" s="1" customFormat="1" ht="13.2" x14ac:dyDescent="0.25">
      <c r="C2331" s="157" t="s">
        <v>154</v>
      </c>
      <c r="D2331" s="157"/>
      <c r="E2331" s="157"/>
      <c r="F2331" s="157"/>
      <c r="G2331" s="157"/>
      <c r="H2331" s="157"/>
    </row>
    <row r="2332" spans="2:10" s="1" customFormat="1" ht="13.2" x14ac:dyDescent="0.25">
      <c r="C2332" s="157" t="s">
        <v>155</v>
      </c>
      <c r="D2332" s="157"/>
      <c r="E2332" s="157"/>
      <c r="F2332" s="157"/>
      <c r="G2332" s="157"/>
      <c r="H2332" s="157"/>
    </row>
    <row r="2333" spans="2:10" s="1" customFormat="1" ht="13.2" x14ac:dyDescent="0.25">
      <c r="C2333" s="158" t="s">
        <v>156</v>
      </c>
      <c r="D2333" s="158"/>
      <c r="E2333" s="158"/>
      <c r="F2333" s="158"/>
      <c r="G2333" s="158"/>
      <c r="H2333" s="158"/>
    </row>
    <row r="2334" spans="2:10" s="1" customFormat="1" ht="13.2" x14ac:dyDescent="0.25">
      <c r="C2334" s="142"/>
      <c r="D2334" s="142"/>
      <c r="E2334" s="142"/>
      <c r="F2334" s="142"/>
      <c r="G2334" s="142"/>
      <c r="H2334" s="142"/>
    </row>
    <row r="2335" spans="2:10" s="1" customFormat="1" ht="15.6" x14ac:dyDescent="0.25">
      <c r="B2335" s="159" t="s">
        <v>248</v>
      </c>
      <c r="C2335" s="160"/>
      <c r="D2335" s="160"/>
      <c r="E2335" s="160"/>
      <c r="F2335" s="160"/>
      <c r="G2335" s="160"/>
      <c r="H2335" s="160"/>
      <c r="I2335" s="160"/>
      <c r="J2335" s="161"/>
    </row>
    <row r="2336" spans="2:10" s="1" customFormat="1" ht="21" x14ac:dyDescent="0.25">
      <c r="B2336" s="169" t="s">
        <v>767</v>
      </c>
      <c r="C2336" s="170"/>
      <c r="D2336" s="170"/>
      <c r="E2336" s="170"/>
      <c r="F2336" s="170"/>
      <c r="G2336" s="170"/>
      <c r="H2336" s="170"/>
      <c r="I2336" s="170"/>
      <c r="J2336" s="171"/>
    </row>
    <row r="2337" spans="2:10" s="1" customFormat="1" ht="13.8" thickBot="1" x14ac:dyDescent="0.3">
      <c r="B2337" s="143"/>
      <c r="C2337" s="143"/>
      <c r="D2337" s="143"/>
      <c r="E2337" s="143"/>
      <c r="F2337" s="143"/>
      <c r="G2337" s="143"/>
      <c r="H2337" s="143"/>
      <c r="I2337" s="143"/>
      <c r="J2337" s="143"/>
    </row>
    <row r="2338" spans="2:10" s="1" customFormat="1" ht="28.5" customHeight="1" x14ac:dyDescent="0.25">
      <c r="B2338" s="152" t="s">
        <v>140</v>
      </c>
      <c r="C2338" s="153"/>
      <c r="D2338" s="153"/>
      <c r="E2338" s="153"/>
      <c r="F2338" s="153"/>
      <c r="G2338" s="153"/>
      <c r="H2338" s="153"/>
      <c r="I2338" s="153"/>
      <c r="J2338" s="154"/>
    </row>
    <row r="2339" spans="2:10" s="1" customFormat="1" ht="13.2" x14ac:dyDescent="0.25">
      <c r="B2339" s="4" t="s">
        <v>148</v>
      </c>
      <c r="C2339" s="5" t="s">
        <v>149</v>
      </c>
      <c r="D2339" s="5"/>
      <c r="E2339" s="6"/>
      <c r="F2339" s="7"/>
      <c r="G2339" s="8" t="s">
        <v>22</v>
      </c>
      <c r="H2339" s="155">
        <v>42879</v>
      </c>
      <c r="I2339" s="155"/>
      <c r="J2339" s="9"/>
    </row>
    <row r="2340" spans="2:10" s="1" customFormat="1" ht="13.2" x14ac:dyDescent="0.25">
      <c r="B2340" s="4" t="s">
        <v>146</v>
      </c>
      <c r="C2340" s="5" t="s">
        <v>142</v>
      </c>
      <c r="D2340" s="10"/>
      <c r="E2340" s="10"/>
      <c r="F2340" s="5"/>
      <c r="G2340" s="11" t="s">
        <v>145</v>
      </c>
      <c r="H2340" s="6" t="s">
        <v>142</v>
      </c>
      <c r="I2340" s="12"/>
      <c r="J2340" s="13"/>
    </row>
    <row r="2341" spans="2:10" s="1" customFormat="1" ht="13.2" x14ac:dyDescent="0.25">
      <c r="B2341" s="4" t="s">
        <v>147</v>
      </c>
      <c r="C2341" s="5" t="s">
        <v>142</v>
      </c>
      <c r="D2341" s="10"/>
      <c r="E2341" s="10"/>
      <c r="F2341" s="5"/>
      <c r="G2341" s="11" t="s">
        <v>143</v>
      </c>
      <c r="H2341" s="6" t="s">
        <v>144</v>
      </c>
      <c r="I2341" s="12"/>
      <c r="J2341" s="13"/>
    </row>
    <row r="2342" spans="2:10" s="1" customFormat="1" ht="13.8" thickBot="1" x14ac:dyDescent="0.3">
      <c r="B2342" s="14" t="s">
        <v>159</v>
      </c>
      <c r="C2342" s="15" t="s">
        <v>160</v>
      </c>
      <c r="D2342" s="16"/>
      <c r="E2342" s="16"/>
      <c r="F2342" s="15"/>
      <c r="G2342" s="17" t="s">
        <v>157</v>
      </c>
      <c r="H2342" s="18" t="s">
        <v>158</v>
      </c>
      <c r="I2342" s="19"/>
      <c r="J2342" s="20"/>
    </row>
    <row r="2343" spans="2:10" s="1" customFormat="1" ht="13.2" x14ac:dyDescent="0.25">
      <c r="B2343" s="143"/>
      <c r="C2343" s="143"/>
      <c r="D2343" s="143"/>
      <c r="E2343" s="143"/>
      <c r="F2343" s="143"/>
      <c r="G2343" s="143"/>
      <c r="H2343" s="143"/>
      <c r="I2343" s="143"/>
      <c r="J2343" s="143"/>
    </row>
    <row r="2344" spans="2:10" s="1" customFormat="1" ht="13.2" x14ac:dyDescent="0.25">
      <c r="B2344" s="23" t="s">
        <v>7</v>
      </c>
      <c r="C2344" s="24" t="s">
        <v>0</v>
      </c>
      <c r="D2344" s="24" t="s">
        <v>23</v>
      </c>
      <c r="E2344" s="24" t="s">
        <v>24</v>
      </c>
      <c r="F2344" s="24" t="s">
        <v>2</v>
      </c>
      <c r="G2344" s="24" t="s">
        <v>3</v>
      </c>
      <c r="H2344" s="24" t="s">
        <v>25</v>
      </c>
      <c r="I2344" s="24" t="s">
        <v>8</v>
      </c>
      <c r="J2344" s="24" t="s">
        <v>9</v>
      </c>
    </row>
    <row r="2345" spans="2:10" s="1" customFormat="1" ht="13.2" x14ac:dyDescent="0.25">
      <c r="B2345" s="96">
        <v>4.03</v>
      </c>
      <c r="C2345" s="97" t="s">
        <v>425</v>
      </c>
      <c r="D2345" s="103"/>
      <c r="E2345" s="45"/>
      <c r="F2345" s="45"/>
      <c r="G2345" s="45"/>
      <c r="H2345" s="45"/>
      <c r="I2345" s="45"/>
      <c r="J2345" s="46"/>
    </row>
    <row r="2346" spans="2:10" s="1" customFormat="1" ht="13.2" x14ac:dyDescent="0.25">
      <c r="B2346" s="100" t="s">
        <v>113</v>
      </c>
      <c r="C2346" s="101" t="s">
        <v>428</v>
      </c>
      <c r="D2346" s="103"/>
      <c r="E2346" s="45"/>
      <c r="F2346" s="45"/>
      <c r="G2346" s="45"/>
      <c r="H2346" s="45"/>
      <c r="I2346" s="45"/>
      <c r="J2346" s="46"/>
    </row>
    <row r="2347" spans="2:10" s="1" customFormat="1" ht="13.2" x14ac:dyDescent="0.25">
      <c r="B2347" s="48" t="s">
        <v>114</v>
      </c>
      <c r="C2347" s="48" t="s">
        <v>623</v>
      </c>
      <c r="D2347" s="103"/>
      <c r="E2347" s="45"/>
      <c r="F2347" s="45"/>
      <c r="G2347" s="45"/>
      <c r="H2347" s="45"/>
      <c r="I2347" s="62">
        <f>SUM(H2348:H2349)</f>
        <v>0</v>
      </c>
      <c r="J2347" s="63" t="str">
        <f>+J2348</f>
        <v>ml</v>
      </c>
    </row>
    <row r="2348" spans="2:10" s="1" customFormat="1" ht="13.2" x14ac:dyDescent="0.25">
      <c r="B2348" s="48"/>
      <c r="C2348" s="44" t="s">
        <v>768</v>
      </c>
      <c r="D2348" s="45"/>
      <c r="E2348" s="45"/>
      <c r="F2348" s="45"/>
      <c r="G2348" s="45"/>
      <c r="H2348" s="45">
        <f>IF(AND(F2348=0,G2348=0),D2348*E2348,IF(AND(E2348=0,G2348=0),D2348*F2348,IF(AND(E2348=0,F2348=0),D2348*G2348,IF(AND(E2348=0),D2348*F2348*G2348,IF(AND(F2348=0),D2348*E2348*G2348,IF(AND(G2348=0),D2348*E2348*F2348,D2348*E2348*F2348*G2348))))))</f>
        <v>0</v>
      </c>
      <c r="I2348" s="45"/>
      <c r="J2348" s="46" t="str">
        <f>IF(AND(E2348=0,F2348&lt;&gt;0,G2348&lt;&gt;0),"m2",IF(AND(F2348=0,E2348&lt;&gt;0,G2348&lt;&gt;0),"m2",IF(AND(G2348=0,E2348&lt;&gt;0,F2348&lt;&gt;0),"m2",IF(AND(F2348=0,G2348=0),"ml",IF(AND(E2348=0,G2348=0),"ml",IF(AND(E2348=0,F2348=0),"ml",IF(AND(E2348&lt;&gt;0,F2348&lt;&gt;0,G2348&lt;&gt;0),"m3",0)))))))</f>
        <v>ml</v>
      </c>
    </row>
    <row r="2349" spans="2:10" s="1" customFormat="1" ht="13.2" x14ac:dyDescent="0.25">
      <c r="B2349" s="48"/>
      <c r="C2349" s="44" t="s">
        <v>768</v>
      </c>
      <c r="D2349" s="45"/>
      <c r="E2349" s="45"/>
      <c r="F2349" s="45"/>
      <c r="G2349" s="45"/>
      <c r="H2349" s="45">
        <f>IF(AND(F2349=0,G2349=0),D2349*E2349,IF(AND(E2349=0,G2349=0),D2349*F2349,IF(AND(E2349=0,F2349=0),D2349*G2349,IF(AND(E2349=0),D2349*F2349*G2349,IF(AND(F2349=0),D2349*E2349*G2349,IF(AND(G2349=0),D2349*E2349*F2349,D2349*E2349*F2349*G2349))))))</f>
        <v>0</v>
      </c>
      <c r="I2349" s="45"/>
      <c r="J2349" s="46" t="str">
        <f>IF(AND(E2349=0,F2349&lt;&gt;0,G2349&lt;&gt;0),"m2",IF(AND(F2349=0,E2349&lt;&gt;0,G2349&lt;&gt;0),"m2",IF(AND(G2349=0,E2349&lt;&gt;0,F2349&lt;&gt;0),"m2",IF(AND(F2349=0,G2349=0),"ml",IF(AND(E2349=0,G2349=0),"ml",IF(AND(E2349=0,F2349=0),"ml",IF(AND(E2349&lt;&gt;0,F2349&lt;&gt;0,G2349&lt;&gt;0),"m3",0)))))))</f>
        <v>ml</v>
      </c>
    </row>
    <row r="2350" spans="2:10" s="1" customFormat="1" ht="13.2" x14ac:dyDescent="0.25">
      <c r="B2350" s="48" t="s">
        <v>435</v>
      </c>
      <c r="C2350" s="48" t="s">
        <v>438</v>
      </c>
      <c r="D2350" s="103"/>
      <c r="E2350" s="45"/>
      <c r="F2350" s="45"/>
      <c r="G2350" s="45"/>
      <c r="H2350" s="45"/>
      <c r="I2350" s="62">
        <f>SUM(H2351:H2351)</f>
        <v>0</v>
      </c>
      <c r="J2350" s="63" t="str">
        <f>+J2351</f>
        <v>ml</v>
      </c>
    </row>
    <row r="2351" spans="2:10" s="1" customFormat="1" ht="13.2" x14ac:dyDescent="0.25">
      <c r="B2351" s="100"/>
      <c r="C2351" s="44" t="s">
        <v>713</v>
      </c>
      <c r="D2351" s="45"/>
      <c r="E2351" s="45"/>
      <c r="F2351" s="45"/>
      <c r="G2351" s="45"/>
      <c r="H2351" s="45">
        <f>IF(AND(F2351=0,G2351=0),D2351*E2351,IF(AND(E2351=0,G2351=0),D2351*F2351,IF(AND(E2351=0,F2351=0),D2351*G2351,IF(AND(E2351=0),D2351*F2351*G2351,IF(AND(F2351=0),D2351*E2351*G2351,IF(AND(G2351=0),D2351*E2351*F2351,D2351*E2351*F2351*G2351))))))</f>
        <v>0</v>
      </c>
      <c r="I2351" s="45"/>
      <c r="J2351" s="46" t="str">
        <f>IF(AND(E2351=0,F2351&lt;&gt;0,G2351&lt;&gt;0),"m2",IF(AND(F2351=0,E2351&lt;&gt;0,G2351&lt;&gt;0),"m2",IF(AND(G2351=0,E2351&lt;&gt;0,F2351&lt;&gt;0),"m2",IF(AND(F2351=0,G2351=0),"ml",IF(AND(E2351=0,G2351=0),"ml",IF(AND(E2351=0,F2351=0),"ml",IF(AND(E2351&lt;&gt;0,F2351&lt;&gt;0,G2351&lt;&gt;0),"m3",0)))))))</f>
        <v>ml</v>
      </c>
    </row>
    <row r="2352" spans="2:10" s="1" customFormat="1" ht="13.2" x14ac:dyDescent="0.25">
      <c r="B2352" s="100"/>
      <c r="C2352" s="44" t="s">
        <v>714</v>
      </c>
      <c r="D2352" s="45"/>
      <c r="E2352" s="45"/>
      <c r="F2352" s="45"/>
      <c r="G2352" s="45"/>
      <c r="H2352" s="45">
        <f>IF(AND(F2352=0,G2352=0),D2352*E2352,IF(AND(E2352=0,G2352=0),D2352*F2352,IF(AND(E2352=0,F2352=0),D2352*G2352,IF(AND(E2352=0),D2352*F2352*G2352,IF(AND(F2352=0),D2352*E2352*G2352,IF(AND(G2352=0),D2352*E2352*F2352,D2352*E2352*F2352*G2352))))))</f>
        <v>0</v>
      </c>
      <c r="I2352" s="45"/>
      <c r="J2352" s="46" t="str">
        <f>IF(AND(E2352=0,F2352&lt;&gt;0,G2352&lt;&gt;0),"m2",IF(AND(F2352=0,E2352&lt;&gt;0,G2352&lt;&gt;0),"m2",IF(AND(G2352=0,E2352&lt;&gt;0,F2352&lt;&gt;0),"m2",IF(AND(F2352=0,G2352=0),"ml",IF(AND(E2352=0,G2352=0),"ml",IF(AND(E2352=0,F2352=0),"ml",IF(AND(E2352&lt;&gt;0,F2352&lt;&gt;0,G2352&lt;&gt;0),"m3",0)))))))</f>
        <v>ml</v>
      </c>
    </row>
    <row r="2353" spans="2:10" s="1" customFormat="1" ht="13.2" x14ac:dyDescent="0.25">
      <c r="B2353" s="48" t="s">
        <v>436</v>
      </c>
      <c r="C2353" s="48" t="s">
        <v>439</v>
      </c>
      <c r="D2353" s="103"/>
      <c r="E2353" s="45"/>
      <c r="F2353" s="45"/>
      <c r="G2353" s="45"/>
      <c r="H2353" s="45"/>
      <c r="I2353" s="62">
        <f>SUM(H2354:H2354)</f>
        <v>0</v>
      </c>
      <c r="J2353" s="63" t="str">
        <f>+J2354</f>
        <v>ml</v>
      </c>
    </row>
    <row r="2354" spans="2:10" s="1" customFormat="1" ht="13.2" x14ac:dyDescent="0.25">
      <c r="B2354" s="100"/>
      <c r="C2354" s="44" t="s">
        <v>713</v>
      </c>
      <c r="D2354" s="45"/>
      <c r="E2354" s="45"/>
      <c r="F2354" s="45"/>
      <c r="G2354" s="45"/>
      <c r="H2354" s="45">
        <f>IF(AND(F2354=0,G2354=0),D2354*E2354,IF(AND(E2354=0,G2354=0),D2354*F2354,IF(AND(E2354=0,F2354=0),D2354*G2354,IF(AND(E2354=0),D2354*F2354*G2354,IF(AND(F2354=0),D2354*E2354*G2354,IF(AND(G2354=0),D2354*E2354*F2354,D2354*E2354*F2354*G2354))))))</f>
        <v>0</v>
      </c>
      <c r="I2354" s="45"/>
      <c r="J2354" s="46" t="str">
        <f>IF(AND(E2354=0,F2354&lt;&gt;0,G2354&lt;&gt;0),"m2",IF(AND(F2354=0,E2354&lt;&gt;0,G2354&lt;&gt;0),"m2",IF(AND(G2354=0,E2354&lt;&gt;0,F2354&lt;&gt;0),"m2",IF(AND(F2354=0,G2354=0),"ml",IF(AND(E2354=0,G2354=0),"ml",IF(AND(E2354=0,F2354=0),"ml",IF(AND(E2354&lt;&gt;0,F2354&lt;&gt;0,G2354&lt;&gt;0),"m3",0)))))))</f>
        <v>ml</v>
      </c>
    </row>
    <row r="2355" spans="2:10" s="1" customFormat="1" ht="13.2" x14ac:dyDescent="0.25">
      <c r="B2355" s="100"/>
      <c r="C2355" s="44" t="s">
        <v>714</v>
      </c>
      <c r="D2355" s="45"/>
      <c r="E2355" s="45"/>
      <c r="F2355" s="45"/>
      <c r="G2355" s="45"/>
      <c r="H2355" s="45">
        <f>IF(AND(F2355=0,G2355=0),D2355*E2355,IF(AND(E2355=0,G2355=0),D2355*F2355,IF(AND(E2355=0,F2355=0),D2355*G2355,IF(AND(E2355=0),D2355*F2355*G2355,IF(AND(F2355=0),D2355*E2355*G2355,IF(AND(G2355=0),D2355*E2355*F2355,D2355*E2355*F2355*G2355))))))</f>
        <v>0</v>
      </c>
      <c r="I2355" s="45"/>
      <c r="J2355" s="46" t="str">
        <f>IF(AND(E2355=0,F2355&lt;&gt;0,G2355&lt;&gt;0),"m2",IF(AND(F2355=0,E2355&lt;&gt;0,G2355&lt;&gt;0),"m2",IF(AND(G2355=0,E2355&lt;&gt;0,F2355&lt;&gt;0),"m2",IF(AND(F2355=0,G2355=0),"ml",IF(AND(E2355=0,G2355=0),"ml",IF(AND(E2355=0,F2355=0),"ml",IF(AND(E2355&lt;&gt;0,F2355&lt;&gt;0,G2355&lt;&gt;0),"m3",0)))))))</f>
        <v>ml</v>
      </c>
    </row>
    <row r="2356" spans="2:10" s="1" customFormat="1" ht="13.2" x14ac:dyDescent="0.25">
      <c r="B2356" s="48" t="s">
        <v>437</v>
      </c>
      <c r="C2356" s="48" t="s">
        <v>470</v>
      </c>
      <c r="D2356" s="103"/>
      <c r="E2356" s="45"/>
      <c r="F2356" s="45"/>
      <c r="G2356" s="45"/>
      <c r="H2356" s="45"/>
      <c r="I2356" s="62">
        <f>SUM(H2358:H2363)</f>
        <v>0</v>
      </c>
      <c r="J2356" s="63" t="str">
        <f>+J2358</f>
        <v>ml</v>
      </c>
    </row>
    <row r="2357" spans="2:10" s="1" customFormat="1" ht="13.2" x14ac:dyDescent="0.25">
      <c r="B2357" s="48"/>
      <c r="C2357" s="132" t="s">
        <v>255</v>
      </c>
      <c r="D2357" s="103"/>
      <c r="E2357" s="45"/>
      <c r="F2357" s="45"/>
      <c r="G2357" s="45"/>
      <c r="H2357" s="45"/>
      <c r="I2357" s="62"/>
      <c r="J2357" s="63"/>
    </row>
    <row r="2358" spans="2:10" s="1" customFormat="1" ht="13.2" x14ac:dyDescent="0.25">
      <c r="B2358" s="48"/>
      <c r="C2358" s="44" t="s">
        <v>556</v>
      </c>
      <c r="D2358" s="45"/>
      <c r="E2358" s="45"/>
      <c r="F2358" s="45"/>
      <c r="G2358" s="45"/>
      <c r="H2358" s="45">
        <f t="shared" ref="H2358:H2363" si="115">IF(AND(F2358=0,G2358=0),D2358*E2358,IF(AND(E2358=0,G2358=0),D2358*F2358,IF(AND(E2358=0,F2358=0),D2358*G2358,IF(AND(E2358=0),D2358*F2358*G2358,IF(AND(F2358=0),D2358*E2358*G2358,IF(AND(G2358=0),D2358*E2358*F2358,D2358*E2358*F2358*G2358))))))</f>
        <v>0</v>
      </c>
      <c r="I2358" s="45"/>
      <c r="J2358" s="46" t="str">
        <f t="shared" ref="J2358:J2363" si="116">IF(AND(E2358=0,F2358&lt;&gt;0,G2358&lt;&gt;0),"m2",IF(AND(F2358=0,E2358&lt;&gt;0,G2358&lt;&gt;0),"m2",IF(AND(G2358=0,E2358&lt;&gt;0,F2358&lt;&gt;0),"m2",IF(AND(F2358=0,G2358=0),"ml",IF(AND(E2358=0,G2358=0),"ml",IF(AND(E2358=0,F2358=0),"ml",IF(AND(E2358&lt;&gt;0,F2358&lt;&gt;0,G2358&lt;&gt;0),"m3",0)))))))</f>
        <v>ml</v>
      </c>
    </row>
    <row r="2359" spans="2:10" s="1" customFormat="1" ht="13.2" x14ac:dyDescent="0.25">
      <c r="B2359" s="48"/>
      <c r="C2359" s="44" t="s">
        <v>704</v>
      </c>
      <c r="D2359" s="45"/>
      <c r="E2359" s="45"/>
      <c r="F2359" s="45"/>
      <c r="G2359" s="45"/>
      <c r="H2359" s="45">
        <f t="shared" si="115"/>
        <v>0</v>
      </c>
      <c r="I2359" s="45"/>
      <c r="J2359" s="46" t="str">
        <f t="shared" si="116"/>
        <v>ml</v>
      </c>
    </row>
    <row r="2360" spans="2:10" s="1" customFormat="1" ht="13.2" x14ac:dyDescent="0.25">
      <c r="B2360" s="48"/>
      <c r="C2360" s="132" t="s">
        <v>256</v>
      </c>
      <c r="D2360" s="45"/>
      <c r="E2360" s="45"/>
      <c r="F2360" s="45"/>
      <c r="G2360" s="45"/>
      <c r="H2360" s="45">
        <f t="shared" si="115"/>
        <v>0</v>
      </c>
      <c r="I2360" s="45"/>
      <c r="J2360" s="46" t="str">
        <f t="shared" si="116"/>
        <v>ml</v>
      </c>
    </row>
    <row r="2361" spans="2:10" s="1" customFormat="1" ht="13.2" x14ac:dyDescent="0.25">
      <c r="B2361" s="48"/>
      <c r="C2361" s="44" t="s">
        <v>556</v>
      </c>
      <c r="D2361" s="45"/>
      <c r="E2361" s="45"/>
      <c r="F2361" s="45"/>
      <c r="G2361" s="45"/>
      <c r="H2361" s="45">
        <f t="shared" si="115"/>
        <v>0</v>
      </c>
      <c r="I2361" s="45"/>
      <c r="J2361" s="46" t="str">
        <f t="shared" si="116"/>
        <v>ml</v>
      </c>
    </row>
    <row r="2362" spans="2:10" s="1" customFormat="1" ht="13.2" x14ac:dyDescent="0.25">
      <c r="B2362" s="48"/>
      <c r="C2362" s="132" t="s">
        <v>257</v>
      </c>
      <c r="D2362" s="45"/>
      <c r="E2362" s="45"/>
      <c r="F2362" s="45"/>
      <c r="G2362" s="45"/>
      <c r="H2362" s="45">
        <f t="shared" si="115"/>
        <v>0</v>
      </c>
      <c r="I2362" s="45"/>
      <c r="J2362" s="46" t="str">
        <f t="shared" si="116"/>
        <v>ml</v>
      </c>
    </row>
    <row r="2363" spans="2:10" s="1" customFormat="1" ht="13.2" x14ac:dyDescent="0.25">
      <c r="B2363" s="48"/>
      <c r="C2363" s="44" t="s">
        <v>556</v>
      </c>
      <c r="D2363" s="45"/>
      <c r="E2363" s="45"/>
      <c r="F2363" s="45"/>
      <c r="G2363" s="45"/>
      <c r="H2363" s="45">
        <f t="shared" si="115"/>
        <v>0</v>
      </c>
      <c r="I2363" s="45"/>
      <c r="J2363" s="46" t="str">
        <f t="shared" si="116"/>
        <v>ml</v>
      </c>
    </row>
    <row r="2364" spans="2:10" s="1" customFormat="1" ht="13.2" x14ac:dyDescent="0.25">
      <c r="B2364" s="48" t="s">
        <v>471</v>
      </c>
      <c r="C2364" s="48" t="s">
        <v>554</v>
      </c>
      <c r="D2364" s="103"/>
      <c r="E2364" s="45"/>
      <c r="F2364" s="45"/>
      <c r="G2364" s="45"/>
      <c r="H2364" s="45"/>
      <c r="I2364" s="62">
        <f>SUM(H2365:H2371)</f>
        <v>0</v>
      </c>
      <c r="J2364" s="63" t="str">
        <f>+J2365</f>
        <v>ml</v>
      </c>
    </row>
    <row r="2365" spans="2:10" s="1" customFormat="1" ht="13.2" x14ac:dyDescent="0.25">
      <c r="B2365" s="100"/>
      <c r="C2365" s="132" t="s">
        <v>255</v>
      </c>
      <c r="D2365" s="45"/>
      <c r="E2365" s="45"/>
      <c r="F2365" s="45"/>
      <c r="G2365" s="45"/>
      <c r="H2365" s="45">
        <f t="shared" ref="H2365:H2371" si="117">IF(AND(F2365=0,G2365=0),D2365*E2365,IF(AND(E2365=0,G2365=0),D2365*F2365,IF(AND(E2365=0,F2365=0),D2365*G2365,IF(AND(E2365=0),D2365*F2365*G2365,IF(AND(F2365=0),D2365*E2365*G2365,IF(AND(G2365=0),D2365*E2365*F2365,D2365*E2365*F2365*G2365))))))</f>
        <v>0</v>
      </c>
      <c r="I2365" s="45"/>
      <c r="J2365" s="46" t="str">
        <f t="shared" ref="J2365:J2371" si="118">IF(AND(E2365=0,F2365&lt;&gt;0,G2365&lt;&gt;0),"m2",IF(AND(F2365=0,E2365&lt;&gt;0,G2365&lt;&gt;0),"m2",IF(AND(G2365=0,E2365&lt;&gt;0,F2365&lt;&gt;0),"m2",IF(AND(F2365=0,G2365=0),"ml",IF(AND(E2365=0,G2365=0),"ml",IF(AND(E2365=0,F2365=0),"ml",IF(AND(E2365&lt;&gt;0,F2365&lt;&gt;0,G2365&lt;&gt;0),"m3",0)))))))</f>
        <v>ml</v>
      </c>
    </row>
    <row r="2366" spans="2:10" s="1" customFormat="1" ht="13.2" x14ac:dyDescent="0.25">
      <c r="B2366" s="100"/>
      <c r="C2366" s="44" t="s">
        <v>556</v>
      </c>
      <c r="D2366" s="45"/>
      <c r="E2366" s="45"/>
      <c r="F2366" s="45"/>
      <c r="G2366" s="45"/>
      <c r="H2366" s="45">
        <f t="shared" si="117"/>
        <v>0</v>
      </c>
      <c r="I2366" s="45"/>
      <c r="J2366" s="46" t="str">
        <f t="shared" si="118"/>
        <v>ml</v>
      </c>
    </row>
    <row r="2367" spans="2:10" s="1" customFormat="1" ht="13.2" x14ac:dyDescent="0.25">
      <c r="B2367" s="100"/>
      <c r="C2367" s="44" t="s">
        <v>704</v>
      </c>
      <c r="D2367" s="45"/>
      <c r="E2367" s="45"/>
      <c r="F2367" s="45"/>
      <c r="G2367" s="45"/>
      <c r="H2367" s="45">
        <f t="shared" si="117"/>
        <v>0</v>
      </c>
      <c r="I2367" s="45"/>
      <c r="J2367" s="46" t="str">
        <f t="shared" si="118"/>
        <v>ml</v>
      </c>
    </row>
    <row r="2368" spans="2:10" s="1" customFormat="1" ht="13.2" x14ac:dyDescent="0.25">
      <c r="B2368" s="100"/>
      <c r="C2368" s="132" t="s">
        <v>256</v>
      </c>
      <c r="D2368" s="45"/>
      <c r="E2368" s="45"/>
      <c r="F2368" s="45"/>
      <c r="G2368" s="45"/>
      <c r="H2368" s="45">
        <f t="shared" si="117"/>
        <v>0</v>
      </c>
      <c r="I2368" s="45"/>
      <c r="J2368" s="46" t="str">
        <f t="shared" si="118"/>
        <v>ml</v>
      </c>
    </row>
    <row r="2369" spans="2:10" s="1" customFormat="1" ht="13.2" x14ac:dyDescent="0.25">
      <c r="B2369" s="100"/>
      <c r="C2369" s="44" t="s">
        <v>556</v>
      </c>
      <c r="D2369" s="45"/>
      <c r="E2369" s="45"/>
      <c r="F2369" s="45"/>
      <c r="G2369" s="45"/>
      <c r="H2369" s="45">
        <f t="shared" si="117"/>
        <v>0</v>
      </c>
      <c r="I2369" s="45"/>
      <c r="J2369" s="46" t="str">
        <f t="shared" si="118"/>
        <v>ml</v>
      </c>
    </row>
    <row r="2370" spans="2:10" s="1" customFormat="1" ht="13.2" x14ac:dyDescent="0.25">
      <c r="B2370" s="100"/>
      <c r="C2370" s="132" t="s">
        <v>257</v>
      </c>
      <c r="D2370" s="45"/>
      <c r="E2370" s="45"/>
      <c r="F2370" s="45"/>
      <c r="G2370" s="45"/>
      <c r="H2370" s="45">
        <f t="shared" si="117"/>
        <v>0</v>
      </c>
      <c r="I2370" s="45"/>
      <c r="J2370" s="46" t="str">
        <f t="shared" si="118"/>
        <v>ml</v>
      </c>
    </row>
    <row r="2371" spans="2:10" s="1" customFormat="1" ht="13.2" x14ac:dyDescent="0.25">
      <c r="B2371" s="100"/>
      <c r="C2371" s="44" t="s">
        <v>556</v>
      </c>
      <c r="D2371" s="45"/>
      <c r="E2371" s="45"/>
      <c r="F2371" s="45"/>
      <c r="G2371" s="45"/>
      <c r="H2371" s="45">
        <f t="shared" si="117"/>
        <v>0</v>
      </c>
      <c r="I2371" s="45"/>
      <c r="J2371" s="46" t="str">
        <f t="shared" si="118"/>
        <v>ml</v>
      </c>
    </row>
    <row r="2372" spans="2:10" s="1" customFormat="1" ht="13.2" x14ac:dyDescent="0.25">
      <c r="B2372" s="48" t="s">
        <v>473</v>
      </c>
      <c r="C2372" s="48" t="s">
        <v>472</v>
      </c>
      <c r="D2372" s="103"/>
      <c r="E2372" s="45"/>
      <c r="F2372" s="45"/>
      <c r="G2372" s="45"/>
      <c r="H2372" s="45"/>
      <c r="I2372" s="62">
        <f>SUM(H2373:H2379)</f>
        <v>153</v>
      </c>
      <c r="J2372" s="63" t="str">
        <f>+J2373</f>
        <v>ml</v>
      </c>
    </row>
    <row r="2373" spans="2:10" s="1" customFormat="1" ht="13.2" x14ac:dyDescent="0.25">
      <c r="B2373" s="48"/>
      <c r="C2373" s="132" t="s">
        <v>255</v>
      </c>
      <c r="D2373" s="45"/>
      <c r="E2373" s="45"/>
      <c r="F2373" s="45"/>
      <c r="G2373" s="45"/>
      <c r="H2373" s="45">
        <f t="shared" ref="H2373:H2379" si="119">IF(AND(F2373=0,G2373=0),D2373*E2373,IF(AND(E2373=0,G2373=0),D2373*F2373,IF(AND(E2373=0,F2373=0),D2373*G2373,IF(AND(E2373=0),D2373*F2373*G2373,IF(AND(F2373=0),D2373*E2373*G2373,IF(AND(G2373=0),D2373*E2373*F2373,D2373*E2373*F2373*G2373))))))</f>
        <v>0</v>
      </c>
      <c r="I2373" s="45"/>
      <c r="J2373" s="46" t="str">
        <f t="shared" ref="J2373:J2379" si="120">IF(AND(E2373=0,F2373&lt;&gt;0,G2373&lt;&gt;0),"m2",IF(AND(F2373=0,E2373&lt;&gt;0,G2373&lt;&gt;0),"m2",IF(AND(G2373=0,E2373&lt;&gt;0,F2373&lt;&gt;0),"m2",IF(AND(F2373=0,G2373=0),"ml",IF(AND(E2373=0,G2373=0),"ml",IF(AND(E2373=0,F2373=0),"ml",IF(AND(E2373&lt;&gt;0,F2373&lt;&gt;0,G2373&lt;&gt;0),"m3",0)))))))</f>
        <v>ml</v>
      </c>
    </row>
    <row r="2374" spans="2:10" s="1" customFormat="1" ht="13.2" x14ac:dyDescent="0.25">
      <c r="B2374" s="48"/>
      <c r="C2374" s="44" t="s">
        <v>556</v>
      </c>
      <c r="D2374" s="45">
        <v>12</v>
      </c>
      <c r="E2374" s="45">
        <v>3.25</v>
      </c>
      <c r="F2374" s="45"/>
      <c r="G2374" s="45"/>
      <c r="H2374" s="45">
        <f t="shared" si="119"/>
        <v>39</v>
      </c>
      <c r="I2374" s="45"/>
      <c r="J2374" s="46" t="str">
        <f t="shared" si="120"/>
        <v>ml</v>
      </c>
    </row>
    <row r="2375" spans="2:10" s="1" customFormat="1" ht="13.2" x14ac:dyDescent="0.25">
      <c r="B2375" s="48"/>
      <c r="C2375" s="44" t="s">
        <v>704</v>
      </c>
      <c r="D2375" s="45">
        <v>12</v>
      </c>
      <c r="E2375" s="45">
        <v>3</v>
      </c>
      <c r="F2375" s="45"/>
      <c r="G2375" s="45"/>
      <c r="H2375" s="45">
        <f t="shared" si="119"/>
        <v>36</v>
      </c>
      <c r="I2375" s="45"/>
      <c r="J2375" s="46" t="str">
        <f t="shared" si="120"/>
        <v>ml</v>
      </c>
    </row>
    <row r="2376" spans="2:10" s="1" customFormat="1" ht="13.2" x14ac:dyDescent="0.25">
      <c r="B2376" s="48"/>
      <c r="C2376" s="132" t="s">
        <v>256</v>
      </c>
      <c r="D2376" s="45"/>
      <c r="E2376" s="45"/>
      <c r="F2376" s="45"/>
      <c r="G2376" s="45"/>
      <c r="H2376" s="45">
        <f t="shared" si="119"/>
        <v>0</v>
      </c>
      <c r="I2376" s="45"/>
      <c r="J2376" s="46" t="str">
        <f t="shared" si="120"/>
        <v>ml</v>
      </c>
    </row>
    <row r="2377" spans="2:10" s="1" customFormat="1" ht="13.2" x14ac:dyDescent="0.25">
      <c r="B2377" s="48"/>
      <c r="C2377" s="44" t="s">
        <v>556</v>
      </c>
      <c r="D2377" s="45">
        <v>12</v>
      </c>
      <c r="E2377" s="45">
        <v>3.25</v>
      </c>
      <c r="F2377" s="45"/>
      <c r="G2377" s="45"/>
      <c r="H2377" s="45">
        <f t="shared" si="119"/>
        <v>39</v>
      </c>
      <c r="I2377" s="45"/>
      <c r="J2377" s="46" t="str">
        <f t="shared" si="120"/>
        <v>ml</v>
      </c>
    </row>
    <row r="2378" spans="2:10" s="1" customFormat="1" ht="13.2" x14ac:dyDescent="0.25">
      <c r="B2378" s="48"/>
      <c r="C2378" s="132" t="s">
        <v>257</v>
      </c>
      <c r="D2378" s="45"/>
      <c r="E2378" s="45"/>
      <c r="F2378" s="45"/>
      <c r="G2378" s="45"/>
      <c r="H2378" s="45">
        <f t="shared" si="119"/>
        <v>0</v>
      </c>
      <c r="I2378" s="45"/>
      <c r="J2378" s="46" t="str">
        <f t="shared" si="120"/>
        <v>ml</v>
      </c>
    </row>
    <row r="2379" spans="2:10" s="1" customFormat="1" ht="13.2" x14ac:dyDescent="0.25">
      <c r="B2379" s="48"/>
      <c r="C2379" s="44" t="s">
        <v>556</v>
      </c>
      <c r="D2379" s="45">
        <v>12</v>
      </c>
      <c r="E2379" s="45">
        <v>3.25</v>
      </c>
      <c r="F2379" s="45"/>
      <c r="G2379" s="45"/>
      <c r="H2379" s="45">
        <f t="shared" si="119"/>
        <v>39</v>
      </c>
      <c r="I2379" s="45"/>
      <c r="J2379" s="46" t="str">
        <f t="shared" si="120"/>
        <v>ml</v>
      </c>
    </row>
    <row r="2380" spans="2:10" s="1" customFormat="1" ht="13.2" x14ac:dyDescent="0.25">
      <c r="B2380" s="48" t="s">
        <v>549</v>
      </c>
      <c r="C2380" s="48" t="s">
        <v>474</v>
      </c>
      <c r="D2380" s="103"/>
      <c r="E2380" s="45"/>
      <c r="F2380" s="45"/>
      <c r="G2380" s="45"/>
      <c r="H2380" s="45"/>
      <c r="I2380" s="62">
        <f>SUM(H2381:H2381)</f>
        <v>12</v>
      </c>
      <c r="J2380" s="63" t="str">
        <f>+J2381</f>
        <v>und</v>
      </c>
    </row>
    <row r="2381" spans="2:10" s="1" customFormat="1" ht="13.2" x14ac:dyDescent="0.25">
      <c r="B2381" s="100"/>
      <c r="C2381" s="44" t="s">
        <v>705</v>
      </c>
      <c r="D2381" s="45">
        <v>12</v>
      </c>
      <c r="E2381" s="45"/>
      <c r="F2381" s="45"/>
      <c r="G2381" s="45"/>
      <c r="H2381" s="45">
        <f>+D2381</f>
        <v>12</v>
      </c>
      <c r="I2381" s="45"/>
      <c r="J2381" s="46" t="s">
        <v>35</v>
      </c>
    </row>
    <row r="2382" spans="2:10" s="1" customFormat="1" ht="13.2" x14ac:dyDescent="0.25">
      <c r="B2382" s="48" t="s">
        <v>553</v>
      </c>
      <c r="C2382" s="48" t="s">
        <v>555</v>
      </c>
      <c r="D2382" s="103"/>
      <c r="E2382" s="45"/>
      <c r="F2382" s="45"/>
      <c r="G2382" s="45"/>
      <c r="H2382" s="45"/>
      <c r="I2382" s="62">
        <f>SUM(H2383:H2383)</f>
        <v>12</v>
      </c>
      <c r="J2382" s="63" t="str">
        <f>+J2383</f>
        <v>und</v>
      </c>
    </row>
    <row r="2383" spans="2:10" s="1" customFormat="1" ht="13.2" x14ac:dyDescent="0.25">
      <c r="B2383" s="100"/>
      <c r="C2383" s="44" t="s">
        <v>556</v>
      </c>
      <c r="D2383" s="45">
        <v>12</v>
      </c>
      <c r="E2383" s="45"/>
      <c r="F2383" s="45"/>
      <c r="G2383" s="45"/>
      <c r="H2383" s="45">
        <f>+D2383</f>
        <v>12</v>
      </c>
      <c r="I2383" s="45"/>
      <c r="J2383" s="46" t="s">
        <v>35</v>
      </c>
    </row>
    <row r="2384" spans="2:10" s="1" customFormat="1" ht="13.2" x14ac:dyDescent="0.25">
      <c r="B2384" s="100" t="s">
        <v>115</v>
      </c>
      <c r="C2384" s="101" t="s">
        <v>427</v>
      </c>
      <c r="D2384" s="103"/>
      <c r="E2384" s="45"/>
      <c r="F2384" s="45"/>
      <c r="G2384" s="45"/>
      <c r="H2384" s="45"/>
      <c r="I2384" s="45"/>
      <c r="J2384" s="46"/>
    </row>
    <row r="2385" spans="2:10" s="1" customFormat="1" ht="13.2" x14ac:dyDescent="0.25">
      <c r="B2385" s="48" t="s">
        <v>116</v>
      </c>
      <c r="C2385" s="48" t="s">
        <v>550</v>
      </c>
      <c r="D2385" s="103"/>
      <c r="E2385" s="45"/>
      <c r="F2385" s="45"/>
      <c r="G2385" s="45"/>
      <c r="H2385" s="45"/>
      <c r="I2385" s="62">
        <f>SUM(H2386:H2387)</f>
        <v>0</v>
      </c>
      <c r="J2385" s="63" t="str">
        <f>+J2386</f>
        <v>ml</v>
      </c>
    </row>
    <row r="2386" spans="2:10" s="1" customFormat="1" ht="13.2" x14ac:dyDescent="0.25">
      <c r="B2386" s="100"/>
      <c r="C2386" s="44" t="s">
        <v>760</v>
      </c>
      <c r="D2386" s="45"/>
      <c r="E2386" s="45"/>
      <c r="F2386" s="45"/>
      <c r="G2386" s="45"/>
      <c r="H2386" s="45">
        <f>IF(AND(F2386=0,G2386=0),D2386*E2386,IF(AND(E2386=0,G2386=0),D2386*F2386,IF(AND(E2386=0,F2386=0),D2386*G2386,IF(AND(E2386=0),D2386*F2386*G2386,IF(AND(F2386=0),D2386*E2386*G2386,IF(AND(G2386=0),D2386*E2386*F2386,D2386*E2386*F2386*G2386))))))</f>
        <v>0</v>
      </c>
      <c r="I2386" s="45"/>
      <c r="J2386" s="46" t="str">
        <f>IF(AND(E2386=0,F2386&lt;&gt;0,G2386&lt;&gt;0),"m2",IF(AND(F2386=0,E2386&lt;&gt;0,G2386&lt;&gt;0),"m2",IF(AND(G2386=0,E2386&lt;&gt;0,F2386&lt;&gt;0),"m2",IF(AND(F2386=0,G2386=0),"ml",IF(AND(E2386=0,G2386=0),"ml",IF(AND(E2386=0,F2386=0),"ml",IF(AND(E2386&lt;&gt;0,F2386&lt;&gt;0,G2386&lt;&gt;0),"m3",0)))))))</f>
        <v>ml</v>
      </c>
    </row>
    <row r="2387" spans="2:10" s="1" customFormat="1" ht="13.2" x14ac:dyDescent="0.25">
      <c r="B2387" s="100"/>
      <c r="C2387" s="44" t="s">
        <v>760</v>
      </c>
      <c r="D2387" s="45"/>
      <c r="E2387" s="45"/>
      <c r="F2387" s="45"/>
      <c r="G2387" s="45"/>
      <c r="H2387" s="45">
        <f>IF(AND(F2387=0,G2387=0),D2387*E2387,IF(AND(E2387=0,G2387=0),D2387*F2387,IF(AND(E2387=0,F2387=0),D2387*G2387,IF(AND(E2387=0),D2387*F2387*G2387,IF(AND(F2387=0),D2387*E2387*G2387,IF(AND(G2387=0),D2387*E2387*F2387,D2387*E2387*F2387*G2387))))))</f>
        <v>0</v>
      </c>
      <c r="I2387" s="45"/>
      <c r="J2387" s="46"/>
    </row>
    <row r="2388" spans="2:10" s="1" customFormat="1" ht="13.2" x14ac:dyDescent="0.25">
      <c r="B2388" s="48" t="s">
        <v>443</v>
      </c>
      <c r="C2388" s="48" t="s">
        <v>440</v>
      </c>
      <c r="D2388" s="103"/>
      <c r="E2388" s="45"/>
      <c r="F2388" s="45"/>
      <c r="G2388" s="45"/>
      <c r="H2388" s="45"/>
      <c r="I2388" s="62">
        <f>SUM(H2389:H2391)</f>
        <v>0</v>
      </c>
      <c r="J2388" s="63" t="str">
        <f>+J2389</f>
        <v>ml</v>
      </c>
    </row>
    <row r="2389" spans="2:10" s="1" customFormat="1" ht="13.2" x14ac:dyDescent="0.25">
      <c r="B2389" s="100"/>
      <c r="C2389" s="44" t="s">
        <v>762</v>
      </c>
      <c r="D2389" s="45"/>
      <c r="E2389" s="45"/>
      <c r="F2389" s="45"/>
      <c r="G2389" s="45"/>
      <c r="H2389" s="45">
        <f>IF(AND(F2389=0,G2389=0),D2389*E2389,IF(AND(E2389=0,G2389=0),D2389*F2389,IF(AND(E2389=0,F2389=0),D2389*G2389,IF(AND(E2389=0),D2389*F2389*G2389,IF(AND(F2389=0),D2389*E2389*G2389,IF(AND(G2389=0),D2389*E2389*F2389,D2389*E2389*F2389*G2389))))))</f>
        <v>0</v>
      </c>
      <c r="I2389" s="45"/>
      <c r="J2389" s="46" t="str">
        <f>IF(AND(E2389=0,F2389&lt;&gt;0,G2389&lt;&gt;0),"m2",IF(AND(F2389=0,E2389&lt;&gt;0,G2389&lt;&gt;0),"m2",IF(AND(G2389=0,E2389&lt;&gt;0,F2389&lt;&gt;0),"m2",IF(AND(F2389=0,G2389=0),"ml",IF(AND(E2389=0,G2389=0),"ml",IF(AND(E2389=0,F2389=0),"ml",IF(AND(E2389&lt;&gt;0,F2389&lt;&gt;0,G2389&lt;&gt;0),"m3",0)))))))</f>
        <v>ml</v>
      </c>
    </row>
    <row r="2390" spans="2:10" s="1" customFormat="1" ht="13.2" x14ac:dyDescent="0.25">
      <c r="B2390" s="100"/>
      <c r="C2390" s="44" t="s">
        <v>763</v>
      </c>
      <c r="D2390" s="45"/>
      <c r="E2390" s="45"/>
      <c r="F2390" s="45"/>
      <c r="G2390" s="45"/>
      <c r="H2390" s="45">
        <f t="shared" ref="H2390:H2391" si="121">IF(AND(F2390=0,G2390=0),D2390*E2390,IF(AND(E2390=0,G2390=0),D2390*F2390,IF(AND(E2390=0,F2390=0),D2390*G2390,IF(AND(E2390=0),D2390*F2390*G2390,IF(AND(F2390=0),D2390*E2390*G2390,IF(AND(G2390=0),D2390*E2390*F2390,D2390*E2390*F2390*G2390))))))</f>
        <v>0</v>
      </c>
      <c r="I2390" s="45"/>
      <c r="J2390" s="46" t="str">
        <f t="shared" ref="J2390:J2391" si="122">IF(AND(E2390=0,F2390&lt;&gt;0,G2390&lt;&gt;0),"m2",IF(AND(F2390=0,E2390&lt;&gt;0,G2390&lt;&gt;0),"m2",IF(AND(G2390=0,E2390&lt;&gt;0,F2390&lt;&gt;0),"m2",IF(AND(F2390=0,G2390=0),"ml",IF(AND(E2390=0,G2390=0),"ml",IF(AND(E2390=0,F2390=0),"ml",IF(AND(E2390&lt;&gt;0,F2390&lt;&gt;0,G2390&lt;&gt;0),"m3",0)))))))</f>
        <v>ml</v>
      </c>
    </row>
    <row r="2391" spans="2:10" s="1" customFormat="1" ht="13.2" x14ac:dyDescent="0.25">
      <c r="B2391" s="100"/>
      <c r="C2391" s="44" t="s">
        <v>764</v>
      </c>
      <c r="D2391" s="45"/>
      <c r="E2391" s="45"/>
      <c r="F2391" s="45"/>
      <c r="G2391" s="45"/>
      <c r="H2391" s="45">
        <f t="shared" si="121"/>
        <v>0</v>
      </c>
      <c r="I2391" s="45"/>
      <c r="J2391" s="46" t="str">
        <f t="shared" si="122"/>
        <v>ml</v>
      </c>
    </row>
    <row r="2392" spans="2:10" s="1" customFormat="1" ht="13.2" x14ac:dyDescent="0.25">
      <c r="B2392" s="48" t="s">
        <v>444</v>
      </c>
      <c r="C2392" s="48" t="s">
        <v>442</v>
      </c>
      <c r="D2392" s="103"/>
      <c r="E2392" s="45"/>
      <c r="F2392" s="45"/>
      <c r="G2392" s="45"/>
      <c r="H2392" s="45"/>
      <c r="I2392" s="62">
        <f>SUM(H2393:H2393)</f>
        <v>0</v>
      </c>
      <c r="J2392" s="63" t="str">
        <f>+J2393</f>
        <v>ml</v>
      </c>
    </row>
    <row r="2393" spans="2:10" s="1" customFormat="1" ht="13.2" x14ac:dyDescent="0.25">
      <c r="B2393" s="100"/>
      <c r="C2393" s="44" t="s">
        <v>735</v>
      </c>
      <c r="D2393" s="45"/>
      <c r="E2393" s="45"/>
      <c r="F2393" s="45"/>
      <c r="G2393" s="45"/>
      <c r="H2393" s="45">
        <f>IF(AND(F2393=0,G2393=0),D2393*E2393,IF(AND(E2393=0,G2393=0),D2393*F2393,IF(AND(E2393=0,F2393=0),D2393*G2393,IF(AND(E2393=0),D2393*F2393*G2393,IF(AND(F2393=0),D2393*E2393*G2393,IF(AND(G2393=0),D2393*E2393*F2393,D2393*E2393*F2393*G2393))))))</f>
        <v>0</v>
      </c>
      <c r="I2393" s="45"/>
      <c r="J2393" s="46" t="str">
        <f>IF(AND(E2393=0,F2393&lt;&gt;0,G2393&lt;&gt;0),"m2",IF(AND(F2393=0,E2393&lt;&gt;0,G2393&lt;&gt;0),"m2",IF(AND(G2393=0,E2393&lt;&gt;0,F2393&lt;&gt;0),"m2",IF(AND(F2393=0,G2393=0),"ml",IF(AND(E2393=0,G2393=0),"ml",IF(AND(E2393=0,F2393=0),"ml",IF(AND(E2393&lt;&gt;0,F2393&lt;&gt;0,G2393&lt;&gt;0),"m3",0)))))))</f>
        <v>ml</v>
      </c>
    </row>
    <row r="2394" spans="2:10" s="1" customFormat="1" ht="13.2" x14ac:dyDescent="0.25">
      <c r="B2394" s="48" t="s">
        <v>446</v>
      </c>
      <c r="C2394" s="48" t="s">
        <v>445</v>
      </c>
      <c r="D2394" s="103"/>
      <c r="E2394" s="45"/>
      <c r="F2394" s="45"/>
      <c r="G2394" s="45"/>
      <c r="H2394" s="45"/>
      <c r="I2394" s="62">
        <f>SUM(H2395:H2395)</f>
        <v>0</v>
      </c>
      <c r="J2394" s="63" t="str">
        <f>+J2395</f>
        <v>ml</v>
      </c>
    </row>
    <row r="2395" spans="2:10" s="1" customFormat="1" ht="13.2" x14ac:dyDescent="0.25">
      <c r="B2395" s="100"/>
      <c r="C2395" s="44" t="s">
        <v>736</v>
      </c>
      <c r="D2395" s="45"/>
      <c r="E2395" s="45"/>
      <c r="F2395" s="45"/>
      <c r="G2395" s="45"/>
      <c r="H2395" s="45">
        <f>IF(AND(F2395=0,G2395=0),D2395*E2395,IF(AND(E2395=0,G2395=0),D2395*F2395,IF(AND(E2395=0,F2395=0),D2395*G2395,IF(AND(E2395=0),D2395*F2395*G2395,IF(AND(F2395=0),D2395*E2395*G2395,IF(AND(G2395=0),D2395*E2395*F2395,D2395*E2395*F2395*G2395))))))</f>
        <v>0</v>
      </c>
      <c r="I2395" s="45"/>
      <c r="J2395" s="46" t="str">
        <f>IF(AND(E2395=0,F2395&lt;&gt;0,G2395&lt;&gt;0),"m2",IF(AND(F2395=0,E2395&lt;&gt;0,G2395&lt;&gt;0),"m2",IF(AND(G2395=0,E2395&lt;&gt;0,F2395&lt;&gt;0),"m2",IF(AND(F2395=0,G2395=0),"ml",IF(AND(E2395=0,G2395=0),"ml",IF(AND(E2395=0,F2395=0),"ml",IF(AND(E2395&lt;&gt;0,F2395&lt;&gt;0,G2395&lt;&gt;0),"m3",0)))))))</f>
        <v>ml</v>
      </c>
    </row>
    <row r="2396" spans="2:10" s="1" customFormat="1" ht="13.2" x14ac:dyDescent="0.25">
      <c r="B2396" s="48" t="s">
        <v>447</v>
      </c>
      <c r="C2396" s="48" t="s">
        <v>448</v>
      </c>
      <c r="D2396" s="103"/>
      <c r="E2396" s="45"/>
      <c r="F2396" s="45"/>
      <c r="G2396" s="45"/>
      <c r="H2396" s="45"/>
      <c r="I2396" s="62">
        <f>SUM(H2397:H2399)</f>
        <v>0</v>
      </c>
      <c r="J2396" s="63" t="str">
        <f>+J2397</f>
        <v>ml</v>
      </c>
    </row>
    <row r="2397" spans="2:10" s="1" customFormat="1" ht="13.2" x14ac:dyDescent="0.25">
      <c r="B2397" s="100"/>
      <c r="C2397" s="44" t="s">
        <v>762</v>
      </c>
      <c r="D2397" s="45"/>
      <c r="E2397" s="45"/>
      <c r="F2397" s="45"/>
      <c r="G2397" s="45"/>
      <c r="H2397" s="45">
        <f>IF(AND(F2397=0,G2397=0),D2397*E2397,IF(AND(E2397=0,G2397=0),D2397*F2397,IF(AND(E2397=0,F2397=0),D2397*G2397,IF(AND(E2397=0),D2397*F2397*G2397,IF(AND(F2397=0),D2397*E2397*G2397,IF(AND(G2397=0),D2397*E2397*F2397,D2397*E2397*F2397*G2397))))))</f>
        <v>0</v>
      </c>
      <c r="I2397" s="45"/>
      <c r="J2397" s="46" t="str">
        <f>IF(AND(E2397=0,F2397&lt;&gt;0,G2397&lt;&gt;0),"m2",IF(AND(F2397=0,E2397&lt;&gt;0,G2397&lt;&gt;0),"m2",IF(AND(G2397=0,E2397&lt;&gt;0,F2397&lt;&gt;0),"m2",IF(AND(F2397=0,G2397=0),"ml",IF(AND(E2397=0,G2397=0),"ml",IF(AND(E2397=0,F2397=0),"ml",IF(AND(E2397&lt;&gt;0,F2397&lt;&gt;0,G2397&lt;&gt;0),"m3",0)))))))</f>
        <v>ml</v>
      </c>
    </row>
    <row r="2398" spans="2:10" s="1" customFormat="1" ht="13.2" x14ac:dyDescent="0.25">
      <c r="B2398" s="100"/>
      <c r="C2398" s="44" t="s">
        <v>763</v>
      </c>
      <c r="D2398" s="45"/>
      <c r="E2398" s="45"/>
      <c r="F2398" s="45"/>
      <c r="G2398" s="45"/>
      <c r="H2398" s="45">
        <f t="shared" ref="H2398:H2399" si="123">IF(AND(F2398=0,G2398=0),D2398*E2398,IF(AND(E2398=0,G2398=0),D2398*F2398,IF(AND(E2398=0,F2398=0),D2398*G2398,IF(AND(E2398=0),D2398*F2398*G2398,IF(AND(F2398=0),D2398*E2398*G2398,IF(AND(G2398=0),D2398*E2398*F2398,D2398*E2398*F2398*G2398))))))</f>
        <v>0</v>
      </c>
      <c r="I2398" s="45"/>
      <c r="J2398" s="46" t="str">
        <f t="shared" ref="J2398:J2399" si="124">IF(AND(E2398=0,F2398&lt;&gt;0,G2398&lt;&gt;0),"m2",IF(AND(F2398=0,E2398&lt;&gt;0,G2398&lt;&gt;0),"m2",IF(AND(G2398=0,E2398&lt;&gt;0,F2398&lt;&gt;0),"m2",IF(AND(F2398=0,G2398=0),"ml",IF(AND(E2398=0,G2398=0),"ml",IF(AND(E2398=0,F2398=0),"ml",IF(AND(E2398&lt;&gt;0,F2398&lt;&gt;0,G2398&lt;&gt;0),"m3",0)))))))</f>
        <v>ml</v>
      </c>
    </row>
    <row r="2399" spans="2:10" s="1" customFormat="1" ht="13.2" x14ac:dyDescent="0.25">
      <c r="B2399" s="100"/>
      <c r="C2399" s="44" t="s">
        <v>764</v>
      </c>
      <c r="D2399" s="45"/>
      <c r="E2399" s="45"/>
      <c r="F2399" s="45"/>
      <c r="G2399" s="45"/>
      <c r="H2399" s="45">
        <f t="shared" si="123"/>
        <v>0</v>
      </c>
      <c r="I2399" s="45"/>
      <c r="J2399" s="46" t="str">
        <f t="shared" si="124"/>
        <v>ml</v>
      </c>
    </row>
    <row r="2400" spans="2:10" s="1" customFormat="1" ht="13.2" x14ac:dyDescent="0.25">
      <c r="B2400" s="48" t="s">
        <v>451</v>
      </c>
      <c r="C2400" s="48" t="s">
        <v>449</v>
      </c>
      <c r="D2400" s="103"/>
      <c r="E2400" s="45"/>
      <c r="F2400" s="45"/>
      <c r="G2400" s="45"/>
      <c r="H2400" s="45"/>
      <c r="I2400" s="62">
        <f>SUM(H2401:H2401)</f>
        <v>0</v>
      </c>
      <c r="J2400" s="63" t="str">
        <f>+J2401</f>
        <v>ml</v>
      </c>
    </row>
    <row r="2401" spans="2:10" s="1" customFormat="1" ht="13.2" x14ac:dyDescent="0.25">
      <c r="B2401" s="100"/>
      <c r="C2401" s="44" t="s">
        <v>441</v>
      </c>
      <c r="D2401" s="45"/>
      <c r="E2401" s="45"/>
      <c r="F2401" s="45"/>
      <c r="G2401" s="45"/>
      <c r="H2401" s="45">
        <f>IF(AND(F2401=0,G2401=0),D2401*E2401,IF(AND(E2401=0,G2401=0),D2401*F2401,IF(AND(E2401=0,F2401=0),D2401*G2401,IF(AND(E2401=0),D2401*F2401*G2401,IF(AND(F2401=0),D2401*E2401*G2401,IF(AND(G2401=0),D2401*E2401*F2401,D2401*E2401*F2401*G2401))))))</f>
        <v>0</v>
      </c>
      <c r="I2401" s="45"/>
      <c r="J2401" s="46" t="str">
        <f>IF(AND(E2401=0,F2401&lt;&gt;0,G2401&lt;&gt;0),"m2",IF(AND(F2401=0,E2401&lt;&gt;0,G2401&lt;&gt;0),"m2",IF(AND(G2401=0,E2401&lt;&gt;0,F2401&lt;&gt;0),"m2",IF(AND(F2401=0,G2401=0),"ml",IF(AND(E2401=0,G2401=0),"ml",IF(AND(E2401=0,F2401=0),"ml",IF(AND(E2401&lt;&gt;0,F2401&lt;&gt;0,G2401&lt;&gt;0),"m3",0)))))))</f>
        <v>ml</v>
      </c>
    </row>
    <row r="2402" spans="2:10" s="1" customFormat="1" ht="13.2" x14ac:dyDescent="0.25">
      <c r="B2402" s="48" t="s">
        <v>452</v>
      </c>
      <c r="C2402" s="48" t="s">
        <v>450</v>
      </c>
      <c r="D2402" s="103"/>
      <c r="E2402" s="45"/>
      <c r="F2402" s="45"/>
      <c r="G2402" s="45"/>
      <c r="H2402" s="45"/>
      <c r="I2402" s="62">
        <f>SUM(H2403:H2403)</f>
        <v>0</v>
      </c>
      <c r="J2402" s="63" t="str">
        <f>+J2403</f>
        <v>ml</v>
      </c>
    </row>
    <row r="2403" spans="2:10" s="1" customFormat="1" ht="13.2" x14ac:dyDescent="0.25">
      <c r="B2403" s="100"/>
      <c r="C2403" s="44" t="s">
        <v>731</v>
      </c>
      <c r="D2403" s="45"/>
      <c r="E2403" s="45"/>
      <c r="F2403" s="45"/>
      <c r="G2403" s="45"/>
      <c r="H2403" s="45">
        <f>IF(AND(F2403=0,G2403=0),D2403*E2403,IF(AND(E2403=0,G2403=0),D2403*F2403,IF(AND(E2403=0,F2403=0),D2403*G2403,IF(AND(E2403=0),D2403*F2403*G2403,IF(AND(F2403=0),D2403*E2403*G2403,IF(AND(G2403=0),D2403*E2403*F2403,D2403*E2403*F2403*G2403))))))</f>
        <v>0</v>
      </c>
      <c r="I2403" s="45"/>
      <c r="J2403" s="46" t="str">
        <f>IF(AND(E2403=0,F2403&lt;&gt;0,G2403&lt;&gt;0),"m2",IF(AND(F2403=0,E2403&lt;&gt;0,G2403&lt;&gt;0),"m2",IF(AND(G2403=0,E2403&lt;&gt;0,F2403&lt;&gt;0),"m2",IF(AND(F2403=0,G2403=0),"ml",IF(AND(E2403=0,G2403=0),"ml",IF(AND(E2403=0,F2403=0),"ml",IF(AND(E2403&lt;&gt;0,F2403&lt;&gt;0,G2403&lt;&gt;0),"m3",0)))))))</f>
        <v>ml</v>
      </c>
    </row>
    <row r="2404" spans="2:10" s="1" customFormat="1" ht="13.2" x14ac:dyDescent="0.25">
      <c r="B2404" s="48" t="s">
        <v>459</v>
      </c>
      <c r="C2404" s="48" t="s">
        <v>429</v>
      </c>
      <c r="D2404" s="103"/>
      <c r="E2404" s="45"/>
      <c r="F2404" s="45"/>
      <c r="G2404" s="45"/>
      <c r="H2404" s="45"/>
      <c r="I2404" s="62">
        <f>SUM(H2405:H2406)</f>
        <v>0</v>
      </c>
      <c r="J2404" s="63" t="str">
        <f>+J2406</f>
        <v>ml</v>
      </c>
    </row>
    <row r="2405" spans="2:10" s="1" customFormat="1" ht="13.2" x14ac:dyDescent="0.25">
      <c r="B2405" s="48"/>
      <c r="C2405" s="44" t="s">
        <v>706</v>
      </c>
      <c r="D2405" s="45"/>
      <c r="E2405" s="45"/>
      <c r="F2405" s="45"/>
      <c r="G2405" s="45"/>
      <c r="H2405" s="45">
        <f t="shared" ref="H2405:H2406" si="125">IF(AND(F2405=0,G2405=0),D2405*E2405,IF(AND(E2405=0,G2405=0),D2405*F2405,IF(AND(E2405=0,F2405=0),D2405*G2405,IF(AND(E2405=0),D2405*F2405*G2405,IF(AND(F2405=0),D2405*E2405*G2405,IF(AND(G2405=0),D2405*E2405*F2405,D2405*E2405*F2405*G2405))))))</f>
        <v>0</v>
      </c>
      <c r="I2405" s="45"/>
      <c r="J2405" s="46" t="str">
        <f t="shared" ref="J2405:J2406" si="126">IF(AND(E2405=0,F2405&lt;&gt;0,G2405&lt;&gt;0),"m2",IF(AND(F2405=0,E2405&lt;&gt;0,G2405&lt;&gt;0),"m2",IF(AND(G2405=0,E2405&lt;&gt;0,F2405&lt;&gt;0),"m2",IF(AND(F2405=0,G2405=0),"ml",IF(AND(E2405=0,G2405=0),"ml",IF(AND(E2405=0,F2405=0),"ml",IF(AND(E2405&lt;&gt;0,F2405&lt;&gt;0,G2405&lt;&gt;0),"m3",0)))))))</f>
        <v>ml</v>
      </c>
    </row>
    <row r="2406" spans="2:10" s="1" customFormat="1" ht="13.2" x14ac:dyDescent="0.25">
      <c r="B2406" s="100"/>
      <c r="C2406" s="44" t="s">
        <v>706</v>
      </c>
      <c r="D2406" s="45"/>
      <c r="E2406" s="45"/>
      <c r="F2406" s="45"/>
      <c r="G2406" s="45"/>
      <c r="H2406" s="45">
        <f t="shared" si="125"/>
        <v>0</v>
      </c>
      <c r="I2406" s="45"/>
      <c r="J2406" s="46" t="str">
        <f t="shared" si="126"/>
        <v>ml</v>
      </c>
    </row>
    <row r="2407" spans="2:10" s="1" customFormat="1" ht="13.2" x14ac:dyDescent="0.25">
      <c r="B2407" s="48" t="s">
        <v>460</v>
      </c>
      <c r="C2407" s="48" t="s">
        <v>431</v>
      </c>
      <c r="D2407" s="103"/>
      <c r="E2407" s="45"/>
      <c r="F2407" s="45"/>
      <c r="G2407" s="45"/>
      <c r="H2407" s="45"/>
      <c r="I2407" s="62">
        <f>SUM(H2408:H2408)</f>
        <v>0</v>
      </c>
      <c r="J2407" s="63" t="str">
        <f>+J2408</f>
        <v>ml</v>
      </c>
    </row>
    <row r="2408" spans="2:10" s="1" customFormat="1" ht="13.2" x14ac:dyDescent="0.25">
      <c r="B2408" s="100"/>
      <c r="C2408" s="44" t="s">
        <v>734</v>
      </c>
      <c r="D2408" s="45"/>
      <c r="E2408" s="45"/>
      <c r="F2408" s="45"/>
      <c r="G2408" s="45"/>
      <c r="H2408" s="45">
        <f>IF(AND(F2408=0,G2408=0),D2408*E2408,IF(AND(E2408=0,G2408=0),D2408*F2408,IF(AND(E2408=0,F2408=0),D2408*G2408,IF(AND(E2408=0),D2408*F2408*G2408,IF(AND(F2408=0),D2408*E2408*G2408,IF(AND(G2408=0),D2408*E2408*F2408,D2408*E2408*F2408*G2408))))))</f>
        <v>0</v>
      </c>
      <c r="I2408" s="45"/>
      <c r="J2408" s="46" t="str">
        <f>IF(AND(E2408=0,F2408&lt;&gt;0,G2408&lt;&gt;0),"m2",IF(AND(F2408=0,E2408&lt;&gt;0,G2408&lt;&gt;0),"m2",IF(AND(G2408=0,E2408&lt;&gt;0,F2408&lt;&gt;0),"m2",IF(AND(F2408=0,G2408=0),"ml",IF(AND(E2408=0,G2408=0),"ml",IF(AND(E2408=0,F2408=0),"ml",IF(AND(E2408&lt;&gt;0,F2408&lt;&gt;0,G2408&lt;&gt;0),"m3",0)))))))</f>
        <v>ml</v>
      </c>
    </row>
    <row r="2409" spans="2:10" s="1" customFormat="1" ht="13.2" x14ac:dyDescent="0.25">
      <c r="B2409" s="48" t="s">
        <v>461</v>
      </c>
      <c r="C2409" s="48" t="s">
        <v>453</v>
      </c>
      <c r="D2409" s="103"/>
      <c r="E2409" s="45"/>
      <c r="F2409" s="45"/>
      <c r="G2409" s="45"/>
      <c r="H2409" s="45"/>
      <c r="I2409" s="62">
        <f>SUM(H2410:H2410)</f>
        <v>0</v>
      </c>
      <c r="J2409" s="63" t="str">
        <f>+J2410</f>
        <v>ml</v>
      </c>
    </row>
    <row r="2410" spans="2:10" s="1" customFormat="1" ht="13.2" x14ac:dyDescent="0.25">
      <c r="B2410" s="100"/>
      <c r="C2410" s="44" t="s">
        <v>723</v>
      </c>
      <c r="D2410" s="45"/>
      <c r="E2410" s="45"/>
      <c r="F2410" s="45"/>
      <c r="G2410" s="45"/>
      <c r="H2410" s="45">
        <f>IF(AND(F2410=0,G2410=0),D2410*E2410,IF(AND(E2410=0,G2410=0),D2410*F2410,IF(AND(E2410=0,F2410=0),D2410*G2410,IF(AND(E2410=0),D2410*F2410*G2410,IF(AND(F2410=0),D2410*E2410*G2410,IF(AND(G2410=0),D2410*E2410*F2410,D2410*E2410*F2410*G2410))))))</f>
        <v>0</v>
      </c>
      <c r="I2410" s="45"/>
      <c r="J2410" s="46" t="str">
        <f>IF(AND(E2410=0,F2410&lt;&gt;0,G2410&lt;&gt;0),"m2",IF(AND(F2410=0,E2410&lt;&gt;0,G2410&lt;&gt;0),"m2",IF(AND(G2410=0,E2410&lt;&gt;0,F2410&lt;&gt;0),"m2",IF(AND(F2410=0,G2410=0),"ml",IF(AND(E2410=0,G2410=0),"ml",IF(AND(E2410=0,F2410=0),"ml",IF(AND(E2410&lt;&gt;0,F2410&lt;&gt;0,G2410&lt;&gt;0),"m3",0)))))))</f>
        <v>ml</v>
      </c>
    </row>
    <row r="2411" spans="2:10" s="1" customFormat="1" ht="13.2" x14ac:dyDescent="0.25">
      <c r="B2411" s="48" t="s">
        <v>462</v>
      </c>
      <c r="C2411" s="48" t="s">
        <v>454</v>
      </c>
      <c r="D2411" s="103"/>
      <c r="E2411" s="45"/>
      <c r="F2411" s="45"/>
      <c r="G2411" s="45"/>
      <c r="H2411" s="45"/>
      <c r="I2411" s="62">
        <f>SUM(H2412:H2412)</f>
        <v>0</v>
      </c>
      <c r="J2411" s="63" t="str">
        <f>+J2412</f>
        <v>ml</v>
      </c>
    </row>
    <row r="2412" spans="2:10" s="1" customFormat="1" ht="13.2" x14ac:dyDescent="0.25">
      <c r="B2412" s="100"/>
      <c r="C2412" s="44" t="s">
        <v>724</v>
      </c>
      <c r="D2412" s="45"/>
      <c r="E2412" s="45"/>
      <c r="F2412" s="45"/>
      <c r="G2412" s="45"/>
      <c r="H2412" s="45">
        <f>IF(AND(F2412=0,G2412=0),D2412*E2412,IF(AND(E2412=0,G2412=0),D2412*F2412,IF(AND(E2412=0,F2412=0),D2412*G2412,IF(AND(E2412=0),D2412*F2412*G2412,IF(AND(F2412=0),D2412*E2412*G2412,IF(AND(G2412=0),D2412*E2412*F2412,D2412*E2412*F2412*G2412))))))</f>
        <v>0</v>
      </c>
      <c r="I2412" s="45"/>
      <c r="J2412" s="46" t="str">
        <f>IF(AND(E2412=0,F2412&lt;&gt;0,G2412&lt;&gt;0),"m2",IF(AND(F2412=0,E2412&lt;&gt;0,G2412&lt;&gt;0),"m2",IF(AND(G2412=0,E2412&lt;&gt;0,F2412&lt;&gt;0),"m2",IF(AND(F2412=0,G2412=0),"ml",IF(AND(E2412=0,G2412=0),"ml",IF(AND(E2412=0,F2412=0),"ml",IF(AND(E2412&lt;&gt;0,F2412&lt;&gt;0,G2412&lt;&gt;0),"m3",0)))))))</f>
        <v>ml</v>
      </c>
    </row>
    <row r="2413" spans="2:10" s="1" customFormat="1" ht="13.2" x14ac:dyDescent="0.25">
      <c r="B2413" s="48" t="s">
        <v>463</v>
      </c>
      <c r="C2413" s="48" t="s">
        <v>455</v>
      </c>
      <c r="D2413" s="103"/>
      <c r="E2413" s="45"/>
      <c r="F2413" s="45"/>
      <c r="G2413" s="45"/>
      <c r="H2413" s="45"/>
      <c r="I2413" s="62">
        <f>SUM(H2414:H2414)</f>
        <v>0</v>
      </c>
      <c r="J2413" s="63" t="str">
        <f>+J2414</f>
        <v>ml</v>
      </c>
    </row>
    <row r="2414" spans="2:10" s="1" customFormat="1" ht="13.2" x14ac:dyDescent="0.25">
      <c r="B2414" s="100"/>
      <c r="C2414" s="44" t="s">
        <v>732</v>
      </c>
      <c r="D2414" s="45"/>
      <c r="E2414" s="45"/>
      <c r="F2414" s="45"/>
      <c r="G2414" s="45"/>
      <c r="H2414" s="45">
        <f>IF(AND(F2414=0,G2414=0),D2414*E2414,IF(AND(E2414=0,G2414=0),D2414*F2414,IF(AND(E2414=0,F2414=0),D2414*G2414,IF(AND(E2414=0),D2414*F2414*G2414,IF(AND(F2414=0),D2414*E2414*G2414,IF(AND(G2414=0),D2414*E2414*F2414,D2414*E2414*F2414*G2414))))))</f>
        <v>0</v>
      </c>
      <c r="I2414" s="45"/>
      <c r="J2414" s="46" t="str">
        <f>IF(AND(E2414=0,F2414&lt;&gt;0,G2414&lt;&gt;0),"m2",IF(AND(F2414=0,E2414&lt;&gt;0,G2414&lt;&gt;0),"m2",IF(AND(G2414=0,E2414&lt;&gt;0,F2414&lt;&gt;0),"m2",IF(AND(F2414=0,G2414=0),"ml",IF(AND(E2414=0,G2414=0),"ml",IF(AND(E2414=0,F2414=0),"ml",IF(AND(E2414&lt;&gt;0,F2414&lt;&gt;0,G2414&lt;&gt;0),"m3",0)))))))</f>
        <v>ml</v>
      </c>
    </row>
    <row r="2415" spans="2:10" s="1" customFormat="1" ht="13.2" x14ac:dyDescent="0.25">
      <c r="B2415" s="48" t="s">
        <v>464</v>
      </c>
      <c r="C2415" s="48" t="s">
        <v>456</v>
      </c>
      <c r="D2415" s="103"/>
      <c r="E2415" s="45"/>
      <c r="F2415" s="45"/>
      <c r="G2415" s="45"/>
      <c r="H2415" s="45"/>
      <c r="I2415" s="62">
        <f>SUM(H2416:H2416)</f>
        <v>0</v>
      </c>
      <c r="J2415" s="63" t="str">
        <f>+J2416</f>
        <v>und</v>
      </c>
    </row>
    <row r="2416" spans="2:10" s="1" customFormat="1" ht="13.2" x14ac:dyDescent="0.25">
      <c r="B2416" s="48"/>
      <c r="C2416" s="44" t="s">
        <v>737</v>
      </c>
      <c r="D2416" s="45"/>
      <c r="E2416" s="45"/>
      <c r="F2416" s="45"/>
      <c r="G2416" s="45"/>
      <c r="H2416" s="45">
        <f t="shared" ref="H2416" si="127">+D2416</f>
        <v>0</v>
      </c>
      <c r="I2416" s="45"/>
      <c r="J2416" s="46" t="s">
        <v>35</v>
      </c>
    </row>
    <row r="2417" spans="2:10" s="1" customFormat="1" ht="13.2" x14ac:dyDescent="0.25">
      <c r="B2417" s="48" t="s">
        <v>465</v>
      </c>
      <c r="C2417" s="48" t="s">
        <v>457</v>
      </c>
      <c r="D2417" s="103"/>
      <c r="E2417" s="45"/>
      <c r="F2417" s="45"/>
      <c r="G2417" s="45"/>
      <c r="H2417" s="45"/>
      <c r="I2417" s="62">
        <f>SUM(H2418:H2418)</f>
        <v>0</v>
      </c>
      <c r="J2417" s="63" t="str">
        <f>+J2418</f>
        <v>und</v>
      </c>
    </row>
    <row r="2418" spans="2:10" s="1" customFormat="1" ht="13.2" x14ac:dyDescent="0.25">
      <c r="B2418" s="100"/>
      <c r="C2418" s="44" t="s">
        <v>441</v>
      </c>
      <c r="D2418" s="45"/>
      <c r="E2418" s="45"/>
      <c r="F2418" s="45"/>
      <c r="G2418" s="45"/>
      <c r="H2418" s="45">
        <f>+D2418</f>
        <v>0</v>
      </c>
      <c r="I2418" s="45"/>
      <c r="J2418" s="46" t="s">
        <v>35</v>
      </c>
    </row>
    <row r="2419" spans="2:10" s="1" customFormat="1" ht="13.2" x14ac:dyDescent="0.25">
      <c r="B2419" s="48" t="s">
        <v>557</v>
      </c>
      <c r="C2419" s="48" t="s">
        <v>458</v>
      </c>
      <c r="D2419" s="103"/>
      <c r="E2419" s="45"/>
      <c r="F2419" s="45"/>
      <c r="G2419" s="45"/>
      <c r="H2419" s="45"/>
      <c r="I2419" s="62">
        <f>SUM(H2420:H2420)</f>
        <v>0</v>
      </c>
      <c r="J2419" s="63" t="str">
        <f>+J2420</f>
        <v>und</v>
      </c>
    </row>
    <row r="2420" spans="2:10" s="1" customFormat="1" ht="13.2" x14ac:dyDescent="0.25">
      <c r="B2420" s="100"/>
      <c r="C2420" s="44" t="s">
        <v>730</v>
      </c>
      <c r="D2420" s="45"/>
      <c r="E2420" s="45"/>
      <c r="F2420" s="45"/>
      <c r="G2420" s="45"/>
      <c r="H2420" s="45">
        <f>+D2420</f>
        <v>0</v>
      </c>
      <c r="I2420" s="45"/>
      <c r="J2420" s="46" t="s">
        <v>35</v>
      </c>
    </row>
    <row r="2421" spans="2:10" s="1" customFormat="1" ht="13.2" x14ac:dyDescent="0.25">
      <c r="B2421" s="100" t="s">
        <v>117</v>
      </c>
      <c r="C2421" s="101" t="s">
        <v>426</v>
      </c>
      <c r="D2421" s="103"/>
      <c r="E2421" s="45"/>
      <c r="F2421" s="45"/>
      <c r="G2421" s="45"/>
      <c r="H2421" s="45"/>
      <c r="I2421" s="45"/>
      <c r="J2421" s="46"/>
    </row>
    <row r="2422" spans="2:10" s="1" customFormat="1" ht="13.2" x14ac:dyDescent="0.25">
      <c r="B2422" s="48" t="s">
        <v>118</v>
      </c>
      <c r="C2422" s="48" t="s">
        <v>468</v>
      </c>
      <c r="D2422" s="103"/>
      <c r="E2422" s="45"/>
      <c r="F2422" s="45"/>
      <c r="G2422" s="45"/>
      <c r="H2422" s="45"/>
      <c r="I2422" s="62">
        <f>SUM(H2423:H2424)</f>
        <v>0</v>
      </c>
      <c r="J2422" s="63" t="str">
        <f>+J2423</f>
        <v>und</v>
      </c>
    </row>
    <row r="2423" spans="2:10" s="1" customFormat="1" ht="13.2" x14ac:dyDescent="0.25">
      <c r="B2423" s="75"/>
      <c r="C2423" s="44" t="s">
        <v>646</v>
      </c>
      <c r="D2423" s="45"/>
      <c r="E2423" s="45"/>
      <c r="F2423" s="45"/>
      <c r="G2423" s="45"/>
      <c r="H2423" s="45">
        <f>+D2423</f>
        <v>0</v>
      </c>
      <c r="I2423" s="45"/>
      <c r="J2423" s="46" t="s">
        <v>35</v>
      </c>
    </row>
    <row r="2424" spans="2:10" s="1" customFormat="1" ht="13.2" x14ac:dyDescent="0.25">
      <c r="B2424" s="75"/>
      <c r="C2424" s="44" t="s">
        <v>434</v>
      </c>
      <c r="D2424" s="45"/>
      <c r="E2424" s="45"/>
      <c r="F2424" s="45"/>
      <c r="G2424" s="45"/>
      <c r="H2424" s="45">
        <f>+D2424</f>
        <v>0</v>
      </c>
      <c r="I2424" s="45"/>
      <c r="J2424" s="46" t="s">
        <v>35</v>
      </c>
    </row>
    <row r="2425" spans="2:10" s="1" customFormat="1" ht="13.2" x14ac:dyDescent="0.25">
      <c r="B2425" s="48" t="s">
        <v>119</v>
      </c>
      <c r="C2425" s="48" t="s">
        <v>475</v>
      </c>
      <c r="D2425" s="103"/>
      <c r="E2425" s="45"/>
      <c r="F2425" s="45"/>
      <c r="G2425" s="45"/>
      <c r="H2425" s="45"/>
      <c r="I2425" s="62">
        <f>SUM(H2426:H2431)</f>
        <v>0</v>
      </c>
      <c r="J2425" s="63" t="str">
        <f>+J2426</f>
        <v>und</v>
      </c>
    </row>
    <row r="2426" spans="2:10" s="1" customFormat="1" ht="13.2" x14ac:dyDescent="0.25">
      <c r="B2426" s="75"/>
      <c r="C2426" s="132" t="s">
        <v>255</v>
      </c>
      <c r="D2426" s="45"/>
      <c r="E2426" s="45"/>
      <c r="F2426" s="45"/>
      <c r="G2426" s="45"/>
      <c r="H2426" s="45"/>
      <c r="I2426" s="45"/>
      <c r="J2426" s="46" t="s">
        <v>35</v>
      </c>
    </row>
    <row r="2427" spans="2:10" s="1" customFormat="1" ht="13.2" x14ac:dyDescent="0.25">
      <c r="B2427" s="75"/>
      <c r="C2427" s="44" t="s">
        <v>556</v>
      </c>
      <c r="D2427" s="45"/>
      <c r="E2427" s="45"/>
      <c r="F2427" s="45"/>
      <c r="G2427" s="45"/>
      <c r="H2427" s="45">
        <f>+D2427</f>
        <v>0</v>
      </c>
      <c r="I2427" s="45"/>
      <c r="J2427" s="46" t="s">
        <v>35</v>
      </c>
    </row>
    <row r="2428" spans="2:10" s="1" customFormat="1" ht="13.2" x14ac:dyDescent="0.25">
      <c r="B2428" s="75"/>
      <c r="C2428" s="132" t="s">
        <v>256</v>
      </c>
      <c r="D2428" s="45"/>
      <c r="E2428" s="45"/>
      <c r="F2428" s="45"/>
      <c r="G2428" s="45"/>
      <c r="H2428" s="45"/>
      <c r="I2428" s="45"/>
      <c r="J2428" s="46" t="s">
        <v>35</v>
      </c>
    </row>
    <row r="2429" spans="2:10" s="1" customFormat="1" ht="13.2" x14ac:dyDescent="0.25">
      <c r="B2429" s="75"/>
      <c r="C2429" s="44" t="s">
        <v>556</v>
      </c>
      <c r="D2429" s="45"/>
      <c r="E2429" s="45"/>
      <c r="F2429" s="45"/>
      <c r="G2429" s="45"/>
      <c r="H2429" s="45">
        <f>+D2429</f>
        <v>0</v>
      </c>
      <c r="I2429" s="45"/>
      <c r="J2429" s="46" t="s">
        <v>35</v>
      </c>
    </row>
    <row r="2430" spans="2:10" s="1" customFormat="1" ht="13.2" x14ac:dyDescent="0.25">
      <c r="B2430" s="75"/>
      <c r="C2430" s="132" t="s">
        <v>257</v>
      </c>
      <c r="D2430" s="45"/>
      <c r="E2430" s="45"/>
      <c r="F2430" s="45"/>
      <c r="G2430" s="45"/>
      <c r="H2430" s="45"/>
      <c r="I2430" s="45"/>
      <c r="J2430" s="46" t="s">
        <v>35</v>
      </c>
    </row>
    <row r="2431" spans="2:10" s="1" customFormat="1" ht="13.2" x14ac:dyDescent="0.25">
      <c r="B2431" s="75"/>
      <c r="C2431" s="44" t="s">
        <v>556</v>
      </c>
      <c r="D2431" s="45"/>
      <c r="E2431" s="45"/>
      <c r="F2431" s="45"/>
      <c r="G2431" s="45"/>
      <c r="H2431" s="45">
        <f>+D2431</f>
        <v>0</v>
      </c>
      <c r="I2431" s="45"/>
      <c r="J2431" s="46" t="s">
        <v>35</v>
      </c>
    </row>
    <row r="2432" spans="2:10" s="1" customFormat="1" ht="13.2" x14ac:dyDescent="0.25">
      <c r="B2432" s="48" t="s">
        <v>120</v>
      </c>
      <c r="C2432" s="48" t="s">
        <v>469</v>
      </c>
      <c r="D2432" s="103"/>
      <c r="E2432" s="45"/>
      <c r="F2432" s="45"/>
      <c r="G2432" s="45"/>
      <c r="H2432" s="45"/>
      <c r="I2432" s="62">
        <f>SUM(H2433:H2435)</f>
        <v>144</v>
      </c>
      <c r="J2432" s="63" t="str">
        <f>+J2433</f>
        <v>und</v>
      </c>
    </row>
    <row r="2433" spans="2:10" s="1" customFormat="1" ht="13.2" x14ac:dyDescent="0.25">
      <c r="B2433" s="48"/>
      <c r="C2433" s="44" t="s">
        <v>255</v>
      </c>
      <c r="D2433" s="45">
        <v>12</v>
      </c>
      <c r="E2433" s="45">
        <v>4</v>
      </c>
      <c r="F2433" s="45"/>
      <c r="G2433" s="45"/>
      <c r="H2433" s="45">
        <f t="shared" ref="H2433:H2435" si="128">IF(AND(F2433=0,G2433=0),D2433*E2433,IF(AND(E2433=0,G2433=0),D2433*F2433,IF(AND(E2433=0,F2433=0),D2433*G2433,IF(AND(E2433=0),D2433*F2433*G2433,IF(AND(F2433=0),D2433*E2433*G2433,IF(AND(G2433=0),D2433*E2433*F2433,D2433*E2433*F2433*G2433))))))</f>
        <v>48</v>
      </c>
      <c r="I2433" s="45"/>
      <c r="J2433" s="46" t="s">
        <v>35</v>
      </c>
    </row>
    <row r="2434" spans="2:10" s="1" customFormat="1" ht="13.2" x14ac:dyDescent="0.25">
      <c r="B2434" s="48"/>
      <c r="C2434" s="44" t="s">
        <v>256</v>
      </c>
      <c r="D2434" s="45">
        <v>12</v>
      </c>
      <c r="E2434" s="45">
        <v>4</v>
      </c>
      <c r="F2434" s="45"/>
      <c r="G2434" s="45"/>
      <c r="H2434" s="45">
        <f t="shared" si="128"/>
        <v>48</v>
      </c>
      <c r="I2434" s="45"/>
      <c r="J2434" s="46" t="s">
        <v>35</v>
      </c>
    </row>
    <row r="2435" spans="2:10" s="1" customFormat="1" ht="13.2" x14ac:dyDescent="0.25">
      <c r="B2435" s="48"/>
      <c r="C2435" s="44" t="s">
        <v>257</v>
      </c>
      <c r="D2435" s="45">
        <v>12</v>
      </c>
      <c r="E2435" s="45">
        <v>4</v>
      </c>
      <c r="F2435" s="45"/>
      <c r="G2435" s="45"/>
      <c r="H2435" s="45">
        <f t="shared" si="128"/>
        <v>48</v>
      </c>
      <c r="I2435" s="45"/>
      <c r="J2435" s="46" t="s">
        <v>35</v>
      </c>
    </row>
    <row r="2436" spans="2:10" s="1" customFormat="1" ht="13.2" x14ac:dyDescent="0.25">
      <c r="B2436" s="48" t="s">
        <v>476</v>
      </c>
      <c r="C2436" s="48" t="s">
        <v>561</v>
      </c>
      <c r="D2436" s="103"/>
      <c r="E2436" s="45"/>
      <c r="F2436" s="45"/>
      <c r="G2436" s="45"/>
      <c r="H2436" s="45"/>
      <c r="I2436" s="62">
        <f>SUM(H2437:H2437)</f>
        <v>0</v>
      </c>
      <c r="J2436" s="63" t="str">
        <f>+J2437</f>
        <v>und</v>
      </c>
    </row>
    <row r="2437" spans="2:10" s="1" customFormat="1" ht="13.2" x14ac:dyDescent="0.25">
      <c r="B2437" s="48"/>
      <c r="C2437" s="44" t="s">
        <v>710</v>
      </c>
      <c r="D2437" s="45"/>
      <c r="E2437" s="45"/>
      <c r="F2437" s="45"/>
      <c r="G2437" s="45"/>
      <c r="H2437" s="45">
        <f>IF(AND(F2437=0,G2437=0),D2437*E2437,IF(AND(E2437=0,G2437=0),D2437*F2437,IF(AND(E2437=0,F2437=0),D2437*G2437,IF(AND(E2437=0),D2437*F2437*G2437,IF(AND(F2437=0),D2437*E2437*G2437,IF(AND(G2437=0),D2437*E2437*F2437,D2437*E2437*F2437*G2437))))))</f>
        <v>0</v>
      </c>
      <c r="I2437" s="45"/>
      <c r="J2437" s="46" t="s">
        <v>35</v>
      </c>
    </row>
    <row r="2438" spans="2:10" s="1" customFormat="1" ht="13.2" x14ac:dyDescent="0.25">
      <c r="B2438" s="48" t="s">
        <v>477</v>
      </c>
      <c r="C2438" s="48" t="s">
        <v>564</v>
      </c>
      <c r="D2438" s="103"/>
      <c r="E2438" s="45"/>
      <c r="F2438" s="45"/>
      <c r="G2438" s="45"/>
      <c r="H2438" s="45"/>
      <c r="I2438" s="62">
        <f>SUM(H2439:H2439)</f>
        <v>0</v>
      </c>
      <c r="J2438" s="63" t="str">
        <f>+J2439</f>
        <v>und</v>
      </c>
    </row>
    <row r="2439" spans="2:10" s="1" customFormat="1" ht="13.2" x14ac:dyDescent="0.25">
      <c r="B2439" s="48"/>
      <c r="C2439" s="44" t="s">
        <v>710</v>
      </c>
      <c r="D2439" s="45"/>
      <c r="E2439" s="45"/>
      <c r="F2439" s="45"/>
      <c r="G2439" s="45"/>
      <c r="H2439" s="45">
        <f t="shared" ref="H2439" si="129">+D2439</f>
        <v>0</v>
      </c>
      <c r="I2439" s="45"/>
      <c r="J2439" s="46" t="s">
        <v>35</v>
      </c>
    </row>
    <row r="2440" spans="2:10" s="1" customFormat="1" ht="13.2" x14ac:dyDescent="0.25">
      <c r="B2440" s="48" t="s">
        <v>562</v>
      </c>
      <c r="C2440" s="48" t="s">
        <v>466</v>
      </c>
      <c r="D2440" s="103"/>
      <c r="E2440" s="45"/>
      <c r="F2440" s="45"/>
      <c r="G2440" s="45"/>
      <c r="H2440" s="45"/>
      <c r="I2440" s="62">
        <f>SUM(H2441:H2441)</f>
        <v>0</v>
      </c>
      <c r="J2440" s="63" t="str">
        <f>+J2441</f>
        <v>und</v>
      </c>
    </row>
    <row r="2441" spans="2:10" s="1" customFormat="1" ht="13.2" x14ac:dyDescent="0.25">
      <c r="B2441" s="75"/>
      <c r="C2441" s="44" t="s">
        <v>755</v>
      </c>
      <c r="D2441" s="45"/>
      <c r="E2441" s="45"/>
      <c r="F2441" s="45"/>
      <c r="G2441" s="45"/>
      <c r="H2441" s="45">
        <f>+D2441</f>
        <v>0</v>
      </c>
      <c r="I2441" s="45"/>
      <c r="J2441" s="46" t="s">
        <v>35</v>
      </c>
    </row>
    <row r="2442" spans="2:10" s="1" customFormat="1" ht="13.2" x14ac:dyDescent="0.25">
      <c r="B2442" s="48" t="s">
        <v>563</v>
      </c>
      <c r="C2442" s="48" t="s">
        <v>467</v>
      </c>
      <c r="D2442" s="103"/>
      <c r="E2442" s="45"/>
      <c r="F2442" s="45"/>
      <c r="G2442" s="45"/>
      <c r="H2442" s="45"/>
      <c r="I2442" s="62">
        <f>SUM(H2443:H2443)</f>
        <v>0</v>
      </c>
      <c r="J2442" s="63" t="str">
        <f>+J2443</f>
        <v>und</v>
      </c>
    </row>
    <row r="2443" spans="2:10" s="1" customFormat="1" ht="13.2" x14ac:dyDescent="0.25">
      <c r="B2443" s="75"/>
      <c r="C2443" s="44" t="s">
        <v>755</v>
      </c>
      <c r="D2443" s="45"/>
      <c r="E2443" s="45"/>
      <c r="F2443" s="45"/>
      <c r="G2443" s="45"/>
      <c r="H2443" s="45">
        <f>+D2443</f>
        <v>0</v>
      </c>
      <c r="I2443" s="45"/>
      <c r="J2443" s="46" t="s">
        <v>35</v>
      </c>
    </row>
    <row r="2444" spans="2:10" s="1" customFormat="1" ht="13.2" x14ac:dyDescent="0.25">
      <c r="B2444" s="75"/>
      <c r="C2444" s="102"/>
      <c r="D2444" s="103"/>
      <c r="E2444" s="45"/>
      <c r="F2444" s="45"/>
      <c r="G2444" s="45"/>
      <c r="H2444" s="45"/>
      <c r="I2444" s="45"/>
      <c r="J2444" s="46"/>
    </row>
    <row r="2445" spans="2:10" s="1" customFormat="1" ht="13.2" x14ac:dyDescent="0.25">
      <c r="B2445" s="75"/>
      <c r="C2445" s="102"/>
      <c r="D2445" s="103"/>
      <c r="E2445" s="45"/>
      <c r="F2445" s="45"/>
      <c r="G2445" s="45"/>
      <c r="H2445" s="45"/>
      <c r="I2445" s="45"/>
      <c r="J2445" s="46"/>
    </row>
    <row r="2446" spans="2:10" s="1" customFormat="1" ht="13.2" x14ac:dyDescent="0.25">
      <c r="B2446" s="75"/>
      <c r="C2446" s="102"/>
      <c r="D2446" s="103"/>
      <c r="E2446" s="45"/>
      <c r="F2446" s="45"/>
      <c r="G2446" s="45"/>
      <c r="H2446" s="45"/>
      <c r="I2446" s="45"/>
      <c r="J2446" s="46"/>
    </row>
    <row r="2447" spans="2:10" s="1" customFormat="1" ht="13.2" x14ac:dyDescent="0.25">
      <c r="B2447" s="75"/>
      <c r="C2447" s="102"/>
      <c r="D2447" s="103"/>
      <c r="E2447" s="45"/>
      <c r="F2447" s="45"/>
      <c r="G2447" s="45"/>
      <c r="H2447" s="45"/>
      <c r="I2447" s="45"/>
      <c r="J2447" s="46"/>
    </row>
    <row r="2448" spans="2:10" s="1" customFormat="1" ht="13.2" x14ac:dyDescent="0.25">
      <c r="B2448" s="75"/>
      <c r="C2448" s="102"/>
      <c r="D2448" s="103"/>
      <c r="E2448" s="45"/>
      <c r="F2448" s="45"/>
      <c r="G2448" s="45"/>
      <c r="H2448" s="45"/>
      <c r="I2448" s="45"/>
      <c r="J2448" s="46"/>
    </row>
    <row r="2449" spans="2:10" s="1" customFormat="1" ht="13.2" x14ac:dyDescent="0.25">
      <c r="B2449" s="75"/>
      <c r="C2449" s="102"/>
      <c r="D2449" s="103"/>
      <c r="E2449" s="45"/>
      <c r="F2449" s="45"/>
      <c r="G2449" s="45"/>
      <c r="H2449" s="45"/>
      <c r="I2449" s="45"/>
      <c r="J2449" s="46"/>
    </row>
    <row r="2450" spans="2:10" s="1" customFormat="1" ht="13.2" x14ac:dyDescent="0.25">
      <c r="B2450" s="75"/>
      <c r="C2450" s="102"/>
      <c r="D2450" s="103"/>
      <c r="E2450" s="45"/>
      <c r="F2450" s="45"/>
      <c r="G2450" s="45"/>
      <c r="H2450" s="45"/>
      <c r="I2450" s="45"/>
      <c r="J2450" s="46"/>
    </row>
    <row r="2451" spans="2:10" s="1" customFormat="1" ht="13.2" x14ac:dyDescent="0.25">
      <c r="B2451" s="75"/>
      <c r="C2451" s="102"/>
      <c r="D2451" s="103"/>
      <c r="E2451" s="45"/>
      <c r="F2451" s="45"/>
      <c r="G2451" s="45"/>
      <c r="H2451" s="45"/>
      <c r="I2451" s="45"/>
      <c r="J2451" s="46"/>
    </row>
    <row r="2452" spans="2:10" s="1" customFormat="1" ht="13.2" x14ac:dyDescent="0.25">
      <c r="B2452" s="75"/>
      <c r="C2452" s="102"/>
      <c r="D2452" s="103"/>
      <c r="E2452" s="45"/>
      <c r="F2452" s="45"/>
      <c r="G2452" s="45"/>
      <c r="H2452" s="45"/>
      <c r="I2452" s="45"/>
      <c r="J2452" s="46"/>
    </row>
    <row r="2453" spans="2:10" s="1" customFormat="1" ht="13.2" x14ac:dyDescent="0.25">
      <c r="B2453" s="75"/>
      <c r="C2453" s="102"/>
      <c r="D2453" s="103"/>
      <c r="E2453" s="45"/>
      <c r="F2453" s="45"/>
      <c r="G2453" s="45"/>
      <c r="H2453" s="45"/>
      <c r="I2453" s="45"/>
      <c r="J2453" s="46"/>
    </row>
    <row r="2454" spans="2:10" s="1" customFormat="1" ht="13.2" x14ac:dyDescent="0.25">
      <c r="B2454" s="75"/>
      <c r="C2454" s="102"/>
      <c r="D2454" s="103"/>
      <c r="E2454" s="45"/>
      <c r="F2454" s="45"/>
      <c r="G2454" s="45"/>
      <c r="H2454" s="45"/>
      <c r="I2454" s="45"/>
      <c r="J2454" s="46"/>
    </row>
    <row r="2455" spans="2:10" s="1" customFormat="1" ht="13.2" x14ac:dyDescent="0.25">
      <c r="B2455" s="75"/>
      <c r="C2455" s="102"/>
      <c r="D2455" s="103"/>
      <c r="E2455" s="45"/>
      <c r="F2455" s="45"/>
      <c r="G2455" s="45"/>
      <c r="H2455" s="45"/>
      <c r="I2455" s="45"/>
      <c r="J2455" s="46"/>
    </row>
    <row r="2456" spans="2:10" s="1" customFormat="1" ht="13.2" x14ac:dyDescent="0.25">
      <c r="B2456" s="75"/>
      <c r="C2456" s="102"/>
      <c r="D2456" s="103"/>
      <c r="E2456" s="45"/>
      <c r="F2456" s="45"/>
      <c r="G2456" s="45"/>
      <c r="H2456" s="45"/>
      <c r="I2456" s="45"/>
      <c r="J2456" s="46"/>
    </row>
    <row r="2457" spans="2:10" s="1" customFormat="1" ht="13.2" x14ac:dyDescent="0.25">
      <c r="B2457" s="75"/>
      <c r="C2457" s="102"/>
      <c r="D2457" s="103"/>
      <c r="E2457" s="45"/>
      <c r="F2457" s="45"/>
      <c r="G2457" s="45"/>
      <c r="H2457" s="45"/>
      <c r="I2457" s="45"/>
      <c r="J2457" s="46"/>
    </row>
    <row r="2458" spans="2:10" s="1" customFormat="1" ht="13.2" x14ac:dyDescent="0.25">
      <c r="B2458" s="75"/>
      <c r="C2458" s="102"/>
      <c r="D2458" s="103"/>
      <c r="E2458" s="45"/>
      <c r="F2458" s="45"/>
      <c r="G2458" s="45"/>
      <c r="H2458" s="45"/>
      <c r="I2458" s="45"/>
      <c r="J2458" s="46"/>
    </row>
    <row r="2459" spans="2:10" s="1" customFormat="1" ht="13.2" x14ac:dyDescent="0.25">
      <c r="B2459" s="75"/>
      <c r="C2459" s="102"/>
      <c r="D2459" s="103"/>
      <c r="E2459" s="45"/>
      <c r="F2459" s="45"/>
      <c r="G2459" s="45"/>
      <c r="H2459" s="45"/>
      <c r="I2459" s="45"/>
      <c r="J2459" s="46"/>
    </row>
    <row r="2460" spans="2:10" s="1" customFormat="1" ht="13.2" x14ac:dyDescent="0.25">
      <c r="B2460" s="75"/>
      <c r="C2460" s="102"/>
      <c r="D2460" s="103"/>
      <c r="E2460" s="45"/>
      <c r="F2460" s="45"/>
      <c r="G2460" s="45"/>
      <c r="H2460" s="45"/>
      <c r="I2460" s="45"/>
      <c r="J2460" s="46"/>
    </row>
    <row r="2461" spans="2:10" s="1" customFormat="1" ht="13.2" x14ac:dyDescent="0.25">
      <c r="B2461" s="75"/>
      <c r="C2461" s="102"/>
      <c r="D2461" s="103"/>
      <c r="E2461" s="45"/>
      <c r="F2461" s="45"/>
      <c r="G2461" s="45"/>
      <c r="H2461" s="45"/>
      <c r="I2461" s="45"/>
      <c r="J2461" s="46"/>
    </row>
    <row r="2462" spans="2:10" s="1" customFormat="1" ht="13.2" x14ac:dyDescent="0.25">
      <c r="B2462" s="75"/>
      <c r="C2462" s="102"/>
      <c r="D2462" s="103"/>
      <c r="E2462" s="45"/>
      <c r="F2462" s="45"/>
      <c r="G2462" s="45"/>
      <c r="H2462" s="45"/>
      <c r="I2462" s="45"/>
      <c r="J2462" s="46"/>
    </row>
    <row r="2463" spans="2:10" s="1" customFormat="1" ht="13.2" x14ac:dyDescent="0.25">
      <c r="B2463" s="75"/>
      <c r="C2463" s="102"/>
      <c r="D2463" s="103"/>
      <c r="E2463" s="45"/>
      <c r="F2463" s="45"/>
      <c r="G2463" s="45"/>
      <c r="H2463" s="45"/>
      <c r="I2463" s="45"/>
      <c r="J2463" s="46"/>
    </row>
    <row r="2464" spans="2:10" s="1" customFormat="1" ht="13.2" x14ac:dyDescent="0.25">
      <c r="B2464" s="75"/>
      <c r="C2464" s="102"/>
      <c r="D2464" s="103"/>
      <c r="E2464" s="45"/>
      <c r="F2464" s="45"/>
      <c r="G2464" s="45"/>
      <c r="H2464" s="45"/>
      <c r="I2464" s="45"/>
      <c r="J2464" s="46"/>
    </row>
    <row r="2465" spans="2:10" s="1" customFormat="1" ht="13.2" x14ac:dyDescent="0.25">
      <c r="B2465" s="75"/>
      <c r="C2465" s="102"/>
      <c r="D2465" s="103"/>
      <c r="E2465" s="45"/>
      <c r="F2465" s="45"/>
      <c r="G2465" s="45"/>
      <c r="H2465" s="45"/>
      <c r="I2465" s="45"/>
      <c r="J2465" s="46"/>
    </row>
    <row r="2466" spans="2:10" s="1" customFormat="1" ht="13.2" x14ac:dyDescent="0.25">
      <c r="B2466" s="75"/>
      <c r="C2466" s="102"/>
      <c r="D2466" s="103"/>
      <c r="E2466" s="45"/>
      <c r="F2466" s="45"/>
      <c r="G2466" s="45"/>
      <c r="H2466" s="45"/>
      <c r="I2466" s="45"/>
      <c r="J2466" s="46"/>
    </row>
    <row r="2467" spans="2:10" s="1" customFormat="1" ht="13.2" x14ac:dyDescent="0.25">
      <c r="B2467" s="75"/>
      <c r="C2467" s="102"/>
      <c r="D2467" s="103"/>
      <c r="E2467" s="45"/>
      <c r="F2467" s="45"/>
      <c r="G2467" s="45"/>
      <c r="H2467" s="45"/>
      <c r="I2467" s="45"/>
      <c r="J2467" s="46"/>
    </row>
    <row r="2468" spans="2:10" s="1" customFormat="1" ht="13.2" x14ac:dyDescent="0.25">
      <c r="B2468" s="75"/>
      <c r="C2468" s="102"/>
      <c r="D2468" s="103"/>
      <c r="E2468" s="45"/>
      <c r="F2468" s="45"/>
      <c r="G2468" s="45"/>
      <c r="H2468" s="45"/>
      <c r="I2468" s="45"/>
      <c r="J2468" s="46"/>
    </row>
    <row r="2469" spans="2:10" s="1" customFormat="1" ht="13.2" x14ac:dyDescent="0.25">
      <c r="B2469" s="75"/>
      <c r="C2469" s="102"/>
      <c r="D2469" s="103"/>
      <c r="E2469" s="45"/>
      <c r="F2469" s="45"/>
      <c r="G2469" s="45"/>
      <c r="H2469" s="45"/>
      <c r="I2469" s="45"/>
      <c r="J2469" s="46"/>
    </row>
    <row r="2470" spans="2:10" s="1" customFormat="1" ht="13.2" x14ac:dyDescent="0.25">
      <c r="B2470" s="75"/>
      <c r="C2470" s="102"/>
      <c r="D2470" s="103"/>
      <c r="E2470" s="45"/>
      <c r="F2470" s="45"/>
      <c r="G2470" s="45"/>
      <c r="H2470" s="45"/>
      <c r="I2470" s="45"/>
      <c r="J2470" s="46"/>
    </row>
    <row r="2471" spans="2:10" s="1" customFormat="1" ht="13.2" x14ac:dyDescent="0.25">
      <c r="B2471" s="75"/>
      <c r="C2471" s="102"/>
      <c r="D2471" s="103"/>
      <c r="E2471" s="45"/>
      <c r="F2471" s="45"/>
      <c r="G2471" s="45"/>
      <c r="H2471" s="45"/>
      <c r="I2471" s="45"/>
      <c r="J2471" s="46"/>
    </row>
    <row r="2472" spans="2:10" s="1" customFormat="1" ht="13.2" x14ac:dyDescent="0.25">
      <c r="B2472" s="75"/>
      <c r="C2472" s="102"/>
      <c r="D2472" s="103"/>
      <c r="E2472" s="45"/>
      <c r="F2472" s="45"/>
      <c r="G2472" s="45"/>
      <c r="H2472" s="45"/>
      <c r="I2472" s="45"/>
      <c r="J2472" s="46"/>
    </row>
    <row r="2473" spans="2:10" s="1" customFormat="1" ht="13.2" x14ac:dyDescent="0.25">
      <c r="B2473" s="75"/>
      <c r="C2473" s="102"/>
      <c r="D2473" s="103"/>
      <c r="E2473" s="45"/>
      <c r="F2473" s="45"/>
      <c r="G2473" s="45"/>
      <c r="H2473" s="45"/>
      <c r="I2473" s="45"/>
      <c r="J2473" s="46"/>
    </row>
    <row r="2474" spans="2:10" s="1" customFormat="1" ht="13.2" x14ac:dyDescent="0.25">
      <c r="B2474" s="75"/>
      <c r="C2474" s="102"/>
      <c r="D2474" s="103"/>
      <c r="E2474" s="45"/>
      <c r="F2474" s="45"/>
      <c r="G2474" s="45"/>
      <c r="H2474" s="45"/>
      <c r="I2474" s="45"/>
      <c r="J2474" s="46"/>
    </row>
    <row r="2475" spans="2:10" s="1" customFormat="1" ht="13.2" x14ac:dyDescent="0.25">
      <c r="B2475" s="75"/>
      <c r="C2475" s="102"/>
      <c r="D2475" s="103"/>
      <c r="E2475" s="45"/>
      <c r="F2475" s="45"/>
      <c r="G2475" s="45"/>
      <c r="H2475" s="45"/>
      <c r="I2475" s="45"/>
      <c r="J2475" s="46"/>
    </row>
    <row r="2476" spans="2:10" s="1" customFormat="1" ht="13.2" x14ac:dyDescent="0.25">
      <c r="B2476" s="75"/>
      <c r="C2476" s="102"/>
      <c r="D2476" s="103"/>
      <c r="E2476" s="45"/>
      <c r="F2476" s="45"/>
      <c r="G2476" s="45"/>
      <c r="H2476" s="45"/>
      <c r="I2476" s="45"/>
      <c r="J2476" s="46"/>
    </row>
    <row r="2477" spans="2:10" s="1" customFormat="1" ht="13.2" x14ac:dyDescent="0.25">
      <c r="B2477" s="75"/>
      <c r="C2477" s="102"/>
      <c r="D2477" s="103"/>
      <c r="E2477" s="45"/>
      <c r="F2477" s="45"/>
      <c r="G2477" s="45"/>
      <c r="H2477" s="45"/>
      <c r="I2477" s="45"/>
      <c r="J2477" s="46"/>
    </row>
    <row r="2478" spans="2:10" s="1" customFormat="1" ht="13.2" x14ac:dyDescent="0.25">
      <c r="B2478" s="75"/>
      <c r="C2478" s="102"/>
      <c r="D2478" s="103"/>
      <c r="E2478" s="45"/>
      <c r="F2478" s="45"/>
      <c r="G2478" s="45"/>
      <c r="H2478" s="45"/>
      <c r="I2478" s="45"/>
      <c r="J2478" s="46"/>
    </row>
    <row r="2479" spans="2:10" s="1" customFormat="1" ht="13.2" x14ac:dyDescent="0.25">
      <c r="B2479" s="75"/>
      <c r="C2479" s="102"/>
      <c r="D2479" s="103"/>
      <c r="E2479" s="45"/>
      <c r="F2479" s="45"/>
      <c r="G2479" s="45"/>
      <c r="H2479" s="45"/>
      <c r="I2479" s="45"/>
      <c r="J2479" s="46"/>
    </row>
    <row r="2480" spans="2:10" s="1" customFormat="1" ht="13.2" x14ac:dyDescent="0.25">
      <c r="B2480" s="75"/>
      <c r="C2480" s="102"/>
      <c r="D2480" s="103"/>
      <c r="E2480" s="45"/>
      <c r="F2480" s="45"/>
      <c r="G2480" s="45"/>
      <c r="H2480" s="45"/>
      <c r="I2480" s="45"/>
      <c r="J2480" s="46"/>
    </row>
    <row r="2481" spans="2:10" s="1" customFormat="1" ht="13.2" x14ac:dyDescent="0.25">
      <c r="B2481" s="75"/>
      <c r="C2481" s="102"/>
      <c r="D2481" s="103"/>
      <c r="E2481" s="45"/>
      <c r="F2481" s="45"/>
      <c r="G2481" s="45"/>
      <c r="H2481" s="45"/>
      <c r="I2481" s="45"/>
      <c r="J2481" s="46"/>
    </row>
    <row r="2482" spans="2:10" s="1" customFormat="1" ht="13.2" x14ac:dyDescent="0.25">
      <c r="B2482" s="75"/>
      <c r="C2482" s="102"/>
      <c r="D2482" s="103"/>
      <c r="E2482" s="45"/>
      <c r="F2482" s="45"/>
      <c r="G2482" s="45"/>
      <c r="H2482" s="45"/>
      <c r="I2482" s="45"/>
      <c r="J2482" s="46"/>
    </row>
    <row r="2483" spans="2:10" s="1" customFormat="1" ht="13.2" x14ac:dyDescent="0.25">
      <c r="B2483" s="75"/>
      <c r="C2483" s="102"/>
      <c r="D2483" s="103"/>
      <c r="E2483" s="45"/>
      <c r="F2483" s="45"/>
      <c r="G2483" s="45"/>
      <c r="H2483" s="45"/>
      <c r="I2483" s="45"/>
      <c r="J2483" s="46"/>
    </row>
    <row r="2484" spans="2:10" s="1" customFormat="1" ht="13.2" x14ac:dyDescent="0.25">
      <c r="B2484" s="75"/>
      <c r="C2484" s="102"/>
      <c r="D2484" s="103"/>
      <c r="E2484" s="45"/>
      <c r="F2484" s="45"/>
      <c r="G2484" s="45"/>
      <c r="H2484" s="45"/>
      <c r="I2484" s="45"/>
      <c r="J2484" s="46"/>
    </row>
    <row r="2485" spans="2:10" s="1" customFormat="1" ht="13.2" x14ac:dyDescent="0.25">
      <c r="B2485" s="75"/>
      <c r="C2485" s="102"/>
      <c r="D2485" s="103"/>
      <c r="E2485" s="45"/>
      <c r="F2485" s="45"/>
      <c r="G2485" s="45"/>
      <c r="H2485" s="45"/>
      <c r="I2485" s="45"/>
      <c r="J2485" s="46"/>
    </row>
    <row r="2486" spans="2:10" s="1" customFormat="1" ht="13.2" x14ac:dyDescent="0.25">
      <c r="B2486" s="75"/>
      <c r="C2486" s="102"/>
      <c r="D2486" s="103"/>
      <c r="E2486" s="45"/>
      <c r="F2486" s="45"/>
      <c r="G2486" s="45"/>
      <c r="H2486" s="45"/>
      <c r="I2486" s="45"/>
      <c r="J2486" s="46"/>
    </row>
    <row r="2487" spans="2:10" s="1" customFormat="1" ht="13.2" x14ac:dyDescent="0.25">
      <c r="B2487" s="75"/>
      <c r="C2487" s="102"/>
      <c r="D2487" s="103"/>
      <c r="E2487" s="45"/>
      <c r="F2487" s="45"/>
      <c r="G2487" s="45"/>
      <c r="H2487" s="45"/>
      <c r="I2487" s="45"/>
      <c r="J2487" s="46"/>
    </row>
    <row r="2488" spans="2:10" s="1" customFormat="1" ht="13.2" x14ac:dyDescent="0.25">
      <c r="B2488" s="75"/>
      <c r="C2488" s="102"/>
      <c r="D2488" s="103"/>
      <c r="E2488" s="45"/>
      <c r="F2488" s="45"/>
      <c r="G2488" s="45"/>
      <c r="H2488" s="45"/>
      <c r="I2488" s="45"/>
      <c r="J2488" s="46"/>
    </row>
    <row r="2489" spans="2:10" s="1" customFormat="1" ht="13.2" x14ac:dyDescent="0.25">
      <c r="B2489" s="75"/>
      <c r="C2489" s="102"/>
      <c r="D2489" s="103"/>
      <c r="E2489" s="45"/>
      <c r="F2489" s="45"/>
      <c r="G2489" s="45"/>
      <c r="H2489" s="45"/>
      <c r="I2489" s="45"/>
      <c r="J2489" s="46"/>
    </row>
    <row r="2490" spans="2:10" s="1" customFormat="1" ht="13.2" x14ac:dyDescent="0.25">
      <c r="B2490" s="75"/>
      <c r="C2490" s="102"/>
      <c r="D2490" s="103"/>
      <c r="E2490" s="45"/>
      <c r="F2490" s="45"/>
      <c r="G2490" s="45"/>
      <c r="H2490" s="45"/>
      <c r="I2490" s="45"/>
      <c r="J2490" s="46"/>
    </row>
    <row r="2491" spans="2:10" s="1" customFormat="1" ht="13.2" x14ac:dyDescent="0.25">
      <c r="B2491" s="75"/>
      <c r="C2491" s="102"/>
      <c r="D2491" s="103"/>
      <c r="E2491" s="45"/>
      <c r="F2491" s="45"/>
      <c r="G2491" s="45"/>
      <c r="H2491" s="45"/>
      <c r="I2491" s="45"/>
      <c r="J2491" s="46"/>
    </row>
    <row r="2492" spans="2:10" s="1" customFormat="1" ht="13.2" x14ac:dyDescent="0.25">
      <c r="B2492" s="75"/>
      <c r="C2492" s="102"/>
      <c r="D2492" s="103"/>
      <c r="E2492" s="45"/>
      <c r="F2492" s="45"/>
      <c r="G2492" s="45"/>
      <c r="H2492" s="45"/>
      <c r="I2492" s="45"/>
      <c r="J2492" s="46"/>
    </row>
    <row r="2493" spans="2:10" s="1" customFormat="1" ht="13.2" x14ac:dyDescent="0.25">
      <c r="B2493" s="75"/>
      <c r="C2493" s="102"/>
      <c r="D2493" s="103"/>
      <c r="E2493" s="45"/>
      <c r="F2493" s="45"/>
      <c r="G2493" s="45"/>
      <c r="H2493" s="45"/>
      <c r="I2493" s="45"/>
      <c r="J2493" s="46"/>
    </row>
    <row r="2494" spans="2:10" s="1" customFormat="1" ht="13.2" x14ac:dyDescent="0.25">
      <c r="B2494" s="75"/>
      <c r="C2494" s="102"/>
      <c r="D2494" s="103"/>
      <c r="E2494" s="45"/>
      <c r="F2494" s="45"/>
      <c r="G2494" s="45"/>
      <c r="H2494" s="45"/>
      <c r="I2494" s="45"/>
      <c r="J2494" s="46"/>
    </row>
    <row r="2495" spans="2:10" s="1" customFormat="1" ht="13.2" x14ac:dyDescent="0.25">
      <c r="B2495" s="75"/>
      <c r="C2495" s="102"/>
      <c r="D2495" s="103"/>
      <c r="E2495" s="45"/>
      <c r="F2495" s="45"/>
      <c r="G2495" s="45"/>
      <c r="H2495" s="45"/>
      <c r="I2495" s="45"/>
      <c r="J2495" s="46"/>
    </row>
    <row r="2496" spans="2:10" s="1" customFormat="1" ht="13.2" x14ac:dyDescent="0.25">
      <c r="B2496" s="75"/>
      <c r="C2496" s="102"/>
      <c r="D2496" s="103"/>
      <c r="E2496" s="45"/>
      <c r="F2496" s="45"/>
      <c r="G2496" s="45"/>
      <c r="H2496" s="45"/>
      <c r="I2496" s="45"/>
      <c r="J2496" s="46"/>
    </row>
    <row r="2497" spans="2:10" s="1" customFormat="1" ht="13.2" x14ac:dyDescent="0.25">
      <c r="B2497" s="75"/>
      <c r="C2497" s="102"/>
      <c r="D2497" s="103"/>
      <c r="E2497" s="45"/>
      <c r="F2497" s="45"/>
      <c r="G2497" s="45"/>
      <c r="H2497" s="45"/>
      <c r="I2497" s="45"/>
      <c r="J2497" s="46"/>
    </row>
    <row r="2498" spans="2:10" s="1" customFormat="1" ht="13.2" x14ac:dyDescent="0.25">
      <c r="B2498" s="75"/>
      <c r="C2498" s="102"/>
      <c r="D2498" s="103"/>
      <c r="E2498" s="45"/>
      <c r="F2498" s="45"/>
      <c r="G2498" s="45"/>
      <c r="H2498" s="45"/>
      <c r="I2498" s="45"/>
      <c r="J2498" s="46"/>
    </row>
    <row r="2499" spans="2:10" s="1" customFormat="1" ht="13.2" x14ac:dyDescent="0.25">
      <c r="B2499" s="75"/>
      <c r="C2499" s="102"/>
      <c r="D2499" s="103"/>
      <c r="E2499" s="45"/>
      <c r="F2499" s="45"/>
      <c r="G2499" s="45"/>
      <c r="H2499" s="45"/>
      <c r="I2499" s="45"/>
      <c r="J2499" s="46"/>
    </row>
    <row r="2500" spans="2:10" s="1" customFormat="1" ht="13.2" x14ac:dyDescent="0.25">
      <c r="B2500" s="75"/>
      <c r="C2500" s="102"/>
      <c r="D2500" s="103"/>
      <c r="E2500" s="45"/>
      <c r="F2500" s="45"/>
      <c r="G2500" s="45"/>
      <c r="H2500" s="45"/>
      <c r="I2500" s="45"/>
      <c r="J2500" s="46"/>
    </row>
    <row r="2501" spans="2:10" s="1" customFormat="1" ht="13.2" x14ac:dyDescent="0.25">
      <c r="B2501" s="75"/>
      <c r="C2501" s="102"/>
      <c r="D2501" s="103"/>
      <c r="E2501" s="45"/>
      <c r="F2501" s="45"/>
      <c r="G2501" s="45"/>
      <c r="H2501" s="45"/>
      <c r="I2501" s="45"/>
      <c r="J2501" s="46"/>
    </row>
    <row r="2502" spans="2:10" s="1" customFormat="1" ht="13.2" x14ac:dyDescent="0.25">
      <c r="B2502" s="75"/>
      <c r="C2502" s="102"/>
      <c r="D2502" s="103"/>
      <c r="E2502" s="45"/>
      <c r="F2502" s="45"/>
      <c r="G2502" s="45"/>
      <c r="H2502" s="45"/>
      <c r="I2502" s="45"/>
      <c r="J2502" s="46"/>
    </row>
    <row r="2503" spans="2:10" s="1" customFormat="1" ht="13.2" x14ac:dyDescent="0.25">
      <c r="B2503" s="75"/>
      <c r="C2503" s="102"/>
      <c r="D2503" s="103"/>
      <c r="E2503" s="45"/>
      <c r="F2503" s="45"/>
      <c r="G2503" s="45"/>
      <c r="H2503" s="45"/>
      <c r="I2503" s="45"/>
      <c r="J2503" s="46"/>
    </row>
    <row r="2504" spans="2:10" s="1" customFormat="1" ht="13.2" x14ac:dyDescent="0.25">
      <c r="B2504" s="75"/>
      <c r="C2504" s="102"/>
      <c r="D2504" s="103"/>
      <c r="E2504" s="45"/>
      <c r="F2504" s="45"/>
      <c r="G2504" s="45"/>
      <c r="H2504" s="45"/>
      <c r="I2504" s="45"/>
      <c r="J2504" s="46"/>
    </row>
    <row r="2505" spans="2:10" s="1" customFormat="1" ht="13.2" x14ac:dyDescent="0.25">
      <c r="B2505" s="75"/>
      <c r="C2505" s="102"/>
      <c r="D2505" s="103"/>
      <c r="E2505" s="45"/>
      <c r="F2505" s="45"/>
      <c r="G2505" s="45"/>
      <c r="H2505" s="45"/>
      <c r="I2505" s="45"/>
      <c r="J2505" s="46"/>
    </row>
    <row r="2506" spans="2:10" s="1" customFormat="1" ht="13.2" x14ac:dyDescent="0.25">
      <c r="B2506" s="75"/>
      <c r="C2506" s="102"/>
      <c r="D2506" s="103"/>
      <c r="E2506" s="45"/>
      <c r="F2506" s="45"/>
      <c r="G2506" s="45"/>
      <c r="H2506" s="45"/>
      <c r="I2506" s="45"/>
      <c r="J2506" s="46"/>
    </row>
    <row r="2507" spans="2:10" s="1" customFormat="1" ht="13.2" x14ac:dyDescent="0.25">
      <c r="B2507" s="75"/>
      <c r="C2507" s="102"/>
      <c r="D2507" s="103"/>
      <c r="E2507" s="45"/>
      <c r="F2507" s="45"/>
      <c r="G2507" s="45"/>
      <c r="H2507" s="45"/>
      <c r="I2507" s="45"/>
      <c r="J2507" s="46"/>
    </row>
    <row r="2508" spans="2:10" s="1" customFormat="1" ht="13.2" x14ac:dyDescent="0.25">
      <c r="B2508" s="75"/>
      <c r="C2508" s="102"/>
      <c r="D2508" s="103"/>
      <c r="E2508" s="45"/>
      <c r="F2508" s="45"/>
      <c r="G2508" s="45"/>
      <c r="H2508" s="45"/>
      <c r="I2508" s="45"/>
      <c r="J2508" s="46"/>
    </row>
    <row r="2509" spans="2:10" s="1" customFormat="1" ht="13.2" x14ac:dyDescent="0.25">
      <c r="B2509" s="75"/>
      <c r="C2509" s="102"/>
      <c r="D2509" s="103"/>
      <c r="E2509" s="45"/>
      <c r="F2509" s="45"/>
      <c r="G2509" s="45"/>
      <c r="H2509" s="45"/>
      <c r="I2509" s="45"/>
      <c r="J2509" s="46"/>
    </row>
    <row r="2510" spans="2:10" s="1" customFormat="1" ht="13.2" x14ac:dyDescent="0.25">
      <c r="B2510" s="75"/>
      <c r="C2510" s="102"/>
      <c r="D2510" s="103"/>
      <c r="E2510" s="45"/>
      <c r="F2510" s="45"/>
      <c r="G2510" s="45"/>
      <c r="H2510" s="45"/>
      <c r="I2510" s="45"/>
      <c r="J2510" s="46"/>
    </row>
    <row r="2511" spans="2:10" s="1" customFormat="1" ht="13.2" x14ac:dyDescent="0.25">
      <c r="B2511" s="75"/>
      <c r="C2511" s="102"/>
      <c r="D2511" s="103"/>
      <c r="E2511" s="45"/>
      <c r="F2511" s="45"/>
      <c r="G2511" s="45"/>
      <c r="H2511" s="45"/>
      <c r="I2511" s="45"/>
      <c r="J2511" s="46"/>
    </row>
    <row r="2512" spans="2:10" s="1" customFormat="1" ht="13.2" x14ac:dyDescent="0.25">
      <c r="B2512" s="75"/>
      <c r="C2512" s="102"/>
      <c r="D2512" s="103"/>
      <c r="E2512" s="45"/>
      <c r="F2512" s="45"/>
      <c r="G2512" s="45"/>
      <c r="H2512" s="45"/>
      <c r="I2512" s="45"/>
      <c r="J2512" s="46"/>
    </row>
    <row r="2513" spans="2:10" s="1" customFormat="1" ht="13.2" x14ac:dyDescent="0.25">
      <c r="B2513" s="75"/>
      <c r="C2513" s="102"/>
      <c r="D2513" s="103"/>
      <c r="E2513" s="45"/>
      <c r="F2513" s="45"/>
      <c r="G2513" s="45"/>
      <c r="H2513" s="45"/>
      <c r="I2513" s="45"/>
      <c r="J2513" s="46"/>
    </row>
    <row r="2514" spans="2:10" s="1" customFormat="1" ht="13.2" x14ac:dyDescent="0.25">
      <c r="B2514" s="75"/>
      <c r="C2514" s="102"/>
      <c r="D2514" s="103"/>
      <c r="E2514" s="45"/>
      <c r="F2514" s="45"/>
      <c r="G2514" s="45"/>
      <c r="H2514" s="45"/>
      <c r="I2514" s="45"/>
      <c r="J2514" s="46"/>
    </row>
    <row r="2515" spans="2:10" s="1" customFormat="1" ht="13.2" x14ac:dyDescent="0.25">
      <c r="B2515" s="75"/>
      <c r="C2515" s="102"/>
      <c r="D2515" s="103"/>
      <c r="E2515" s="45"/>
      <c r="F2515" s="45"/>
      <c r="G2515" s="45"/>
      <c r="H2515" s="45"/>
      <c r="I2515" s="45"/>
      <c r="J2515" s="46"/>
    </row>
    <row r="2516" spans="2:10" s="1" customFormat="1" ht="13.2" x14ac:dyDescent="0.25">
      <c r="B2516" s="75"/>
      <c r="C2516" s="102"/>
      <c r="D2516" s="103"/>
      <c r="E2516" s="45"/>
      <c r="F2516" s="45"/>
      <c r="G2516" s="45"/>
      <c r="H2516" s="45"/>
      <c r="I2516" s="45"/>
      <c r="J2516" s="46"/>
    </row>
    <row r="2517" spans="2:10" s="1" customFormat="1" ht="13.2" x14ac:dyDescent="0.25">
      <c r="B2517" s="75"/>
      <c r="C2517" s="102"/>
      <c r="D2517" s="103"/>
      <c r="E2517" s="45"/>
      <c r="F2517" s="45"/>
      <c r="G2517" s="45"/>
      <c r="H2517" s="45"/>
      <c r="I2517" s="45"/>
      <c r="J2517" s="46"/>
    </row>
    <row r="2518" spans="2:10" s="1" customFormat="1" ht="13.2" x14ac:dyDescent="0.25">
      <c r="B2518" s="75"/>
      <c r="C2518" s="102"/>
      <c r="D2518" s="103"/>
      <c r="E2518" s="45"/>
      <c r="F2518" s="45"/>
      <c r="G2518" s="45"/>
      <c r="H2518" s="45"/>
      <c r="I2518" s="45"/>
      <c r="J2518" s="46"/>
    </row>
    <row r="2519" spans="2:10" s="1" customFormat="1" ht="13.2" x14ac:dyDescent="0.25">
      <c r="B2519" s="75"/>
      <c r="C2519" s="102"/>
      <c r="D2519" s="103"/>
      <c r="E2519" s="45"/>
      <c r="F2519" s="45"/>
      <c r="G2519" s="45"/>
      <c r="H2519" s="45"/>
      <c r="I2519" s="45"/>
      <c r="J2519" s="46"/>
    </row>
  </sheetData>
  <mergeCells count="112">
    <mergeCell ref="B2335:J2335"/>
    <mergeCell ref="B2336:J2336"/>
    <mergeCell ref="B2338:J2338"/>
    <mergeCell ref="H2339:I2339"/>
    <mergeCell ref="B2148:J2148"/>
    <mergeCell ref="H2149:I2149"/>
    <mergeCell ref="C2330:H2330"/>
    <mergeCell ref="C2331:H2331"/>
    <mergeCell ref="C2332:H2332"/>
    <mergeCell ref="C2333:H2333"/>
    <mergeCell ref="C2140:H2140"/>
    <mergeCell ref="C2141:H2141"/>
    <mergeCell ref="C2142:H2142"/>
    <mergeCell ref="C2143:H2143"/>
    <mergeCell ref="B2145:J2145"/>
    <mergeCell ref="B2146:J2146"/>
    <mergeCell ref="C1952:H1952"/>
    <mergeCell ref="C1953:H1953"/>
    <mergeCell ref="B1955:J1955"/>
    <mergeCell ref="B1956:J1956"/>
    <mergeCell ref="B1958:J1958"/>
    <mergeCell ref="H1959:I1959"/>
    <mergeCell ref="B1766:J1766"/>
    <mergeCell ref="B1767:J1767"/>
    <mergeCell ref="B1769:J1769"/>
    <mergeCell ref="H1770:I1770"/>
    <mergeCell ref="C1950:H1950"/>
    <mergeCell ref="C1951:H1951"/>
    <mergeCell ref="B1580:J1580"/>
    <mergeCell ref="H1581:I1581"/>
    <mergeCell ref="C1761:H1761"/>
    <mergeCell ref="C1762:H1762"/>
    <mergeCell ref="C1763:H1763"/>
    <mergeCell ref="C1764:H1764"/>
    <mergeCell ref="C1572:H1572"/>
    <mergeCell ref="C1573:H1573"/>
    <mergeCell ref="C1574:H1574"/>
    <mergeCell ref="C1575:H1575"/>
    <mergeCell ref="B1577:J1577"/>
    <mergeCell ref="B1578:J1578"/>
    <mergeCell ref="C1385:H1385"/>
    <mergeCell ref="C1386:H1386"/>
    <mergeCell ref="B1388:J1388"/>
    <mergeCell ref="B1389:J1389"/>
    <mergeCell ref="B1391:J1391"/>
    <mergeCell ref="H1392:I1392"/>
    <mergeCell ref="B1198:J1198"/>
    <mergeCell ref="B1199:J1199"/>
    <mergeCell ref="B1201:J1201"/>
    <mergeCell ref="H1202:I1202"/>
    <mergeCell ref="C1383:H1383"/>
    <mergeCell ref="C1384:H1384"/>
    <mergeCell ref="B1012:J1012"/>
    <mergeCell ref="H1013:I1013"/>
    <mergeCell ref="C1193:H1193"/>
    <mergeCell ref="C1194:H1194"/>
    <mergeCell ref="C1195:H1195"/>
    <mergeCell ref="C1196:H1196"/>
    <mergeCell ref="C1004:H1004"/>
    <mergeCell ref="C1005:H1005"/>
    <mergeCell ref="C1006:H1006"/>
    <mergeCell ref="C1007:H1007"/>
    <mergeCell ref="B1009:J1009"/>
    <mergeCell ref="B1010:J1010"/>
    <mergeCell ref="C817:H817"/>
    <mergeCell ref="C818:H818"/>
    <mergeCell ref="B820:J820"/>
    <mergeCell ref="B821:J821"/>
    <mergeCell ref="B823:J823"/>
    <mergeCell ref="H824:I824"/>
    <mergeCell ref="B631:J631"/>
    <mergeCell ref="B632:J632"/>
    <mergeCell ref="B634:J634"/>
    <mergeCell ref="H635:I635"/>
    <mergeCell ref="C815:H815"/>
    <mergeCell ref="C816:H816"/>
    <mergeCell ref="B445:J445"/>
    <mergeCell ref="H446:I446"/>
    <mergeCell ref="C626:H626"/>
    <mergeCell ref="C627:H627"/>
    <mergeCell ref="C628:H628"/>
    <mergeCell ref="C629:H629"/>
    <mergeCell ref="C437:H437"/>
    <mergeCell ref="C438:H438"/>
    <mergeCell ref="C439:H439"/>
    <mergeCell ref="C440:H440"/>
    <mergeCell ref="B442:J442"/>
    <mergeCell ref="B443:J443"/>
    <mergeCell ref="C250:H250"/>
    <mergeCell ref="C251:H251"/>
    <mergeCell ref="B253:J253"/>
    <mergeCell ref="B254:J254"/>
    <mergeCell ref="B256:J256"/>
    <mergeCell ref="H257:I257"/>
    <mergeCell ref="H66:I66"/>
    <mergeCell ref="C248:H248"/>
    <mergeCell ref="C249:H249"/>
    <mergeCell ref="B10:J10"/>
    <mergeCell ref="H11:I11"/>
    <mergeCell ref="C57:H57"/>
    <mergeCell ref="C58:H58"/>
    <mergeCell ref="C59:H59"/>
    <mergeCell ref="C60:H60"/>
    <mergeCell ref="C1:H1"/>
    <mergeCell ref="C2:H2"/>
    <mergeCell ref="C3:H3"/>
    <mergeCell ref="C4:H4"/>
    <mergeCell ref="B6:J6"/>
    <mergeCell ref="B8:J8"/>
    <mergeCell ref="B62:J62"/>
    <mergeCell ref="B63:J63"/>
    <mergeCell ref="B65:J65"/>
  </mergeCells>
  <pageMargins left="0.70866141732283472" right="0.70866141732283472" top="0.74803149606299213" bottom="0.74803149606299213" header="0.31496062992125984" footer="0.31496062992125984"/>
  <pageSetup paperSize="9" scale="62" fitToWidth="0" fitToHeight="0" orientation="portrait" r:id="rId1"/>
  <rowBreaks count="1" manualBreakCount="1">
    <brk id="55" min="2" max="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78F8-274A-49E8-B578-1730DD7A6D5F}">
  <sheetPr>
    <tabColor theme="3" tint="0.39997558519241921"/>
  </sheetPr>
  <dimension ref="B1:J2690"/>
  <sheetViews>
    <sheetView view="pageBreakPreview" topLeftCell="A16" zoomScale="85" zoomScaleNormal="70" zoomScaleSheetLayoutView="85" workbookViewId="0">
      <selection activeCell="I20" sqref="I20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5546875" style="1"/>
    <col min="7" max="7" width="12.44140625" style="1" customWidth="1"/>
    <col min="8" max="8" width="11.554687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150"/>
      <c r="D5" s="150"/>
      <c r="E5" s="150"/>
      <c r="F5" s="150"/>
      <c r="G5" s="150"/>
      <c r="H5" s="150"/>
    </row>
    <row r="6" spans="2:10" x14ac:dyDescent="0.3">
      <c r="B6" s="166" t="s">
        <v>141</v>
      </c>
      <c r="C6" s="167"/>
      <c r="D6" s="167"/>
      <c r="E6" s="167"/>
      <c r="F6" s="167"/>
      <c r="G6" s="167"/>
      <c r="H6" s="167"/>
      <c r="I6" s="167"/>
      <c r="J6" s="168"/>
    </row>
    <row r="8" spans="2:10" x14ac:dyDescent="0.3">
      <c r="B8" s="165" t="s">
        <v>478</v>
      </c>
      <c r="C8" s="165"/>
      <c r="D8" s="165"/>
      <c r="E8" s="165"/>
      <c r="F8" s="165"/>
      <c r="G8" s="165"/>
      <c r="H8" s="165"/>
      <c r="I8" s="165"/>
      <c r="J8" s="165"/>
    </row>
    <row r="9" spans="2:10" ht="15" thickBot="1" x14ac:dyDescent="0.35">
      <c r="B9" s="151"/>
      <c r="C9" s="151"/>
      <c r="D9" s="151"/>
      <c r="E9" s="151"/>
      <c r="F9" s="151"/>
      <c r="G9" s="151"/>
      <c r="H9" s="151"/>
      <c r="I9" s="151"/>
      <c r="J9" s="151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4">
        <f>+B72</f>
        <v>4.03</v>
      </c>
      <c r="C17" s="115" t="str">
        <f>LOOKUP(B17,$B$72:$B$2690,$C$72:$C$2690)</f>
        <v>SISTEMA DE DRENAJE PLUVIAL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6" t="str">
        <f>+B73</f>
        <v>04.03.01</v>
      </c>
      <c r="C18" s="117" t="str">
        <f>LOOKUP(B18,$B$72:$B$2690,$C$72:$C$2690)</f>
        <v>RED DE RAMALES DE COLECTORES</v>
      </c>
      <c r="D18" s="27"/>
      <c r="E18" s="27"/>
      <c r="F18" s="27"/>
      <c r="G18" s="27"/>
      <c r="H18" s="28"/>
      <c r="I18" s="29"/>
      <c r="J18" s="30"/>
    </row>
    <row r="19" spans="2:10" s="149" customFormat="1" x14ac:dyDescent="0.3">
      <c r="B19" s="29" t="s">
        <v>769</v>
      </c>
      <c r="C19" s="32" t="s">
        <v>770</v>
      </c>
      <c r="D19" s="27"/>
      <c r="E19" s="27"/>
      <c r="F19" s="27"/>
      <c r="G19" s="27"/>
      <c r="H19" s="28"/>
      <c r="I19" s="29">
        <f>SUMIF($C$72:$C$2690,C19,$I$72:$I$2690)</f>
        <v>113.68</v>
      </c>
      <c r="J19" s="30" t="s">
        <v>552</v>
      </c>
    </row>
    <row r="20" spans="2:10" x14ac:dyDescent="0.3">
      <c r="B20" s="29" t="s">
        <v>771</v>
      </c>
      <c r="C20" s="32" t="s">
        <v>772</v>
      </c>
      <c r="D20" s="27"/>
      <c r="E20" s="27"/>
      <c r="F20" s="27"/>
      <c r="G20" s="27"/>
      <c r="H20" s="28"/>
      <c r="I20" s="29">
        <f>SUMIF($C$72:$C$2690,C20,$I$72:$I$2690)</f>
        <v>113.68</v>
      </c>
      <c r="J20" s="30" t="s">
        <v>552</v>
      </c>
    </row>
    <row r="21" spans="2:10" x14ac:dyDescent="0.3">
      <c r="B21" s="29" t="str">
        <f>+B80</f>
        <v>04.03.01.03</v>
      </c>
      <c r="C21" s="32" t="str">
        <f>LOOKUP(B21,$B$72:$B$2690,$C$72:$C$2690)</f>
        <v>CANAL DE CONCRETO DRAMIX EN TECHO 30X30CM, E=10cm</v>
      </c>
      <c r="D21" s="27"/>
      <c r="E21" s="27"/>
      <c r="F21" s="27"/>
      <c r="G21" s="27"/>
      <c r="H21" s="28"/>
      <c r="I21" s="29">
        <f ca="1">SUMIF($B$72:$J$2690,B21,$I$72:$I$2690)</f>
        <v>0</v>
      </c>
      <c r="J21" s="30" t="str">
        <f>VLOOKUP(B21,$B$72:$J$2690,9)</f>
        <v>ml</v>
      </c>
    </row>
    <row r="22" spans="2:10" x14ac:dyDescent="0.3">
      <c r="B22" s="29" t="str">
        <f>+B82</f>
        <v>04.03.01.04</v>
      </c>
      <c r="C22" s="32" t="str">
        <f>LOOKUP(B22,$B$72:$B$2690,$C$72:$C$2690)</f>
        <v>MONTANTE DE TUB. PVC SAP C-10 Ø 3" EMBEBIDA EN TABIQUERIA</v>
      </c>
      <c r="D22" s="27"/>
      <c r="E22" s="27"/>
      <c r="F22" s="27"/>
      <c r="G22" s="27"/>
      <c r="H22" s="28"/>
      <c r="I22" s="29">
        <f ca="1">SUMIF($B$72:$J$2690,B22,$I$72:$I$2690)</f>
        <v>446.25</v>
      </c>
      <c r="J22" s="30" t="str">
        <f>VLOOKUP(B22,$B$72:$J$2690,9)</f>
        <v>ml</v>
      </c>
    </row>
    <row r="23" spans="2:10" x14ac:dyDescent="0.3">
      <c r="B23" s="29" t="str">
        <f>+B86</f>
        <v>04.03.01.05</v>
      </c>
      <c r="C23" s="32" t="str">
        <f>LOOKUP(B23,$B$72:$B$2690,$C$72:$C$2690)</f>
        <v>MONTANTE DE TUB. PVC SAP C-10 Ø 3" ADOSADA</v>
      </c>
      <c r="D23" s="27"/>
      <c r="E23" s="27"/>
      <c r="F23" s="27"/>
      <c r="G23" s="27"/>
      <c r="H23" s="28"/>
      <c r="I23" s="29">
        <f ca="1">SUMIF($B$72:$J$2690,B23,$I$72:$I$2690)</f>
        <v>129.75</v>
      </c>
      <c r="J23" s="30" t="str">
        <f>VLOOKUP(B23,$B$72:$J$2690,9)</f>
        <v>ml</v>
      </c>
    </row>
    <row r="24" spans="2:10" x14ac:dyDescent="0.3">
      <c r="B24" s="29" t="str">
        <f>+B92</f>
        <v>04.03.01.06</v>
      </c>
      <c r="C24" s="32" t="str">
        <f>LOOKUP(B24,$B$72:$B$2690,$C$72:$C$2690)</f>
        <v>MONTANTE DE TUB. PVC SAP C-10 Ø 4" ADOSADA</v>
      </c>
      <c r="D24" s="27"/>
      <c r="E24" s="27"/>
      <c r="F24" s="27"/>
      <c r="G24" s="27"/>
      <c r="H24" s="28"/>
      <c r="I24" s="29">
        <f ca="1">SUMIF($B$72:$J$2690,B24,$I$72:$I$2690)</f>
        <v>204</v>
      </c>
      <c r="J24" s="30" t="str">
        <f>VLOOKUP(B24,$B$72:$J$2690,9)</f>
        <v>ml</v>
      </c>
    </row>
    <row r="25" spans="2:10" x14ac:dyDescent="0.3">
      <c r="B25" s="29" t="str">
        <f>+B96</f>
        <v>04.03.01.07</v>
      </c>
      <c r="C25" s="32" t="str">
        <f>LOOKUP(B25,$B$72:$B$2690,$C$72:$C$2690)</f>
        <v>COLUMNETAS DE CONCRETO F´C=175 KG/CM2 PARA  BAJANTES</v>
      </c>
      <c r="D25" s="27"/>
      <c r="E25" s="27"/>
      <c r="F25" s="27"/>
      <c r="G25" s="27"/>
      <c r="H25" s="28"/>
      <c r="I25" s="29">
        <f ca="1">SUMIF($B$72:$J$2690,B25,$I$72:$I$2690)</f>
        <v>22</v>
      </c>
      <c r="J25" s="30" t="str">
        <f>VLOOKUP(B25,$B$72:$J$2690,9)</f>
        <v>und</v>
      </c>
    </row>
    <row r="26" spans="2:10" x14ac:dyDescent="0.3">
      <c r="B26" s="29" t="str">
        <f>+B98</f>
        <v>04.03.01.08</v>
      </c>
      <c r="C26" s="32" t="str">
        <f>LOOKUP(B26,$B$72:$B$2690,$C$72:$C$2690)</f>
        <v>DADO DE CONCRETO F´C=175 KG/CM2 PARA  BAJANTES</v>
      </c>
      <c r="D26" s="27"/>
      <c r="E26" s="27"/>
      <c r="F26" s="27"/>
      <c r="G26" s="27"/>
      <c r="H26" s="28"/>
      <c r="I26" s="29">
        <f ca="1">SUMIF($B$72:$J$2690,B26,$I$72:$I$2690)</f>
        <v>54</v>
      </c>
      <c r="J26" s="30" t="str">
        <f>VLOOKUP(B26,$B$72:$J$2690,9)</f>
        <v>und</v>
      </c>
    </row>
    <row r="27" spans="2:10" x14ac:dyDescent="0.3">
      <c r="B27" s="116" t="str">
        <f>+B100</f>
        <v>04.03.02</v>
      </c>
      <c r="C27" s="117" t="str">
        <f>LOOKUP(B27,$B$72:$B$2690,$C$72:$C$2690)</f>
        <v xml:space="preserve">RED DE RECOLECCION </v>
      </c>
      <c r="D27" s="27"/>
      <c r="E27" s="27"/>
      <c r="F27" s="27"/>
      <c r="G27" s="27"/>
      <c r="H27" s="28"/>
      <c r="I27" s="29"/>
      <c r="J27" s="30"/>
    </row>
    <row r="28" spans="2:10" x14ac:dyDescent="0.3">
      <c r="B28" s="29" t="str">
        <f>+B101</f>
        <v>04.03.02.01</v>
      </c>
      <c r="C28" s="32" t="str">
        <f>LOOKUP(B28,$B$72:$B$2690,$C$72:$C$2690)</f>
        <v>CANAL RANURADO MODULAR</v>
      </c>
      <c r="D28" s="27"/>
      <c r="E28" s="27"/>
      <c r="F28" s="27"/>
      <c r="G28" s="27"/>
      <c r="H28" s="28"/>
      <c r="I28" s="29">
        <f ca="1">SUMIF($B$72:$J$2690,B28,$I$72:$I$2690)</f>
        <v>91.5</v>
      </c>
      <c r="J28" s="30" t="str">
        <f>VLOOKUP(B28,$B$72:$J$2690,9)</f>
        <v>ml</v>
      </c>
    </row>
    <row r="29" spans="2:10" x14ac:dyDescent="0.3">
      <c r="B29" s="29" t="str">
        <f>+B103</f>
        <v>04.03.02.02</v>
      </c>
      <c r="C29" s="32" t="str">
        <f>LOOKUP(B29,$B$72:$B$2690,$C$72:$C$2690)</f>
        <v>CANAL DE CONCRETO EN PISO A=20 CM H=VARIABLE, E=10cm</v>
      </c>
      <c r="D29" s="27"/>
      <c r="E29" s="27"/>
      <c r="F29" s="27"/>
      <c r="G29" s="27"/>
      <c r="H29" s="28"/>
      <c r="I29" s="29">
        <f ca="1">SUMIF($B$72:$J$2690,B29,$I$72:$I$2690)</f>
        <v>228.7</v>
      </c>
      <c r="J29" s="30" t="str">
        <f>VLOOKUP(B29,$B$72:$J$2690,9)</f>
        <v>ml</v>
      </c>
    </row>
    <row r="30" spans="2:10" x14ac:dyDescent="0.3">
      <c r="B30" s="29" t="str">
        <f>+B106</f>
        <v>04.03.02.03</v>
      </c>
      <c r="C30" s="32" t="str">
        <f>LOOKUP(B30,$B$72:$B$2690,$C$72:$C$2690)</f>
        <v>CANAL DE CONCRETO EN PISO A=30 CM H=VARIABLE, E=10cm</v>
      </c>
      <c r="D30" s="27"/>
      <c r="E30" s="27"/>
      <c r="F30" s="27"/>
      <c r="G30" s="27"/>
      <c r="H30" s="28"/>
      <c r="I30" s="29">
        <f ca="1">SUMIF($B$72:$J$2690,B30,$I$72:$I$2690)</f>
        <v>23.4</v>
      </c>
      <c r="J30" s="30" t="str">
        <f>VLOOKUP(B30,$B$72:$J$2690,9)</f>
        <v>ml</v>
      </c>
    </row>
    <row r="31" spans="2:10" x14ac:dyDescent="0.3">
      <c r="B31" s="29" t="str">
        <f>+B108</f>
        <v>04.03.02.04</v>
      </c>
      <c r="C31" s="32" t="str">
        <f>LOOKUP(B31,$B$72:$B$2690,$C$72:$C$2690)</f>
        <v>CANAL DE CONCRETO EN PISO A=50 CM H=VARIABLE, E=15cm</v>
      </c>
      <c r="D31" s="27"/>
      <c r="E31" s="27"/>
      <c r="F31" s="27"/>
      <c r="G31" s="27"/>
      <c r="H31" s="28"/>
      <c r="I31" s="29">
        <f ca="1">SUMIF($B$72:$J$2690,B31,$I$72:$I$2690)</f>
        <v>7.55</v>
      </c>
      <c r="J31" s="30" t="str">
        <f>VLOOKUP(B31,$B$72:$J$2690,9)</f>
        <v>ml</v>
      </c>
    </row>
    <row r="32" spans="2:10" x14ac:dyDescent="0.3">
      <c r="B32" s="29" t="str">
        <f>+B110</f>
        <v>04.03.02.05</v>
      </c>
      <c r="C32" s="32" t="str">
        <f>LOOKUP(B32,$B$72:$B$2690,$C$72:$C$2690)</f>
        <v>REJILLA METALICA TIPO I A=30cm</v>
      </c>
      <c r="D32" s="27"/>
      <c r="E32" s="27"/>
      <c r="F32" s="27"/>
      <c r="G32" s="27"/>
      <c r="H32" s="28"/>
      <c r="I32" s="29">
        <f ca="1">SUMIF($B$72:$J$2690,B32,$I$72:$I$2690)</f>
        <v>208.1</v>
      </c>
      <c r="J32" s="30" t="str">
        <f>VLOOKUP(B32,$B$72:$J$2690,9)</f>
        <v>ml</v>
      </c>
    </row>
    <row r="33" spans="2:10" x14ac:dyDescent="0.3">
      <c r="B33" s="29" t="str">
        <f>+B112</f>
        <v>04.03.02.06</v>
      </c>
      <c r="C33" s="32" t="str">
        <f>LOOKUP(B33,$B$72:$B$2690,$C$72:$C$2690)</f>
        <v>REJILLA METALICA TIPO II A=40cm</v>
      </c>
      <c r="D33" s="27"/>
      <c r="E33" s="27"/>
      <c r="F33" s="27"/>
      <c r="G33" s="27"/>
      <c r="H33" s="28"/>
      <c r="I33" s="29">
        <f ca="1">SUMIF($B$72:$J$2690,B33,$I$72:$I$2690)</f>
        <v>23.4</v>
      </c>
      <c r="J33" s="30" t="str">
        <f>VLOOKUP(B33,$B$72:$J$2690,9)</f>
        <v>ml</v>
      </c>
    </row>
    <row r="34" spans="2:10" x14ac:dyDescent="0.3">
      <c r="B34" s="29" t="str">
        <f>+B114</f>
        <v>04.03.02.07</v>
      </c>
      <c r="C34" s="32" t="str">
        <f>LOOKUP(B34,$B$72:$B$2690,$C$72:$C$2690)</f>
        <v>REJILLA METALICA TIPO III A=70cm</v>
      </c>
      <c r="D34" s="27"/>
      <c r="E34" s="27"/>
      <c r="F34" s="27"/>
      <c r="G34" s="27"/>
      <c r="H34" s="28"/>
      <c r="I34" s="29">
        <f ca="1">SUMIF($B$72:$J$2690,B34,$I$72:$I$2690)</f>
        <v>7.55</v>
      </c>
      <c r="J34" s="30" t="str">
        <f>VLOOKUP(B34,$B$72:$J$2690,9)</f>
        <v>ml</v>
      </c>
    </row>
    <row r="35" spans="2:10" x14ac:dyDescent="0.3">
      <c r="B35" s="29" t="str">
        <f>+B116</f>
        <v>04.03.02.08</v>
      </c>
      <c r="C35" s="32" t="str">
        <f>LOOKUP(B35,$B$72:$B$2690,$C$72:$C$2690)</f>
        <v>TAPA DE CONCRETO 70x50x5cm f'c=175kg/cm2</v>
      </c>
      <c r="D35" s="27"/>
      <c r="E35" s="27"/>
      <c r="F35" s="27"/>
      <c r="G35" s="27"/>
      <c r="H35" s="28"/>
      <c r="I35" s="29">
        <f ca="1">SUMIF($B$72:$J$2690,B35,$I$72:$I$2690)</f>
        <v>20.6</v>
      </c>
      <c r="J35" s="30" t="str">
        <f>VLOOKUP(B35,$B$72:$J$2690,9)</f>
        <v>ml</v>
      </c>
    </row>
    <row r="36" spans="2:10" x14ac:dyDescent="0.3">
      <c r="B36" s="29" t="str">
        <f>+B119</f>
        <v>04.03.02.09</v>
      </c>
      <c r="C36" s="32" t="str">
        <f>LOOKUP(B36,$B$72:$B$2690,$C$72:$C$2690)</f>
        <v>RED RECOLECTORA TUBERÍA PVC UF Ø DE 8"</v>
      </c>
      <c r="D36" s="27"/>
      <c r="E36" s="27"/>
      <c r="F36" s="27"/>
      <c r="G36" s="27"/>
      <c r="H36" s="28"/>
      <c r="I36" s="29">
        <f ca="1">SUMIF($B$72:$J$2690,B36,$I$72:$I$2690)</f>
        <v>53.150000000000006</v>
      </c>
      <c r="J36" s="30" t="str">
        <f>VLOOKUP(B36,$B$72:$J$2690,9)</f>
        <v>ml</v>
      </c>
    </row>
    <row r="37" spans="2:10" x14ac:dyDescent="0.3">
      <c r="B37" s="29" t="str">
        <f>+B121</f>
        <v>04.03.02.10</v>
      </c>
      <c r="C37" s="32" t="str">
        <f>LOOKUP(B37,$B$72:$B$2690,$C$72:$C$2690)</f>
        <v>RED RECOLECTORA TUBERÍA PVC UF Ø DE 10"</v>
      </c>
      <c r="D37" s="27"/>
      <c r="E37" s="27"/>
      <c r="F37" s="27"/>
      <c r="G37" s="27"/>
      <c r="H37" s="28"/>
      <c r="I37" s="29">
        <f ca="1">SUMIF($B$72:$J$2690,B37,$I$72:$I$2690)</f>
        <v>92.149999999999991</v>
      </c>
      <c r="J37" s="30" t="str">
        <f>VLOOKUP(B37,$B$72:$J$2690,9)</f>
        <v>ml</v>
      </c>
    </row>
    <row r="38" spans="2:10" x14ac:dyDescent="0.3">
      <c r="B38" s="29" t="str">
        <f>+B123</f>
        <v>04.03.02.11</v>
      </c>
      <c r="C38" s="32" t="str">
        <f>LOOKUP(B38,$B$72:$B$2690,$C$72:$C$2690)</f>
        <v>RED RECOLECTORA TUBERÍA PVC UF Ø DE 12"</v>
      </c>
      <c r="D38" s="27"/>
      <c r="E38" s="27"/>
      <c r="F38" s="27"/>
      <c r="G38" s="27"/>
      <c r="H38" s="28"/>
      <c r="I38" s="29">
        <f ca="1">SUMIF($B$72:$J$2690,B38,$I$72:$I$2690)</f>
        <v>14.5</v>
      </c>
      <c r="J38" s="30" t="str">
        <f>VLOOKUP(B38,$B$72:$J$2690,9)</f>
        <v>ml</v>
      </c>
    </row>
    <row r="39" spans="2:10" x14ac:dyDescent="0.3">
      <c r="B39" s="29" t="str">
        <f>+B125</f>
        <v>04.03.02.12</v>
      </c>
      <c r="C39" s="32" t="str">
        <f>LOOKUP(B39,$B$72:$B$2690,$C$72:$C$2690)</f>
        <v>RED RECOLECTORA TUBERÍA PVC UF Ø DE 14"</v>
      </c>
      <c r="D39" s="27"/>
      <c r="E39" s="27"/>
      <c r="F39" s="27"/>
      <c r="G39" s="27"/>
      <c r="H39" s="28"/>
      <c r="I39" s="29">
        <f ca="1">SUMIF($B$72:$J$2690,B39,$I$72:$I$2690)</f>
        <v>126.99000000000001</v>
      </c>
      <c r="J39" s="30" t="str">
        <f>VLOOKUP(B39,$B$72:$J$2690,9)</f>
        <v>ml</v>
      </c>
    </row>
    <row r="40" spans="2:10" x14ac:dyDescent="0.3">
      <c r="B40" s="29" t="str">
        <f>+B127</f>
        <v>04.03.02.13</v>
      </c>
      <c r="C40" s="32" t="str">
        <f>LOOKUP(B40,$B$72:$B$2690,$C$72:$C$2690)</f>
        <v>CAJAS DE INSPECCIÓN TIPO I A=1.00M L=1.00M H=VARIABLE</v>
      </c>
      <c r="D40" s="27"/>
      <c r="E40" s="27"/>
      <c r="F40" s="27"/>
      <c r="G40" s="27"/>
      <c r="H40" s="28"/>
      <c r="I40" s="29">
        <f ca="1">SUMIF($B$72:$J$2690,B40,$I$72:$I$2690)</f>
        <v>9</v>
      </c>
      <c r="J40" s="30" t="str">
        <f>VLOOKUP(B40,$B$72:$J$2690,9)</f>
        <v>und</v>
      </c>
    </row>
    <row r="41" spans="2:10" x14ac:dyDescent="0.3">
      <c r="B41" s="29" t="str">
        <f>+B130</f>
        <v>04.03.02.14</v>
      </c>
      <c r="C41" s="32" t="str">
        <f>LOOKUP(B41,$B$72:$B$2690,$C$72:$C$2690)</f>
        <v>CAJAS DE INSPECCIÓN TIPO II A=0.60M L=1.00M H=VARIABLE</v>
      </c>
      <c r="D41" s="27"/>
      <c r="E41" s="27"/>
      <c r="F41" s="27"/>
      <c r="G41" s="27"/>
      <c r="H41" s="28"/>
      <c r="I41" s="29">
        <f ca="1">SUMIF($B$72:$J$2690,B41,$I$72:$I$2690)</f>
        <v>10</v>
      </c>
      <c r="J41" s="30" t="str">
        <f>VLOOKUP(B41,$B$72:$J$2690,9)</f>
        <v>und</v>
      </c>
    </row>
    <row r="42" spans="2:10" x14ac:dyDescent="0.3">
      <c r="B42" s="29" t="str">
        <f>+B132</f>
        <v>04.03.02.15</v>
      </c>
      <c r="C42" s="32" t="str">
        <f>LOOKUP(B42,$B$72:$B$2690,$C$72:$C$2690)</f>
        <v>CAJAS DE INSPECCIÓN TIPO III A=1.45M L=4.50M H=VARIABLE</v>
      </c>
      <c r="D42" s="27"/>
      <c r="E42" s="27"/>
      <c r="F42" s="27"/>
      <c r="G42" s="27"/>
      <c r="H42" s="28"/>
      <c r="I42" s="29">
        <f ca="1">SUMIF($B$72:$J$2690,B42,$I$72:$I$2690)</f>
        <v>1</v>
      </c>
      <c r="J42" s="30" t="str">
        <f>VLOOKUP(B42,$B$72:$J$2690,9)</f>
        <v>und</v>
      </c>
    </row>
    <row r="43" spans="2:10" x14ac:dyDescent="0.3">
      <c r="B43" s="116" t="str">
        <f>+B134</f>
        <v>04.03.03</v>
      </c>
      <c r="C43" s="117" t="str">
        <f>LOOKUP(B43,$B$72:$B$2690,$C$72:$C$2690)</f>
        <v>ACCESORIOS</v>
      </c>
      <c r="D43" s="27"/>
      <c r="E43" s="27"/>
      <c r="F43" s="27"/>
      <c r="G43" s="27"/>
      <c r="H43" s="28"/>
      <c r="I43" s="29"/>
      <c r="J43" s="30"/>
    </row>
    <row r="44" spans="2:10" x14ac:dyDescent="0.3">
      <c r="B44" s="29" t="str">
        <f>+B135</f>
        <v>04.03.03.01</v>
      </c>
      <c r="C44" s="32" t="str">
        <f>LOOKUP(B44,$B$72:$B$2690,$C$72:$C$2690)</f>
        <v>SUMIDEROS SIFONICO INOXIDABLE 200X200 CON DIAMETRO DE SALIDA DE 3"</v>
      </c>
      <c r="D44" s="27"/>
      <c r="E44" s="27"/>
      <c r="F44" s="27"/>
      <c r="G44" s="27"/>
      <c r="H44" s="28"/>
      <c r="I44" s="29">
        <f ca="1">SUMIF($B$72:$J$2690,B44,$I$72:$I$2690)</f>
        <v>47</v>
      </c>
      <c r="J44" s="30" t="str">
        <f>VLOOKUP(B44,$B$72:$J$2690,9)</f>
        <v>und</v>
      </c>
    </row>
    <row r="45" spans="2:10" x14ac:dyDescent="0.3">
      <c r="B45" s="29" t="str">
        <f>+B138</f>
        <v>04.03.03.02</v>
      </c>
      <c r="C45" s="32" t="str">
        <f>LOOKUP(B45,$B$72:$B$2690,$C$72:$C$2690)</f>
        <v>ABRAZADERA DE FIJACION DE MONTANTE TUBO DE 3"</v>
      </c>
      <c r="D45" s="27"/>
      <c r="E45" s="27"/>
      <c r="F45" s="27"/>
      <c r="G45" s="27"/>
      <c r="H45" s="28"/>
      <c r="I45" s="29">
        <f ca="1">SUMIF($B$72:$J$2690,B45,$I$72:$I$2690)</f>
        <v>63</v>
      </c>
      <c r="J45" s="30" t="str">
        <f>VLOOKUP(B45,$B$72:$J$2690,9)</f>
        <v>und</v>
      </c>
    </row>
    <row r="46" spans="2:10" x14ac:dyDescent="0.3">
      <c r="B46" s="29" t="str">
        <f>+B143</f>
        <v>04.03.03.03</v>
      </c>
      <c r="C46" s="32" t="str">
        <f>LOOKUP(B46,$B$72:$B$2690,$C$72:$C$2690)</f>
        <v>ABRAZADERA DE FIJACION DE MONTANTE TUBO DE 4"</v>
      </c>
      <c r="D46" s="33"/>
      <c r="E46" s="33"/>
      <c r="F46" s="33"/>
      <c r="G46" s="33"/>
      <c r="H46" s="34"/>
      <c r="I46" s="29">
        <f ca="1">SUMIF($B$72:$J$2690,B46,$I$72:$I$2690)</f>
        <v>160</v>
      </c>
      <c r="J46" s="30" t="str">
        <f>VLOOKUP(B46,$B$72:$J$2690,9)</f>
        <v>und</v>
      </c>
    </row>
    <row r="47" spans="2:10" x14ac:dyDescent="0.3">
      <c r="B47" s="29" t="str">
        <f>+B147</f>
        <v>04.03.03.04</v>
      </c>
      <c r="C47" s="32" t="str">
        <f>LOOKUP(B47,$B$72:$B$2690,$C$72:$C$2690)</f>
        <v>SOPORTE METALICO DE CANALETAS DE 15 cm</v>
      </c>
      <c r="D47" s="33"/>
      <c r="E47" s="33"/>
      <c r="F47" s="33"/>
      <c r="G47" s="33"/>
      <c r="H47" s="34"/>
      <c r="I47" s="29">
        <f ca="1">SUMIF($B$72:$J$2690,B47,$I$72:$I$2690)</f>
        <v>39</v>
      </c>
      <c r="J47" s="30" t="str">
        <f>VLOOKUP(B47,$B$72:$J$2690,9)</f>
        <v>und</v>
      </c>
    </row>
    <row r="48" spans="2:10" x14ac:dyDescent="0.3">
      <c r="B48" s="29" t="str">
        <f>+B149</f>
        <v>04.03.03.05</v>
      </c>
      <c r="C48" s="32" t="str">
        <f>LOOKUP(B48,$B$72:$B$2690,$C$72:$C$2690)</f>
        <v>EMBUDO DE CONEXIÓN DE CANALETA Y MONTANTE</v>
      </c>
      <c r="D48" s="33"/>
      <c r="E48" s="33"/>
      <c r="F48" s="33"/>
      <c r="G48" s="33"/>
      <c r="H48" s="34"/>
      <c r="I48" s="29">
        <f ca="1">SUMIF($B$72:$J$2690,B48,$I$72:$I$2690)</f>
        <v>11</v>
      </c>
      <c r="J48" s="30" t="str">
        <f>VLOOKUP(B48,$B$72:$J$2690,9)</f>
        <v>und</v>
      </c>
    </row>
    <row r="49" spans="2:10" x14ac:dyDescent="0.3">
      <c r="B49" s="29" t="str">
        <f>+B151</f>
        <v>04.03.03.06</v>
      </c>
      <c r="C49" s="32" t="str">
        <f>LOOKUP(B49,$B$72:$B$2690,$C$72:$C$2690)</f>
        <v>CONEXIONES A LA RED RECOLECTORA TUBERÍA PVC UF Ø DE 8"</v>
      </c>
      <c r="D49" s="33"/>
      <c r="E49" s="33"/>
      <c r="F49" s="33"/>
      <c r="G49" s="33"/>
      <c r="H49" s="34"/>
      <c r="I49" s="29">
        <f ca="1">SUMIF($B$72:$J$2690,B49,$I$72:$I$2690)</f>
        <v>9</v>
      </c>
      <c r="J49" s="30" t="str">
        <f>VLOOKUP(B49,$B$72:$J$2690,9)</f>
        <v>und</v>
      </c>
    </row>
    <row r="50" spans="2:10" x14ac:dyDescent="0.3">
      <c r="B50" s="36" t="str">
        <f>+B153</f>
        <v>04.03.03.07</v>
      </c>
      <c r="C50" s="37" t="str">
        <f>LOOKUP(B50,$B$72:$B$2690,$C$72:$C$2690)</f>
        <v>CONEXIONES A LA RED RECOLECTORA TUBERÍA PVC UF Ø DE 10"</v>
      </c>
      <c r="D50" s="38"/>
      <c r="E50" s="38"/>
      <c r="F50" s="38"/>
      <c r="G50" s="38"/>
      <c r="H50" s="39"/>
      <c r="I50" s="36">
        <f ca="1">SUMIF($B$72:$J$2690,B50,$I$72:$I$2690)</f>
        <v>4</v>
      </c>
      <c r="J50" s="40" t="str">
        <f>VLOOKUP(B50,$B$72:$J$2690,9)</f>
        <v>und</v>
      </c>
    </row>
    <row r="51" spans="2:10" x14ac:dyDescent="0.3">
      <c r="B51" s="27"/>
      <c r="C51" s="108"/>
      <c r="D51" s="27"/>
      <c r="E51" s="27"/>
      <c r="F51" s="27"/>
      <c r="G51" s="27"/>
      <c r="H51" s="27"/>
      <c r="I51" s="27"/>
      <c r="J51" s="110"/>
    </row>
    <row r="52" spans="2:10" x14ac:dyDescent="0.3">
      <c r="B52" s="27"/>
      <c r="C52" s="108"/>
      <c r="D52" s="27"/>
      <c r="E52" s="27"/>
      <c r="F52" s="27"/>
      <c r="G52" s="27"/>
      <c r="H52" s="27"/>
      <c r="I52" s="27"/>
      <c r="J52" s="110"/>
    </row>
    <row r="53" spans="2:10" x14ac:dyDescent="0.3">
      <c r="B53" s="27"/>
      <c r="C53" s="108"/>
      <c r="D53" s="27"/>
      <c r="E53" s="27"/>
      <c r="F53" s="27"/>
      <c r="G53" s="27"/>
      <c r="H53" s="27"/>
      <c r="I53" s="27"/>
      <c r="J53" s="110"/>
    </row>
    <row r="54" spans="2:10" x14ac:dyDescent="0.3">
      <c r="B54" s="27"/>
      <c r="C54" s="108"/>
      <c r="D54" s="27"/>
      <c r="E54" s="27"/>
      <c r="F54" s="27"/>
      <c r="G54" s="27"/>
      <c r="H54" s="27"/>
      <c r="I54" s="27"/>
      <c r="J54" s="110"/>
    </row>
    <row r="55" spans="2:10" s="1" customFormat="1" ht="13.2" x14ac:dyDescent="0.25">
      <c r="B55" s="41"/>
      <c r="C55" s="42"/>
      <c r="D55" s="42"/>
      <c r="E55" s="42"/>
      <c r="F55" s="42"/>
      <c r="G55" s="42"/>
      <c r="H55" s="42"/>
      <c r="I55" s="42"/>
      <c r="J55" s="42"/>
    </row>
    <row r="56" spans="2:10" s="1" customFormat="1" ht="13.2" x14ac:dyDescent="0.25">
      <c r="B56" s="41"/>
      <c r="C56" s="42"/>
      <c r="D56" s="42"/>
      <c r="E56" s="42"/>
      <c r="F56" s="42"/>
      <c r="G56" s="42"/>
      <c r="H56" s="42"/>
      <c r="I56" s="42"/>
      <c r="J56" s="42"/>
    </row>
    <row r="57" spans="2:10" s="1" customFormat="1" ht="13.2" x14ac:dyDescent="0.25">
      <c r="C57" s="157" t="s">
        <v>153</v>
      </c>
      <c r="D57" s="157"/>
      <c r="E57" s="157"/>
      <c r="F57" s="157"/>
      <c r="G57" s="157"/>
      <c r="H57" s="157"/>
    </row>
    <row r="58" spans="2:10" s="1" customFormat="1" ht="13.2" x14ac:dyDescent="0.25">
      <c r="C58" s="157" t="s">
        <v>154</v>
      </c>
      <c r="D58" s="157"/>
      <c r="E58" s="157"/>
      <c r="F58" s="157"/>
      <c r="G58" s="157"/>
      <c r="H58" s="157"/>
    </row>
    <row r="59" spans="2:10" s="1" customFormat="1" ht="13.2" x14ac:dyDescent="0.25">
      <c r="C59" s="157" t="s">
        <v>155</v>
      </c>
      <c r="D59" s="157"/>
      <c r="E59" s="157"/>
      <c r="F59" s="157"/>
      <c r="G59" s="157"/>
      <c r="H59" s="157"/>
    </row>
    <row r="60" spans="2:10" s="1" customFormat="1" ht="13.2" x14ac:dyDescent="0.25">
      <c r="C60" s="158" t="s">
        <v>156</v>
      </c>
      <c r="D60" s="158"/>
      <c r="E60" s="158"/>
      <c r="F60" s="158"/>
      <c r="G60" s="158"/>
      <c r="H60" s="158"/>
    </row>
    <row r="61" spans="2:10" s="1" customFormat="1" ht="13.2" x14ac:dyDescent="0.25">
      <c r="C61" s="150"/>
      <c r="D61" s="150"/>
      <c r="E61" s="150"/>
      <c r="F61" s="150"/>
      <c r="G61" s="150"/>
      <c r="H61" s="150"/>
    </row>
    <row r="62" spans="2:10" s="1" customFormat="1" ht="15.6" x14ac:dyDescent="0.25">
      <c r="B62" s="159" t="s">
        <v>248</v>
      </c>
      <c r="C62" s="160"/>
      <c r="D62" s="160"/>
      <c r="E62" s="160"/>
      <c r="F62" s="160"/>
      <c r="G62" s="160"/>
      <c r="H62" s="160"/>
      <c r="I62" s="160"/>
      <c r="J62" s="161"/>
    </row>
    <row r="63" spans="2:10" s="1" customFormat="1" ht="21" x14ac:dyDescent="0.25">
      <c r="B63" s="169" t="s">
        <v>365</v>
      </c>
      <c r="C63" s="170"/>
      <c r="D63" s="170"/>
      <c r="E63" s="170"/>
      <c r="F63" s="170"/>
      <c r="G63" s="170"/>
      <c r="H63" s="170"/>
      <c r="I63" s="170"/>
      <c r="J63" s="171"/>
    </row>
    <row r="64" spans="2:10" s="1" customFormat="1" ht="13.8" thickBot="1" x14ac:dyDescent="0.3">
      <c r="B64" s="151"/>
      <c r="C64" s="151"/>
      <c r="D64" s="151"/>
      <c r="E64" s="151"/>
      <c r="F64" s="151"/>
      <c r="G64" s="151"/>
      <c r="H64" s="151"/>
      <c r="I64" s="151"/>
      <c r="J64" s="151"/>
    </row>
    <row r="65" spans="2:10" s="1" customFormat="1" ht="24.75" customHeight="1" x14ac:dyDescent="0.25">
      <c r="B65" s="152" t="s">
        <v>140</v>
      </c>
      <c r="C65" s="153"/>
      <c r="D65" s="153"/>
      <c r="E65" s="153"/>
      <c r="F65" s="153"/>
      <c r="G65" s="153"/>
      <c r="H65" s="153"/>
      <c r="I65" s="153"/>
      <c r="J65" s="154"/>
    </row>
    <row r="66" spans="2:10" s="1" customFormat="1" ht="13.2" x14ac:dyDescent="0.25">
      <c r="B66" s="4" t="s">
        <v>148</v>
      </c>
      <c r="C66" s="5" t="s">
        <v>149</v>
      </c>
      <c r="D66" s="5"/>
      <c r="E66" s="6"/>
      <c r="F66" s="7"/>
      <c r="G66" s="8" t="s">
        <v>22</v>
      </c>
      <c r="H66" s="155">
        <v>42879</v>
      </c>
      <c r="I66" s="155"/>
      <c r="J66" s="9"/>
    </row>
    <row r="67" spans="2:10" s="1" customFormat="1" ht="13.2" x14ac:dyDescent="0.25">
      <c r="B67" s="4" t="s">
        <v>146</v>
      </c>
      <c r="C67" s="5" t="s">
        <v>142</v>
      </c>
      <c r="D67" s="10"/>
      <c r="E67" s="10"/>
      <c r="F67" s="5"/>
      <c r="G67" s="11" t="s">
        <v>145</v>
      </c>
      <c r="H67" s="6" t="s">
        <v>142</v>
      </c>
      <c r="I67" s="12"/>
      <c r="J67" s="13"/>
    </row>
    <row r="68" spans="2:10" s="1" customFormat="1" ht="13.2" x14ac:dyDescent="0.25">
      <c r="B68" s="4" t="s">
        <v>147</v>
      </c>
      <c r="C68" s="5" t="s">
        <v>142</v>
      </c>
      <c r="D68" s="10"/>
      <c r="E68" s="10"/>
      <c r="F68" s="5"/>
      <c r="G68" s="11" t="s">
        <v>143</v>
      </c>
      <c r="H68" s="6" t="s">
        <v>144</v>
      </c>
      <c r="I68" s="12"/>
      <c r="J68" s="13"/>
    </row>
    <row r="69" spans="2:10" s="1" customFormat="1" ht="13.8" thickBot="1" x14ac:dyDescent="0.3">
      <c r="B69" s="14" t="s">
        <v>159</v>
      </c>
      <c r="C69" s="15" t="s">
        <v>160</v>
      </c>
      <c r="D69" s="16"/>
      <c r="E69" s="16"/>
      <c r="F69" s="15"/>
      <c r="G69" s="17" t="s">
        <v>157</v>
      </c>
      <c r="H69" s="18" t="s">
        <v>158</v>
      </c>
      <c r="I69" s="19"/>
      <c r="J69" s="20"/>
    </row>
    <row r="70" spans="2:10" s="1" customFormat="1" ht="13.2" x14ac:dyDescent="0.25">
      <c r="B70" s="151"/>
      <c r="C70" s="151"/>
      <c r="D70" s="151"/>
      <c r="E70" s="151"/>
      <c r="F70" s="151"/>
      <c r="G70" s="151"/>
      <c r="H70" s="151"/>
      <c r="I70" s="151"/>
      <c r="J70" s="151"/>
    </row>
    <row r="71" spans="2:10" s="1" customFormat="1" ht="13.2" x14ac:dyDescent="0.25">
      <c r="B71" s="23" t="s">
        <v>7</v>
      </c>
      <c r="C71" s="24" t="s">
        <v>0</v>
      </c>
      <c r="D71" s="24" t="s">
        <v>23</v>
      </c>
      <c r="E71" s="24" t="s">
        <v>24</v>
      </c>
      <c r="F71" s="24" t="s">
        <v>2</v>
      </c>
      <c r="G71" s="24" t="s">
        <v>3</v>
      </c>
      <c r="H71" s="24" t="s">
        <v>25</v>
      </c>
      <c r="I71" s="24" t="s">
        <v>8</v>
      </c>
      <c r="J71" s="24" t="s">
        <v>9</v>
      </c>
    </row>
    <row r="72" spans="2:10" s="1" customFormat="1" ht="13.2" x14ac:dyDescent="0.25">
      <c r="B72" s="96">
        <v>4.03</v>
      </c>
      <c r="C72" s="97" t="s">
        <v>425</v>
      </c>
      <c r="D72" s="103"/>
      <c r="E72" s="45"/>
      <c r="F72" s="45"/>
      <c r="G72" s="45"/>
      <c r="H72" s="45"/>
      <c r="I72" s="45"/>
      <c r="J72" s="46"/>
    </row>
    <row r="73" spans="2:10" s="1" customFormat="1" ht="13.2" x14ac:dyDescent="0.25">
      <c r="B73" s="100" t="s">
        <v>113</v>
      </c>
      <c r="C73" s="101" t="s">
        <v>428</v>
      </c>
      <c r="D73" s="103"/>
      <c r="E73" s="45"/>
      <c r="F73" s="45"/>
      <c r="G73" s="45"/>
      <c r="H73" s="45"/>
      <c r="I73" s="45"/>
      <c r="J73" s="46"/>
    </row>
    <row r="74" spans="2:10" s="1" customFormat="1" ht="13.2" x14ac:dyDescent="0.25">
      <c r="B74" s="48" t="s">
        <v>114</v>
      </c>
      <c r="C74" s="32" t="s">
        <v>770</v>
      </c>
      <c r="D74" s="103"/>
      <c r="E74" s="45"/>
      <c r="F74" s="45"/>
      <c r="G74" s="45"/>
      <c r="H74" s="45"/>
      <c r="I74" s="62">
        <f>H75+H76</f>
        <v>0</v>
      </c>
      <c r="J74" s="63" t="str">
        <f>+J75</f>
        <v>ml</v>
      </c>
    </row>
    <row r="75" spans="2:10" s="1" customFormat="1" ht="13.2" x14ac:dyDescent="0.25">
      <c r="B75" s="48"/>
      <c r="C75" s="44" t="s">
        <v>773</v>
      </c>
      <c r="D75" s="45"/>
      <c r="E75" s="45"/>
      <c r="F75" s="45"/>
      <c r="G75" s="45"/>
      <c r="H75" s="45">
        <f>IF(AND(F75=0,G75=0),D75*E75,IF(AND(E75=0,G75=0),D75*F75,IF(AND(E75=0,F75=0),D75*G75,IF(AND(E75=0),D75*F75*G75,IF(AND(F75=0),D75*E75*G75,IF(AND(G75=0),D75*E75*F75,D75*E75*F75*G75))))))</f>
        <v>0</v>
      </c>
      <c r="I75" s="45"/>
      <c r="J75" s="46" t="s">
        <v>552</v>
      </c>
    </row>
    <row r="76" spans="2:10" s="1" customFormat="1" ht="13.2" x14ac:dyDescent="0.25">
      <c r="B76" s="48"/>
      <c r="C76" s="44" t="s">
        <v>774</v>
      </c>
      <c r="D76" s="45"/>
      <c r="E76" s="45"/>
      <c r="F76" s="45"/>
      <c r="G76" s="45"/>
      <c r="H76" s="45">
        <f>IF(AND(F76=0,G76=0),D76*E76,IF(AND(E76=0,G76=0),D76*F76,IF(AND(E76=0,F76=0),D76*G76,IF(AND(E76=0),D76*F76*G76,IF(AND(F76=0),D76*E76*G76,IF(AND(G76=0),D76*E76*F76,D76*E76*F76*G76))))))</f>
        <v>0</v>
      </c>
      <c r="I76" s="45"/>
      <c r="J76" s="46" t="s">
        <v>552</v>
      </c>
    </row>
    <row r="77" spans="2:10" s="1" customFormat="1" ht="13.2" x14ac:dyDescent="0.25">
      <c r="B77" s="48" t="s">
        <v>435</v>
      </c>
      <c r="C77" s="32" t="s">
        <v>772</v>
      </c>
      <c r="D77" s="103"/>
      <c r="E77" s="45"/>
      <c r="F77" s="45"/>
      <c r="G77" s="45"/>
      <c r="H77" s="45"/>
      <c r="I77" s="62">
        <f>H78+H79</f>
        <v>0</v>
      </c>
      <c r="J77" s="63" t="str">
        <f>+J78</f>
        <v>ml</v>
      </c>
    </row>
    <row r="78" spans="2:10" s="1" customFormat="1" ht="13.2" x14ac:dyDescent="0.25">
      <c r="B78" s="100"/>
      <c r="C78" s="44" t="s">
        <v>773</v>
      </c>
      <c r="D78" s="45"/>
      <c r="E78" s="45"/>
      <c r="F78" s="45"/>
      <c r="G78" s="45"/>
      <c r="H78" s="45">
        <f>IF(AND(F78=0,G78=0),D78*E78,IF(AND(E78=0,G78=0),D78*F78,IF(AND(E78=0,F78=0),D78*G78,IF(AND(E78=0),D78*F78*G78,IF(AND(F78=0),D78*E78*G78,IF(AND(G78=0),D78*E78*F78,D78*E78*F78*G78))))))</f>
        <v>0</v>
      </c>
      <c r="I78" s="45"/>
      <c r="J78" s="46" t="s">
        <v>552</v>
      </c>
    </row>
    <row r="79" spans="2:10" s="1" customFormat="1" ht="13.2" x14ac:dyDescent="0.25">
      <c r="B79" s="48"/>
      <c r="C79" s="44" t="s">
        <v>774</v>
      </c>
      <c r="D79" s="45"/>
      <c r="E79" s="45"/>
      <c r="F79" s="45"/>
      <c r="G79" s="45"/>
      <c r="H79" s="45">
        <f>IF(AND(F79=0,G79=0),D79*E79,IF(AND(E79=0,G79=0),D79*F79,IF(AND(E79=0,F79=0),D79*G79,IF(AND(E79=0),D79*F79*G79,IF(AND(F79=0),D79*E79*G79,IF(AND(G79=0),D79*E79*F79,D79*E79*F79*G79))))))</f>
        <v>0</v>
      </c>
      <c r="I79" s="45"/>
      <c r="J79" s="46" t="s">
        <v>552</v>
      </c>
    </row>
    <row r="80" spans="2:10" s="1" customFormat="1" ht="13.2" x14ac:dyDescent="0.25">
      <c r="B80" s="48" t="s">
        <v>436</v>
      </c>
      <c r="C80" s="48" t="s">
        <v>439</v>
      </c>
      <c r="D80" s="103"/>
      <c r="E80" s="45"/>
      <c r="F80" s="45"/>
      <c r="G80" s="45"/>
      <c r="H80" s="45"/>
      <c r="I80" s="62">
        <f>SUM(H81:H81)</f>
        <v>0</v>
      </c>
      <c r="J80" s="63" t="str">
        <f>+J81</f>
        <v>ml</v>
      </c>
    </row>
    <row r="81" spans="2:10" s="1" customFormat="1" ht="13.2" x14ac:dyDescent="0.25">
      <c r="B81" s="100"/>
      <c r="C81" s="44" t="s">
        <v>434</v>
      </c>
      <c r="D81" s="45"/>
      <c r="E81" s="45"/>
      <c r="F81" s="45"/>
      <c r="G81" s="45"/>
      <c r="H81" s="45">
        <f>IF(AND(F81=0,G81=0),D81*E81,IF(AND(E81=0,G81=0),D81*F81,IF(AND(E81=0,F81=0),D81*G81,IF(AND(E81=0),D81*F81*G81,IF(AND(F81=0),D81*E81*G81,IF(AND(G81=0),D81*E81*F81,D81*E81*F81*G81))))))</f>
        <v>0</v>
      </c>
      <c r="I81" s="45"/>
      <c r="J81" s="46" t="str">
        <f>IF(AND(E81=0,F81&lt;&gt;0,G81&lt;&gt;0),"m2",IF(AND(F81=0,E81&lt;&gt;0,G81&lt;&gt;0),"m2",IF(AND(G81=0,E81&lt;&gt;0,F81&lt;&gt;0),"m2",IF(AND(F81=0,G81=0),"ml",IF(AND(E81=0,G81=0),"ml",IF(AND(E81=0,F81=0),"ml",IF(AND(E81&lt;&gt;0,F81&lt;&gt;0,G81&lt;&gt;0),"m3",0)))))))</f>
        <v>ml</v>
      </c>
    </row>
    <row r="82" spans="2:10" s="1" customFormat="1" ht="13.2" x14ac:dyDescent="0.25">
      <c r="B82" s="48" t="s">
        <v>437</v>
      </c>
      <c r="C82" s="48" t="s">
        <v>470</v>
      </c>
      <c r="D82" s="103"/>
      <c r="E82" s="45"/>
      <c r="F82" s="45"/>
      <c r="G82" s="45"/>
      <c r="H82" s="45"/>
      <c r="I82" s="62">
        <f>SUM(H84:H85)</f>
        <v>0</v>
      </c>
      <c r="J82" s="63" t="str">
        <f>+J84</f>
        <v>ml</v>
      </c>
    </row>
    <row r="83" spans="2:10" s="1" customFormat="1" ht="13.2" x14ac:dyDescent="0.25">
      <c r="B83" s="48"/>
      <c r="C83" s="44" t="s">
        <v>255</v>
      </c>
      <c r="D83" s="103"/>
      <c r="E83" s="45"/>
      <c r="F83" s="45"/>
      <c r="G83" s="45"/>
      <c r="H83" s="45"/>
      <c r="I83" s="62"/>
      <c r="J83" s="63"/>
    </row>
    <row r="84" spans="2:10" s="1" customFormat="1" ht="13.2" x14ac:dyDescent="0.25">
      <c r="B84" s="48"/>
      <c r="C84" s="44" t="s">
        <v>556</v>
      </c>
      <c r="D84" s="45"/>
      <c r="E84" s="45"/>
      <c r="F84" s="45"/>
      <c r="G84" s="45"/>
      <c r="H84" s="45">
        <f>IF(AND(F84=0,G84=0),D84*E84,IF(AND(E84=0,G84=0),D84*F84,IF(AND(E84=0,F84=0),D84*G84,IF(AND(E84=0),D84*F84*G84,IF(AND(F84=0),D84*E84*G84,IF(AND(G84=0),D84*E84*F84,D84*E84*F84*G84))))))</f>
        <v>0</v>
      </c>
      <c r="I84" s="45"/>
      <c r="J84" s="46" t="str">
        <f>IF(AND(E84=0,F84&lt;&gt;0,G84&lt;&gt;0),"m2",IF(AND(F84=0,E84&lt;&gt;0,G84&lt;&gt;0),"m2",IF(AND(G84=0,E84&lt;&gt;0,F84&lt;&gt;0),"m2",IF(AND(F84=0,G84=0),"ml",IF(AND(E84=0,G84=0),"ml",IF(AND(E84=0,F84=0),"ml",IF(AND(E84&lt;&gt;0,F84&lt;&gt;0,G84&lt;&gt;0),"m3",0)))))))</f>
        <v>ml</v>
      </c>
    </row>
    <row r="85" spans="2:10" s="1" customFormat="1" ht="13.2" x14ac:dyDescent="0.25">
      <c r="B85" s="48"/>
      <c r="C85" s="44" t="s">
        <v>704</v>
      </c>
      <c r="D85" s="45"/>
      <c r="E85" s="45"/>
      <c r="F85" s="45"/>
      <c r="G85" s="45"/>
      <c r="H85" s="45">
        <f>IF(AND(F85=0,G85=0),D85*E85,IF(AND(E85=0,G85=0),D85*F85,IF(AND(E85=0,F85=0),D85*G85,IF(AND(E85=0),D85*F85*G85,IF(AND(F85=0),D85*E85*G85,IF(AND(G85=0),D85*E85*F85,D85*E85*F85*G85))))))</f>
        <v>0</v>
      </c>
      <c r="I85" s="45"/>
      <c r="J85" s="46" t="str">
        <f>IF(AND(E85=0,F85&lt;&gt;0,G85&lt;&gt;0),"m2",IF(AND(F85=0,E85&lt;&gt;0,G85&lt;&gt;0),"m2",IF(AND(G85=0,E85&lt;&gt;0,F85&lt;&gt;0),"m2",IF(AND(F85=0,G85=0),"ml",IF(AND(E85=0,G85=0),"ml",IF(AND(E85=0,F85=0),"ml",IF(AND(E85&lt;&gt;0,F85&lt;&gt;0,G85&lt;&gt;0),"m3",0)))))))</f>
        <v>ml</v>
      </c>
    </row>
    <row r="86" spans="2:10" s="1" customFormat="1" ht="13.2" x14ac:dyDescent="0.25">
      <c r="B86" s="48" t="s">
        <v>471</v>
      </c>
      <c r="C86" s="48" t="s">
        <v>554</v>
      </c>
      <c r="D86" s="103"/>
      <c r="E86" s="45"/>
      <c r="F86" s="45"/>
      <c r="G86" s="45"/>
      <c r="H86" s="45"/>
      <c r="I86" s="62">
        <f>SUM(H87:H91)</f>
        <v>33.75</v>
      </c>
      <c r="J86" s="63" t="str">
        <f>+J87</f>
        <v>ml</v>
      </c>
    </row>
    <row r="87" spans="2:10" s="1" customFormat="1" ht="13.2" x14ac:dyDescent="0.25">
      <c r="B87" s="100"/>
      <c r="C87" s="44" t="s">
        <v>255</v>
      </c>
      <c r="D87" s="45"/>
      <c r="E87" s="45"/>
      <c r="F87" s="45"/>
      <c r="G87" s="45"/>
      <c r="H87" s="45">
        <f>IF(AND(F87=0,G87=0),D87*E87,IF(AND(E87=0,G87=0),D87*F87,IF(AND(E87=0,F87=0),D87*G87,IF(AND(E87=0),D87*F87*G87,IF(AND(F87=0),D87*E87*G87,IF(AND(G87=0),D87*E87*F87,D87*E87*F87*G87))))))</f>
        <v>0</v>
      </c>
      <c r="I87" s="45"/>
      <c r="J87" s="46" t="str">
        <f>IF(AND(E87=0,F87&lt;&gt;0,G87&lt;&gt;0),"m2",IF(AND(F87=0,E87&lt;&gt;0,G87&lt;&gt;0),"m2",IF(AND(G87=0,E87&lt;&gt;0,F87&lt;&gt;0),"m2",IF(AND(F87=0,G87=0),"ml",IF(AND(E87=0,G87=0),"ml",IF(AND(E87=0,F87=0),"ml",IF(AND(E87&lt;&gt;0,F87&lt;&gt;0,G87&lt;&gt;0),"m3",0)))))))</f>
        <v>ml</v>
      </c>
    </row>
    <row r="88" spans="2:10" s="1" customFormat="1" ht="13.2" x14ac:dyDescent="0.25">
      <c r="B88" s="100"/>
      <c r="C88" s="44" t="s">
        <v>556</v>
      </c>
      <c r="D88" s="45">
        <v>3</v>
      </c>
      <c r="E88" s="45">
        <v>3.25</v>
      </c>
      <c r="F88" s="45"/>
      <c r="G88" s="45"/>
      <c r="H88" s="45">
        <f>IF(AND(F88=0,G88=0),D88*E88,IF(AND(E88=0,G88=0),D88*F88,IF(AND(E88=0,F88=0),D88*G88,IF(AND(E88=0),D88*F88*G88,IF(AND(F88=0),D88*E88*G88,IF(AND(G88=0),D88*E88*F88,D88*E88*F88*G88))))))</f>
        <v>9.75</v>
      </c>
      <c r="I88" s="45"/>
      <c r="J88" s="46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ml</v>
      </c>
    </row>
    <row r="89" spans="2:10" s="1" customFormat="1" ht="13.2" x14ac:dyDescent="0.25">
      <c r="B89" s="100"/>
      <c r="C89" s="44" t="s">
        <v>704</v>
      </c>
      <c r="D89" s="45">
        <v>3</v>
      </c>
      <c r="E89" s="45">
        <v>8</v>
      </c>
      <c r="F89" s="45"/>
      <c r="G89" s="45"/>
      <c r="H89" s="45">
        <f>IF(AND(F89=0,G89=0),D89*E89,IF(AND(E89=0,G89=0),D89*F89,IF(AND(E89=0,F89=0),D89*G89,IF(AND(E89=0),D89*F89*G89,IF(AND(F89=0),D89*E89*G89,IF(AND(G89=0),D89*E89*F89,D89*E89*F89*G89))))))</f>
        <v>24</v>
      </c>
      <c r="I89" s="45"/>
      <c r="J89" s="46" t="str">
        <f>IF(AND(E89=0,F89&lt;&gt;0,G89&lt;&gt;0),"m2",IF(AND(F89=0,E89&lt;&gt;0,G89&lt;&gt;0),"m2",IF(AND(G89=0,E89&lt;&gt;0,F89&lt;&gt;0),"m2",IF(AND(F89=0,G89=0),"ml",IF(AND(E89=0,G89=0),"ml",IF(AND(E89=0,F89=0),"ml",IF(AND(E89&lt;&gt;0,F89&lt;&gt;0,G89&lt;&gt;0),"m3",0)))))))</f>
        <v>ml</v>
      </c>
    </row>
    <row r="90" spans="2:10" s="1" customFormat="1" ht="13.2" x14ac:dyDescent="0.25">
      <c r="B90" s="100"/>
      <c r="C90" s="44" t="s">
        <v>256</v>
      </c>
      <c r="D90" s="45"/>
      <c r="E90" s="45"/>
      <c r="F90" s="45"/>
      <c r="G90" s="45"/>
      <c r="H90" s="45">
        <f>IF(AND(F90=0,G90=0),D90*E90,IF(AND(E90=0,G90=0),D90*F90,IF(AND(E90=0,F90=0),D90*G90,IF(AND(E90=0),D90*F90*G90,IF(AND(F90=0),D90*E90*G90,IF(AND(G90=0),D90*E90*F90,D90*E90*F90*G90))))))</f>
        <v>0</v>
      </c>
      <c r="I90" s="45"/>
      <c r="J90" s="46" t="str">
        <f>IF(AND(E90=0,F90&lt;&gt;0,G90&lt;&gt;0),"m2",IF(AND(F90=0,E90&lt;&gt;0,G90&lt;&gt;0),"m2",IF(AND(G90=0,E90&lt;&gt;0,F90&lt;&gt;0),"m2",IF(AND(F90=0,G90=0),"ml",IF(AND(E90=0,G90=0),"ml",IF(AND(E90=0,F90=0),"ml",IF(AND(E90&lt;&gt;0,F90&lt;&gt;0,G90&lt;&gt;0),"m3",0)))))))</f>
        <v>ml</v>
      </c>
    </row>
    <row r="91" spans="2:10" s="1" customFormat="1" ht="13.2" x14ac:dyDescent="0.25">
      <c r="B91" s="100"/>
      <c r="C91" s="44" t="s">
        <v>257</v>
      </c>
      <c r="D91" s="45"/>
      <c r="E91" s="45"/>
      <c r="F91" s="45"/>
      <c r="G91" s="45"/>
      <c r="H91" s="45">
        <f>IF(AND(F91=0,G91=0),D91*E91,IF(AND(E91=0,G91=0),D91*F91,IF(AND(E91=0,F91=0),D91*G91,IF(AND(E91=0),D91*F91*G91,IF(AND(F91=0),D91*E91*G91,IF(AND(G91=0),D91*E91*F91,D91*E91*F91*G91))))))</f>
        <v>0</v>
      </c>
      <c r="I91" s="45"/>
      <c r="J91" s="46" t="str">
        <f>IF(AND(E91=0,F91&lt;&gt;0,G91&lt;&gt;0),"m2",IF(AND(F91=0,E91&lt;&gt;0,G91&lt;&gt;0),"m2",IF(AND(G91=0,E91&lt;&gt;0,F91&lt;&gt;0),"m2",IF(AND(F91=0,G91=0),"ml",IF(AND(E91=0,G91=0),"ml",IF(AND(E91=0,F91=0),"ml",IF(AND(E91&lt;&gt;0,F91&lt;&gt;0,G91&lt;&gt;0),"m3",0)))))))</f>
        <v>ml</v>
      </c>
    </row>
    <row r="92" spans="2:10" s="1" customFormat="1" ht="13.2" x14ac:dyDescent="0.25">
      <c r="B92" s="48" t="s">
        <v>473</v>
      </c>
      <c r="C92" s="48" t="s">
        <v>472</v>
      </c>
      <c r="D92" s="103"/>
      <c r="E92" s="45"/>
      <c r="F92" s="45"/>
      <c r="G92" s="45"/>
      <c r="H92" s="45"/>
      <c r="I92" s="62">
        <f>SUM(H93:H95)</f>
        <v>0</v>
      </c>
      <c r="J92" s="63" t="str">
        <f>+J93</f>
        <v>ml</v>
      </c>
    </row>
    <row r="93" spans="2:10" s="1" customFormat="1" ht="13.2" x14ac:dyDescent="0.25">
      <c r="B93" s="100"/>
      <c r="C93" s="44" t="s">
        <v>255</v>
      </c>
      <c r="D93" s="45"/>
      <c r="E93" s="45"/>
      <c r="F93" s="45"/>
      <c r="G93" s="45"/>
      <c r="H93" s="45">
        <f>IF(AND(F93=0,G93=0),D93*E93,IF(AND(E93=0,G93=0),D93*F93,IF(AND(E93=0,F93=0),D93*G93,IF(AND(E93=0),D93*F93*G93,IF(AND(F93=0),D93*E93*G93,IF(AND(G93=0),D93*E93*F93,D93*E93*F93*G93))))))</f>
        <v>0</v>
      </c>
      <c r="I93" s="45"/>
      <c r="J93" s="46" t="str">
        <f>IF(AND(E93=0,F93&lt;&gt;0,G93&lt;&gt;0),"m2",IF(AND(F93=0,E93&lt;&gt;0,G93&lt;&gt;0),"m2",IF(AND(G93=0,E93&lt;&gt;0,F93&lt;&gt;0),"m2",IF(AND(F93=0,G93=0),"ml",IF(AND(E93=0,G93=0),"ml",IF(AND(E93=0,F93=0),"ml",IF(AND(E93&lt;&gt;0,F93&lt;&gt;0,G93&lt;&gt;0),"m3",0)))))))</f>
        <v>ml</v>
      </c>
    </row>
    <row r="94" spans="2:10" s="1" customFormat="1" ht="13.2" x14ac:dyDescent="0.25">
      <c r="B94" s="100"/>
      <c r="C94" s="44" t="s">
        <v>256</v>
      </c>
      <c r="D94" s="45"/>
      <c r="E94" s="45"/>
      <c r="F94" s="45"/>
      <c r="G94" s="45"/>
      <c r="H94" s="45">
        <f>IF(AND(F94=0,G94=0),D94*E94,IF(AND(E94=0,G94=0),D94*F94,IF(AND(E94=0,F94=0),D94*G94,IF(AND(E94=0),D94*F94*G94,IF(AND(F94=0),D94*E94*G94,IF(AND(G94=0),D94*E94*F94,D94*E94*F94*G94))))))</f>
        <v>0</v>
      </c>
      <c r="I94" s="45"/>
      <c r="J94" s="46" t="str">
        <f>IF(AND(E94=0,F94&lt;&gt;0,G94&lt;&gt;0),"m2",IF(AND(F94=0,E94&lt;&gt;0,G94&lt;&gt;0),"m2",IF(AND(G94=0,E94&lt;&gt;0,F94&lt;&gt;0),"m2",IF(AND(F94=0,G94=0),"ml",IF(AND(E94=0,G94=0),"ml",IF(AND(E94=0,F94=0),"ml",IF(AND(E94&lt;&gt;0,F94&lt;&gt;0,G94&lt;&gt;0),"m3",0)))))))</f>
        <v>ml</v>
      </c>
    </row>
    <row r="95" spans="2:10" s="1" customFormat="1" ht="13.2" x14ac:dyDescent="0.25">
      <c r="B95" s="100"/>
      <c r="C95" s="44" t="s">
        <v>257</v>
      </c>
      <c r="D95" s="45"/>
      <c r="E95" s="45"/>
      <c r="F95" s="45"/>
      <c r="G95" s="45"/>
      <c r="H95" s="45">
        <f>IF(AND(F95=0,G95=0),D95*E95,IF(AND(E95=0,G95=0),D95*F95,IF(AND(E95=0,F95=0),D95*G95,IF(AND(E95=0),D95*F95*G95,IF(AND(F95=0),D95*E95*G95,IF(AND(G95=0),D95*E95*F95,D95*E95*F95*G95))))))</f>
        <v>0</v>
      </c>
      <c r="I95" s="45"/>
      <c r="J95" s="46" t="str">
        <f>IF(AND(E95=0,F95&lt;&gt;0,G95&lt;&gt;0),"m2",IF(AND(F95=0,E95&lt;&gt;0,G95&lt;&gt;0),"m2",IF(AND(G95=0,E95&lt;&gt;0,F95&lt;&gt;0),"m2",IF(AND(F95=0,G95=0),"ml",IF(AND(E95=0,G95=0),"ml",IF(AND(E95=0,F95=0),"ml",IF(AND(E95&lt;&gt;0,F95&lt;&gt;0,G95&lt;&gt;0),"m3",0)))))))</f>
        <v>ml</v>
      </c>
    </row>
    <row r="96" spans="2:10" s="1" customFormat="1" ht="13.2" x14ac:dyDescent="0.25">
      <c r="B96" s="48" t="s">
        <v>549</v>
      </c>
      <c r="C96" s="48" t="s">
        <v>474</v>
      </c>
      <c r="D96" s="103"/>
      <c r="E96" s="45"/>
      <c r="F96" s="45"/>
      <c r="G96" s="45"/>
      <c r="H96" s="45"/>
      <c r="I96" s="62">
        <f>SUM(H97:H97)</f>
        <v>0</v>
      </c>
      <c r="J96" s="63" t="str">
        <f>+J97</f>
        <v>und</v>
      </c>
    </row>
    <row r="97" spans="2:10" s="1" customFormat="1" ht="13.2" x14ac:dyDescent="0.25">
      <c r="B97" s="100"/>
      <c r="C97" s="44" t="s">
        <v>705</v>
      </c>
      <c r="D97" s="45"/>
      <c r="E97" s="45"/>
      <c r="F97" s="45"/>
      <c r="G97" s="45"/>
      <c r="H97" s="45">
        <f>+D97</f>
        <v>0</v>
      </c>
      <c r="I97" s="45"/>
      <c r="J97" s="46" t="s">
        <v>35</v>
      </c>
    </row>
    <row r="98" spans="2:10" s="1" customFormat="1" ht="13.2" x14ac:dyDescent="0.25">
      <c r="B98" s="48" t="s">
        <v>553</v>
      </c>
      <c r="C98" s="48" t="s">
        <v>555</v>
      </c>
      <c r="D98" s="103"/>
      <c r="E98" s="45"/>
      <c r="F98" s="45"/>
      <c r="G98" s="45"/>
      <c r="H98" s="45"/>
      <c r="I98" s="62">
        <f>SUM(H99:H99)</f>
        <v>3</v>
      </c>
      <c r="J98" s="63" t="str">
        <f>+J99</f>
        <v>und</v>
      </c>
    </row>
    <row r="99" spans="2:10" s="1" customFormat="1" ht="13.2" x14ac:dyDescent="0.25">
      <c r="B99" s="100"/>
      <c r="C99" s="44" t="s">
        <v>556</v>
      </c>
      <c r="D99" s="45">
        <v>3</v>
      </c>
      <c r="E99" s="45"/>
      <c r="F99" s="45"/>
      <c r="G99" s="45"/>
      <c r="H99" s="45">
        <f>+D99</f>
        <v>3</v>
      </c>
      <c r="I99" s="45"/>
      <c r="J99" s="46" t="s">
        <v>35</v>
      </c>
    </row>
    <row r="100" spans="2:10" s="1" customFormat="1" ht="13.2" x14ac:dyDescent="0.25">
      <c r="B100" s="100" t="s">
        <v>115</v>
      </c>
      <c r="C100" s="101" t="s">
        <v>427</v>
      </c>
      <c r="D100" s="103"/>
      <c r="E100" s="45"/>
      <c r="F100" s="45"/>
      <c r="G100" s="45"/>
      <c r="H100" s="45"/>
      <c r="I100" s="45"/>
      <c r="J100" s="46"/>
    </row>
    <row r="101" spans="2:10" s="1" customFormat="1" ht="13.2" x14ac:dyDescent="0.25">
      <c r="B101" s="48" t="s">
        <v>116</v>
      </c>
      <c r="C101" s="48" t="s">
        <v>550</v>
      </c>
      <c r="D101" s="103"/>
      <c r="E101" s="45"/>
      <c r="F101" s="45"/>
      <c r="G101" s="45"/>
      <c r="H101" s="45"/>
      <c r="I101" s="62">
        <f>SUM(H102:H102)</f>
        <v>0</v>
      </c>
      <c r="J101" s="63" t="str">
        <f>+J102</f>
        <v>ml</v>
      </c>
    </row>
    <row r="102" spans="2:10" s="1" customFormat="1" ht="13.2" x14ac:dyDescent="0.25">
      <c r="B102" s="100"/>
      <c r="C102" s="44" t="s">
        <v>551</v>
      </c>
      <c r="D102" s="45"/>
      <c r="E102" s="45"/>
      <c r="F102" s="45"/>
      <c r="G102" s="45"/>
      <c r="H102" s="45">
        <f>IF(AND(F102=0,G102=0),D102*E102,IF(AND(E102=0,G102=0),D102*F102,IF(AND(E102=0,F102=0),D102*G102,IF(AND(E102=0),D102*F102*G102,IF(AND(F102=0),D102*E102*G102,IF(AND(G102=0),D102*E102*F102,D102*E102*F102*G102))))))</f>
        <v>0</v>
      </c>
      <c r="I102" s="45"/>
      <c r="J102" s="46" t="str">
        <f>IF(AND(E102=0,F102&lt;&gt;0,G102&lt;&gt;0),"m2",IF(AND(F102=0,E102&lt;&gt;0,G102&lt;&gt;0),"m2",IF(AND(G102=0,E102&lt;&gt;0,F102&lt;&gt;0),"m2",IF(AND(F102=0,G102=0),"ml",IF(AND(E102=0,G102=0),"ml",IF(AND(E102=0,F102=0),"ml",IF(AND(E102&lt;&gt;0,F102&lt;&gt;0,G102&lt;&gt;0),"m3",0)))))))</f>
        <v>ml</v>
      </c>
    </row>
    <row r="103" spans="2:10" s="1" customFormat="1" ht="13.2" x14ac:dyDescent="0.25">
      <c r="B103" s="48" t="s">
        <v>443</v>
      </c>
      <c r="C103" s="48" t="s">
        <v>440</v>
      </c>
      <c r="D103" s="103"/>
      <c r="E103" s="45"/>
      <c r="F103" s="45"/>
      <c r="G103" s="45"/>
      <c r="H103" s="45"/>
      <c r="I103" s="62">
        <f>SUM(H104:H105)</f>
        <v>12.9</v>
      </c>
      <c r="J103" s="63" t="str">
        <f>+J104</f>
        <v>ml</v>
      </c>
    </row>
    <row r="104" spans="2:10" s="1" customFormat="1" ht="13.2" x14ac:dyDescent="0.25">
      <c r="B104" s="100"/>
      <c r="C104" s="44" t="s">
        <v>706</v>
      </c>
      <c r="D104" s="45">
        <v>1</v>
      </c>
      <c r="E104" s="45">
        <v>8.3000000000000007</v>
      </c>
      <c r="F104" s="45"/>
      <c r="G104" s="45"/>
      <c r="H104" s="45">
        <f>IF(AND(F104=0,G104=0),D104*E104,IF(AND(E104=0,G104=0),D104*F104,IF(AND(E104=0,F104=0),D104*G104,IF(AND(E104=0),D104*F104*G104,IF(AND(F104=0),D104*E104*G104,IF(AND(G104=0),D104*E104*F104,D104*E104*F104*G104))))))</f>
        <v>8.3000000000000007</v>
      </c>
      <c r="I104" s="45"/>
      <c r="J104" s="46" t="str">
        <f>IF(AND(E104=0,F104&lt;&gt;0,G104&lt;&gt;0),"m2",IF(AND(F104=0,E104&lt;&gt;0,G104&lt;&gt;0),"m2",IF(AND(G104=0,E104&lt;&gt;0,F104&lt;&gt;0),"m2",IF(AND(F104=0,G104=0),"ml",IF(AND(E104=0,G104=0),"ml",IF(AND(E104=0,F104=0),"ml",IF(AND(E104&lt;&gt;0,F104&lt;&gt;0,G104&lt;&gt;0),"m3",0)))))))</f>
        <v>ml</v>
      </c>
    </row>
    <row r="105" spans="2:10" s="1" customFormat="1" ht="13.2" x14ac:dyDescent="0.25">
      <c r="B105" s="100"/>
      <c r="C105" s="44" t="s">
        <v>706</v>
      </c>
      <c r="D105" s="45">
        <v>1</v>
      </c>
      <c r="E105" s="45">
        <v>4.5999999999999996</v>
      </c>
      <c r="F105" s="45"/>
      <c r="G105" s="45"/>
      <c r="H105" s="45">
        <f>IF(AND(F105=0,G105=0),D105*E105,IF(AND(E105=0,G105=0),D105*F105,IF(AND(E105=0,F105=0),D105*G105,IF(AND(E105=0),D105*F105*G105,IF(AND(F105=0),D105*E105*G105,IF(AND(G105=0),D105*E105*F105,D105*E105*F105*G105))))))</f>
        <v>4.5999999999999996</v>
      </c>
      <c r="I105" s="45"/>
      <c r="J105" s="46" t="str">
        <f>IF(AND(E105=0,F105&lt;&gt;0,G105&lt;&gt;0),"m2",IF(AND(F105=0,E105&lt;&gt;0,G105&lt;&gt;0),"m2",IF(AND(G105=0,E105&lt;&gt;0,F105&lt;&gt;0),"m2",IF(AND(F105=0,G105=0),"ml",IF(AND(E105=0,G105=0),"ml",IF(AND(E105=0,F105=0),"ml",IF(AND(E105&lt;&gt;0,F105&lt;&gt;0,G105&lt;&gt;0),"m3",0)))))))</f>
        <v>ml</v>
      </c>
    </row>
    <row r="106" spans="2:10" s="1" customFormat="1" ht="13.2" x14ac:dyDescent="0.25">
      <c r="B106" s="48" t="s">
        <v>444</v>
      </c>
      <c r="C106" s="48" t="s">
        <v>442</v>
      </c>
      <c r="D106" s="103"/>
      <c r="E106" s="45"/>
      <c r="F106" s="45"/>
      <c r="G106" s="45"/>
      <c r="H106" s="45"/>
      <c r="I106" s="62">
        <f>SUM(H107:H107)</f>
        <v>0</v>
      </c>
      <c r="J106" s="63" t="str">
        <f>+J107</f>
        <v>ml</v>
      </c>
    </row>
    <row r="107" spans="2:10" s="1" customFormat="1" ht="13.2" x14ac:dyDescent="0.25">
      <c r="B107" s="100"/>
      <c r="C107" s="44" t="s">
        <v>441</v>
      </c>
      <c r="D107" s="45"/>
      <c r="E107" s="45"/>
      <c r="F107" s="45"/>
      <c r="G107" s="45"/>
      <c r="H107" s="45">
        <f>IF(AND(F107=0,G107=0),D107*E107,IF(AND(E107=0,G107=0),D107*F107,IF(AND(E107=0,F107=0),D107*G107,IF(AND(E107=0),D107*F107*G107,IF(AND(F107=0),D107*E107*G107,IF(AND(G107=0),D107*E107*F107,D107*E107*F107*G107))))))</f>
        <v>0</v>
      </c>
      <c r="I107" s="45"/>
      <c r="J107" s="46" t="str">
        <f>IF(AND(E107=0,F107&lt;&gt;0,G107&lt;&gt;0),"m2",IF(AND(F107=0,E107&lt;&gt;0,G107&lt;&gt;0),"m2",IF(AND(G107=0,E107&lt;&gt;0,F107&lt;&gt;0),"m2",IF(AND(F107=0,G107=0),"ml",IF(AND(E107=0,G107=0),"ml",IF(AND(E107=0,F107=0),"ml",IF(AND(E107&lt;&gt;0,F107&lt;&gt;0,G107&lt;&gt;0),"m3",0)))))))</f>
        <v>ml</v>
      </c>
    </row>
    <row r="108" spans="2:10" s="1" customFormat="1" ht="13.2" x14ac:dyDescent="0.25">
      <c r="B108" s="48" t="s">
        <v>446</v>
      </c>
      <c r="C108" s="48" t="s">
        <v>445</v>
      </c>
      <c r="D108" s="103"/>
      <c r="E108" s="45"/>
      <c r="F108" s="45"/>
      <c r="G108" s="45"/>
      <c r="H108" s="45"/>
      <c r="I108" s="62">
        <f>SUM(H109:H109)</f>
        <v>0</v>
      </c>
      <c r="J108" s="63" t="str">
        <f>+J109</f>
        <v>ml</v>
      </c>
    </row>
    <row r="109" spans="2:10" s="1" customFormat="1" ht="13.2" x14ac:dyDescent="0.25">
      <c r="B109" s="100"/>
      <c r="C109" s="44" t="s">
        <v>441</v>
      </c>
      <c r="D109" s="45"/>
      <c r="E109" s="45"/>
      <c r="F109" s="45"/>
      <c r="G109" s="45"/>
      <c r="H109" s="45">
        <f>IF(AND(F109=0,G109=0),D109*E109,IF(AND(E109=0,G109=0),D109*F109,IF(AND(E109=0,F109=0),D109*G109,IF(AND(E109=0),D109*F109*G109,IF(AND(F109=0),D109*E109*G109,IF(AND(G109=0),D109*E109*F109,D109*E109*F109*G109))))))</f>
        <v>0</v>
      </c>
      <c r="I109" s="45"/>
      <c r="J109" s="46" t="str">
        <f>IF(AND(E109=0,F109&lt;&gt;0,G109&lt;&gt;0),"m2",IF(AND(F109=0,E109&lt;&gt;0,G109&lt;&gt;0),"m2",IF(AND(G109=0,E109&lt;&gt;0,F109&lt;&gt;0),"m2",IF(AND(F109=0,G109=0),"ml",IF(AND(E109=0,G109=0),"ml",IF(AND(E109=0,F109=0),"ml",IF(AND(E109&lt;&gt;0,F109&lt;&gt;0,G109&lt;&gt;0),"m3",0)))))))</f>
        <v>ml</v>
      </c>
    </row>
    <row r="110" spans="2:10" s="1" customFormat="1" ht="13.2" x14ac:dyDescent="0.25">
      <c r="B110" s="48" t="s">
        <v>447</v>
      </c>
      <c r="C110" s="48" t="s">
        <v>448</v>
      </c>
      <c r="D110" s="103"/>
      <c r="E110" s="45"/>
      <c r="F110" s="45"/>
      <c r="G110" s="45"/>
      <c r="H110" s="45"/>
      <c r="I110" s="62">
        <f>SUM(H111:H111)</f>
        <v>0</v>
      </c>
      <c r="J110" s="63" t="str">
        <f>+J111</f>
        <v>ml</v>
      </c>
    </row>
    <row r="111" spans="2:10" s="1" customFormat="1" ht="13.2" x14ac:dyDescent="0.25">
      <c r="B111" s="100"/>
      <c r="C111" s="44" t="s">
        <v>441</v>
      </c>
      <c r="D111" s="45"/>
      <c r="E111" s="45"/>
      <c r="F111" s="45"/>
      <c r="G111" s="45"/>
      <c r="H111" s="45">
        <f>IF(AND(F111=0,G111=0),D111*E111,IF(AND(E111=0,G111=0),D111*F111,IF(AND(E111=0,F111=0),D111*G111,IF(AND(E111=0),D111*F111*G111,IF(AND(F111=0),D111*E111*G111,IF(AND(G111=0),D111*E111*F111,D111*E111*F111*G111))))))</f>
        <v>0</v>
      </c>
      <c r="I111" s="45"/>
      <c r="J111" s="46" t="str">
        <f>IF(AND(E111=0,F111&lt;&gt;0,G111&lt;&gt;0),"m2",IF(AND(F111=0,E111&lt;&gt;0,G111&lt;&gt;0),"m2",IF(AND(G111=0,E111&lt;&gt;0,F111&lt;&gt;0),"m2",IF(AND(F111=0,G111=0),"ml",IF(AND(E111=0,G111=0),"ml",IF(AND(E111=0,F111=0),"ml",IF(AND(E111&lt;&gt;0,F111&lt;&gt;0,G111&lt;&gt;0),"m3",0)))))))</f>
        <v>ml</v>
      </c>
    </row>
    <row r="112" spans="2:10" s="1" customFormat="1" ht="13.2" x14ac:dyDescent="0.25">
      <c r="B112" s="48" t="s">
        <v>451</v>
      </c>
      <c r="C112" s="48" t="s">
        <v>449</v>
      </c>
      <c r="D112" s="103"/>
      <c r="E112" s="45"/>
      <c r="F112" s="45"/>
      <c r="G112" s="45"/>
      <c r="H112" s="45"/>
      <c r="I112" s="62">
        <f>SUM(H113:H113)</f>
        <v>0</v>
      </c>
      <c r="J112" s="63" t="str">
        <f>+J113</f>
        <v>ml</v>
      </c>
    </row>
    <row r="113" spans="2:10" s="1" customFormat="1" ht="13.2" x14ac:dyDescent="0.25">
      <c r="B113" s="100"/>
      <c r="C113" s="44" t="s">
        <v>441</v>
      </c>
      <c r="D113" s="45"/>
      <c r="E113" s="45"/>
      <c r="F113" s="45"/>
      <c r="G113" s="45"/>
      <c r="H113" s="45">
        <f>IF(AND(F113=0,G113=0),D113*E113,IF(AND(E113=0,G113=0),D113*F113,IF(AND(E113=0,F113=0),D113*G113,IF(AND(E113=0),D113*F113*G113,IF(AND(F113=0),D113*E113*G113,IF(AND(G113=0),D113*E113*F113,D113*E113*F113*G113))))))</f>
        <v>0</v>
      </c>
      <c r="I113" s="45"/>
      <c r="J113" s="46" t="str">
        <f>IF(AND(E113=0,F113&lt;&gt;0,G113&lt;&gt;0),"m2",IF(AND(F113=0,E113&lt;&gt;0,G113&lt;&gt;0),"m2",IF(AND(G113=0,E113&lt;&gt;0,F113&lt;&gt;0),"m2",IF(AND(F113=0,G113=0),"ml",IF(AND(E113=0,G113=0),"ml",IF(AND(E113=0,F113=0),"ml",IF(AND(E113&lt;&gt;0,F113&lt;&gt;0,G113&lt;&gt;0),"m3",0)))))))</f>
        <v>ml</v>
      </c>
    </row>
    <row r="114" spans="2:10" s="1" customFormat="1" ht="13.2" x14ac:dyDescent="0.25">
      <c r="B114" s="48" t="s">
        <v>452</v>
      </c>
      <c r="C114" s="48" t="s">
        <v>450</v>
      </c>
      <c r="D114" s="103"/>
      <c r="E114" s="45"/>
      <c r="F114" s="45"/>
      <c r="G114" s="45"/>
      <c r="H114" s="45"/>
      <c r="I114" s="62">
        <f>SUM(H115:H115)</f>
        <v>0</v>
      </c>
      <c r="J114" s="63" t="str">
        <f>+J115</f>
        <v>ml</v>
      </c>
    </row>
    <row r="115" spans="2:10" s="1" customFormat="1" ht="13.2" x14ac:dyDescent="0.25">
      <c r="B115" s="100"/>
      <c r="C115" s="44" t="s">
        <v>441</v>
      </c>
      <c r="D115" s="45"/>
      <c r="E115" s="45"/>
      <c r="F115" s="45"/>
      <c r="G115" s="45"/>
      <c r="H115" s="45">
        <f>IF(AND(F115=0,G115=0),D115*E115,IF(AND(E115=0,G115=0),D115*F115,IF(AND(E115=0,F115=0),D115*G115,IF(AND(E115=0),D115*F115*G115,IF(AND(F115=0),D115*E115*G115,IF(AND(G115=0),D115*E115*F115,D115*E115*F115*G115))))))</f>
        <v>0</v>
      </c>
      <c r="I115" s="45"/>
      <c r="J115" s="46" t="str">
        <f>IF(AND(E115=0,F115&lt;&gt;0,G115&lt;&gt;0),"m2",IF(AND(F115=0,E115&lt;&gt;0,G115&lt;&gt;0),"m2",IF(AND(G115=0,E115&lt;&gt;0,F115&lt;&gt;0),"m2",IF(AND(F115=0,G115=0),"ml",IF(AND(E115=0,G115=0),"ml",IF(AND(E115=0,F115=0),"ml",IF(AND(E115&lt;&gt;0,F115&lt;&gt;0,G115&lt;&gt;0),"m3",0)))))))</f>
        <v>ml</v>
      </c>
    </row>
    <row r="116" spans="2:10" s="1" customFormat="1" ht="13.2" x14ac:dyDescent="0.25">
      <c r="B116" s="48" t="s">
        <v>459</v>
      </c>
      <c r="C116" s="48" t="s">
        <v>429</v>
      </c>
      <c r="D116" s="103"/>
      <c r="E116" s="45"/>
      <c r="F116" s="45"/>
      <c r="G116" s="45"/>
      <c r="H116" s="45"/>
      <c r="I116" s="62">
        <f>SUM(H117:H118)</f>
        <v>12.9</v>
      </c>
      <c r="J116" s="63" t="str">
        <f>+J118</f>
        <v>ml</v>
      </c>
    </row>
    <row r="117" spans="2:10" s="1" customFormat="1" ht="13.2" x14ac:dyDescent="0.25">
      <c r="B117" s="48"/>
      <c r="C117" s="44" t="s">
        <v>706</v>
      </c>
      <c r="D117" s="45">
        <v>1</v>
      </c>
      <c r="E117" s="45">
        <v>8.3000000000000007</v>
      </c>
      <c r="F117" s="45"/>
      <c r="G117" s="45"/>
      <c r="H117" s="45">
        <f>IF(AND(F117=0,G117=0),D117*E117,IF(AND(E117=0,G117=0),D117*F117,IF(AND(E117=0,F117=0),D117*G117,IF(AND(E117=0),D117*F117*G117,IF(AND(F117=0),D117*E117*G117,IF(AND(G117=0),D117*E117*F117,D117*E117*F117*G117))))))</f>
        <v>8.3000000000000007</v>
      </c>
      <c r="I117" s="45"/>
      <c r="J117" s="46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ml</v>
      </c>
    </row>
    <row r="118" spans="2:10" s="1" customFormat="1" ht="13.2" x14ac:dyDescent="0.25">
      <c r="B118" s="100"/>
      <c r="C118" s="44" t="s">
        <v>706</v>
      </c>
      <c r="D118" s="45">
        <v>1</v>
      </c>
      <c r="E118" s="45">
        <v>4.5999999999999996</v>
      </c>
      <c r="F118" s="45"/>
      <c r="G118" s="45"/>
      <c r="H118" s="45">
        <f>IF(AND(F118=0,G118=0),D118*E118,IF(AND(E118=0,G118=0),D118*F118,IF(AND(E118=0,F118=0),D118*G118,IF(AND(E118=0),D118*F118*G118,IF(AND(F118=0),D118*E118*G118,IF(AND(G118=0),D118*E118*F118,D118*E118*F118*G118))))))</f>
        <v>4.5999999999999996</v>
      </c>
      <c r="I118" s="45"/>
      <c r="J118" s="46" t="str">
        <f>IF(AND(E118=0,F118&lt;&gt;0,G118&lt;&gt;0),"m2",IF(AND(F118=0,E118&lt;&gt;0,G118&lt;&gt;0),"m2",IF(AND(G118=0,E118&lt;&gt;0,F118&lt;&gt;0),"m2",IF(AND(F118=0,G118=0),"ml",IF(AND(E118=0,G118=0),"ml",IF(AND(E118=0,F118=0),"ml",IF(AND(E118&lt;&gt;0,F118&lt;&gt;0,G118&lt;&gt;0),"m3",0)))))))</f>
        <v>ml</v>
      </c>
    </row>
    <row r="119" spans="2:10" s="1" customFormat="1" ht="13.2" x14ac:dyDescent="0.25">
      <c r="B119" s="48" t="s">
        <v>460</v>
      </c>
      <c r="C119" s="48" t="s">
        <v>431</v>
      </c>
      <c r="D119" s="103"/>
      <c r="E119" s="45"/>
      <c r="F119" s="45"/>
      <c r="G119" s="45"/>
      <c r="H119" s="45"/>
      <c r="I119" s="62">
        <f>SUM(H120:H120)</f>
        <v>0</v>
      </c>
      <c r="J119" s="63" t="str">
        <f>+J120</f>
        <v>ml</v>
      </c>
    </row>
    <row r="120" spans="2:10" s="1" customFormat="1" ht="13.2" x14ac:dyDescent="0.25">
      <c r="B120" s="100"/>
      <c r="C120" s="44" t="s">
        <v>441</v>
      </c>
      <c r="D120" s="45"/>
      <c r="E120" s="45"/>
      <c r="F120" s="45"/>
      <c r="G120" s="45"/>
      <c r="H120" s="45">
        <f>IF(AND(F120=0,G120=0),D120*E120,IF(AND(E120=0,G120=0),D120*F120,IF(AND(E120=0,F120=0),D120*G120,IF(AND(E120=0),D120*F120*G120,IF(AND(F120=0),D120*E120*G120,IF(AND(G120=0),D120*E120*F120,D120*E120*F120*G120))))))</f>
        <v>0</v>
      </c>
      <c r="I120" s="45"/>
      <c r="J120" s="46" t="str">
        <f>IF(AND(E120=0,F120&lt;&gt;0,G120&lt;&gt;0),"m2",IF(AND(F120=0,E120&lt;&gt;0,G120&lt;&gt;0),"m2",IF(AND(G120=0,E120&lt;&gt;0,F120&lt;&gt;0),"m2",IF(AND(F120=0,G120=0),"ml",IF(AND(E120=0,G120=0),"ml",IF(AND(E120=0,F120=0),"ml",IF(AND(E120&lt;&gt;0,F120&lt;&gt;0,G120&lt;&gt;0),"m3",0)))))))</f>
        <v>ml</v>
      </c>
    </row>
    <row r="121" spans="2:10" s="1" customFormat="1" ht="13.2" x14ac:dyDescent="0.25">
      <c r="B121" s="48" t="s">
        <v>461</v>
      </c>
      <c r="C121" s="48" t="s">
        <v>453</v>
      </c>
      <c r="D121" s="103"/>
      <c r="E121" s="45"/>
      <c r="F121" s="45"/>
      <c r="G121" s="45"/>
      <c r="H121" s="45"/>
      <c r="I121" s="62">
        <f>SUM(H122:H122)</f>
        <v>30.2</v>
      </c>
      <c r="J121" s="63" t="str">
        <f>+J122</f>
        <v>ml</v>
      </c>
    </row>
    <row r="122" spans="2:10" s="1" customFormat="1" ht="13.2" x14ac:dyDescent="0.25">
      <c r="B122" s="100"/>
      <c r="C122" s="44" t="s">
        <v>707</v>
      </c>
      <c r="D122" s="45">
        <v>1</v>
      </c>
      <c r="E122" s="45">
        <v>30.2</v>
      </c>
      <c r="F122" s="45"/>
      <c r="G122" s="45"/>
      <c r="H122" s="45">
        <f>IF(AND(F122=0,G122=0),D122*E122,IF(AND(E122=0,G122=0),D122*F122,IF(AND(E122=0,F122=0),D122*G122,IF(AND(E122=0),D122*F122*G122,IF(AND(F122=0),D122*E122*G122,IF(AND(G122=0),D122*E122*F122,D122*E122*F122*G122))))))</f>
        <v>30.2</v>
      </c>
      <c r="I122" s="45"/>
      <c r="J122" s="46" t="str">
        <f>IF(AND(E122=0,F122&lt;&gt;0,G122&lt;&gt;0),"m2",IF(AND(F122=0,E122&lt;&gt;0,G122&lt;&gt;0),"m2",IF(AND(G122=0,E122&lt;&gt;0,F122&lt;&gt;0),"m2",IF(AND(F122=0,G122=0),"ml",IF(AND(E122=0,G122=0),"ml",IF(AND(E122=0,F122=0),"ml",IF(AND(E122&lt;&gt;0,F122&lt;&gt;0,G122&lt;&gt;0),"m3",0)))))))</f>
        <v>ml</v>
      </c>
    </row>
    <row r="123" spans="2:10" s="1" customFormat="1" ht="13.2" x14ac:dyDescent="0.25">
      <c r="B123" s="48" t="s">
        <v>462</v>
      </c>
      <c r="C123" s="48" t="s">
        <v>454</v>
      </c>
      <c r="D123" s="103"/>
      <c r="E123" s="45"/>
      <c r="F123" s="45"/>
      <c r="G123" s="45"/>
      <c r="H123" s="45"/>
      <c r="I123" s="62">
        <f>SUM(H124:H124)</f>
        <v>0</v>
      </c>
      <c r="J123" s="63" t="str">
        <f>+J124</f>
        <v>ml</v>
      </c>
    </row>
    <row r="124" spans="2:10" s="1" customFormat="1" ht="13.2" x14ac:dyDescent="0.25">
      <c r="B124" s="100"/>
      <c r="C124" s="44" t="s">
        <v>441</v>
      </c>
      <c r="D124" s="45"/>
      <c r="E124" s="45"/>
      <c r="F124" s="45"/>
      <c r="G124" s="45"/>
      <c r="H124" s="45">
        <f>IF(AND(F124=0,G124=0),D124*E124,IF(AND(E124=0,G124=0),D124*F124,IF(AND(E124=0,F124=0),D124*G124,IF(AND(E124=0),D124*F124*G124,IF(AND(F124=0),D124*E124*G124,IF(AND(G124=0),D124*E124*F124,D124*E124*F124*G124))))))</f>
        <v>0</v>
      </c>
      <c r="I124" s="45"/>
      <c r="J124" s="46" t="str">
        <f>IF(AND(E124=0,F124&lt;&gt;0,G124&lt;&gt;0),"m2",IF(AND(F124=0,E124&lt;&gt;0,G124&lt;&gt;0),"m2",IF(AND(G124=0,E124&lt;&gt;0,F124&lt;&gt;0),"m2",IF(AND(F124=0,G124=0),"ml",IF(AND(E124=0,G124=0),"ml",IF(AND(E124=0,F124=0),"ml",IF(AND(E124&lt;&gt;0,F124&lt;&gt;0,G124&lt;&gt;0),"m3",0)))))))</f>
        <v>ml</v>
      </c>
    </row>
    <row r="125" spans="2:10" s="1" customFormat="1" ht="13.2" x14ac:dyDescent="0.25">
      <c r="B125" s="48" t="s">
        <v>463</v>
      </c>
      <c r="C125" s="48" t="s">
        <v>455</v>
      </c>
      <c r="D125" s="103"/>
      <c r="E125" s="45"/>
      <c r="F125" s="45"/>
      <c r="G125" s="45"/>
      <c r="H125" s="45"/>
      <c r="I125" s="62">
        <f>SUM(H126:H126)</f>
        <v>0</v>
      </c>
      <c r="J125" s="63" t="str">
        <f>+J126</f>
        <v>ml</v>
      </c>
    </row>
    <row r="126" spans="2:10" s="1" customFormat="1" ht="13.2" x14ac:dyDescent="0.25">
      <c r="B126" s="100"/>
      <c r="C126" s="44" t="s">
        <v>441</v>
      </c>
      <c r="D126" s="45"/>
      <c r="E126" s="45"/>
      <c r="F126" s="45"/>
      <c r="G126" s="45"/>
      <c r="H126" s="45">
        <f>IF(AND(F126=0,G126=0),D126*E126,IF(AND(E126=0,G126=0),D126*F126,IF(AND(E126=0,F126=0),D126*G126,IF(AND(E126=0),D126*F126*G126,IF(AND(F126=0),D126*E126*G126,IF(AND(G126=0),D126*E126*F126,D126*E126*F126*G126))))))</f>
        <v>0</v>
      </c>
      <c r="I126" s="45"/>
      <c r="J126" s="46" t="str">
        <f>IF(AND(E126=0,F126&lt;&gt;0,G126&lt;&gt;0),"m2",IF(AND(F126=0,E126&lt;&gt;0,G126&lt;&gt;0),"m2",IF(AND(G126=0,E126&lt;&gt;0,F126&lt;&gt;0),"m2",IF(AND(F126=0,G126=0),"ml",IF(AND(E126=0,G126=0),"ml",IF(AND(E126=0,F126=0),"ml",IF(AND(E126&lt;&gt;0,F126&lt;&gt;0,G126&lt;&gt;0),"m3",0)))))))</f>
        <v>ml</v>
      </c>
    </row>
    <row r="127" spans="2:10" s="1" customFormat="1" ht="13.2" x14ac:dyDescent="0.25">
      <c r="B127" s="48" t="s">
        <v>464</v>
      </c>
      <c r="C127" s="48" t="s">
        <v>456</v>
      </c>
      <c r="D127" s="103"/>
      <c r="E127" s="45"/>
      <c r="F127" s="45"/>
      <c r="G127" s="45"/>
      <c r="H127" s="45"/>
      <c r="I127" s="62">
        <f>SUM(H128:H129)</f>
        <v>2</v>
      </c>
      <c r="J127" s="63" t="str">
        <f>+J129</f>
        <v>und</v>
      </c>
    </row>
    <row r="128" spans="2:10" s="1" customFormat="1" ht="13.2" x14ac:dyDescent="0.25">
      <c r="B128" s="48"/>
      <c r="C128" s="44" t="s">
        <v>708</v>
      </c>
      <c r="D128" s="45">
        <v>1</v>
      </c>
      <c r="E128" s="45"/>
      <c r="F128" s="45"/>
      <c r="G128" s="45"/>
      <c r="H128" s="45">
        <f t="shared" ref="H128:H129" si="0">+D128</f>
        <v>1</v>
      </c>
      <c r="I128" s="45"/>
      <c r="J128" s="46" t="s">
        <v>35</v>
      </c>
    </row>
    <row r="129" spans="2:10" s="1" customFormat="1" ht="13.2" x14ac:dyDescent="0.25">
      <c r="B129" s="100"/>
      <c r="C129" s="44" t="s">
        <v>709</v>
      </c>
      <c r="D129" s="45">
        <v>1</v>
      </c>
      <c r="E129" s="45"/>
      <c r="F129" s="45"/>
      <c r="G129" s="45"/>
      <c r="H129" s="45">
        <f t="shared" si="0"/>
        <v>1</v>
      </c>
      <c r="I129" s="45"/>
      <c r="J129" s="46" t="s">
        <v>35</v>
      </c>
    </row>
    <row r="130" spans="2:10" s="1" customFormat="1" ht="13.2" x14ac:dyDescent="0.25">
      <c r="B130" s="48" t="s">
        <v>465</v>
      </c>
      <c r="C130" s="48" t="s">
        <v>457</v>
      </c>
      <c r="D130" s="103"/>
      <c r="E130" s="45"/>
      <c r="F130" s="45"/>
      <c r="G130" s="45"/>
      <c r="H130" s="45"/>
      <c r="I130" s="62">
        <f>SUM(H131:H131)</f>
        <v>0</v>
      </c>
      <c r="J130" s="63" t="str">
        <f>+J131</f>
        <v>und</v>
      </c>
    </row>
    <row r="131" spans="2:10" s="1" customFormat="1" ht="13.2" x14ac:dyDescent="0.25">
      <c r="B131" s="100"/>
      <c r="C131" s="44" t="s">
        <v>441</v>
      </c>
      <c r="D131" s="45"/>
      <c r="E131" s="45"/>
      <c r="F131" s="45"/>
      <c r="G131" s="45"/>
      <c r="H131" s="45">
        <f>+D131</f>
        <v>0</v>
      </c>
      <c r="I131" s="45"/>
      <c r="J131" s="46" t="s">
        <v>35</v>
      </c>
    </row>
    <row r="132" spans="2:10" s="1" customFormat="1" ht="13.2" x14ac:dyDescent="0.25">
      <c r="B132" s="48" t="s">
        <v>557</v>
      </c>
      <c r="C132" s="48" t="s">
        <v>458</v>
      </c>
      <c r="D132" s="103"/>
      <c r="E132" s="45"/>
      <c r="F132" s="45"/>
      <c r="G132" s="45"/>
      <c r="H132" s="45"/>
      <c r="I132" s="62">
        <f>SUM(H133:H133)</f>
        <v>0</v>
      </c>
      <c r="J132" s="63" t="str">
        <f>+J133</f>
        <v>und</v>
      </c>
    </row>
    <row r="133" spans="2:10" s="1" customFormat="1" ht="13.2" x14ac:dyDescent="0.25">
      <c r="B133" s="100"/>
      <c r="C133" s="44" t="s">
        <v>712</v>
      </c>
      <c r="D133" s="45"/>
      <c r="E133" s="45"/>
      <c r="F133" s="45"/>
      <c r="G133" s="45"/>
      <c r="H133" s="45">
        <f>+D133</f>
        <v>0</v>
      </c>
      <c r="I133" s="45"/>
      <c r="J133" s="46" t="s">
        <v>35</v>
      </c>
    </row>
    <row r="134" spans="2:10" s="1" customFormat="1" ht="13.2" x14ac:dyDescent="0.25">
      <c r="B134" s="100" t="s">
        <v>117</v>
      </c>
      <c r="C134" s="101" t="s">
        <v>426</v>
      </c>
      <c r="D134" s="103"/>
      <c r="E134" s="45"/>
      <c r="F134" s="45"/>
      <c r="G134" s="45"/>
      <c r="H134" s="45"/>
      <c r="I134" s="45"/>
      <c r="J134" s="46"/>
    </row>
    <row r="135" spans="2:10" s="1" customFormat="1" ht="13.2" x14ac:dyDescent="0.25">
      <c r="B135" s="48" t="s">
        <v>118</v>
      </c>
      <c r="C135" s="48" t="s">
        <v>468</v>
      </c>
      <c r="D135" s="103"/>
      <c r="E135" s="45"/>
      <c r="F135" s="45"/>
      <c r="G135" s="45"/>
      <c r="H135" s="45"/>
      <c r="I135" s="62">
        <f>SUM(H136:H137)</f>
        <v>5</v>
      </c>
      <c r="J135" s="63" t="str">
        <f>+J136</f>
        <v>und</v>
      </c>
    </row>
    <row r="136" spans="2:10" s="1" customFormat="1" ht="13.2" x14ac:dyDescent="0.25">
      <c r="B136" s="75"/>
      <c r="C136" s="44" t="s">
        <v>646</v>
      </c>
      <c r="D136" s="45">
        <v>2</v>
      </c>
      <c r="E136" s="45"/>
      <c r="F136" s="45"/>
      <c r="G136" s="45"/>
      <c r="H136" s="45">
        <f>+D136</f>
        <v>2</v>
      </c>
      <c r="I136" s="45"/>
      <c r="J136" s="46" t="s">
        <v>35</v>
      </c>
    </row>
    <row r="137" spans="2:10" s="1" customFormat="1" ht="13.2" x14ac:dyDescent="0.25">
      <c r="B137" s="75"/>
      <c r="C137" s="44" t="s">
        <v>434</v>
      </c>
      <c r="D137" s="45">
        <v>3</v>
      </c>
      <c r="E137" s="45"/>
      <c r="F137" s="45"/>
      <c r="G137" s="45"/>
      <c r="H137" s="45">
        <f>+D137</f>
        <v>3</v>
      </c>
      <c r="I137" s="45"/>
      <c r="J137" s="46" t="s">
        <v>35</v>
      </c>
    </row>
    <row r="138" spans="2:10" s="1" customFormat="1" ht="13.2" x14ac:dyDescent="0.25">
      <c r="B138" s="48" t="s">
        <v>119</v>
      </c>
      <c r="C138" s="48" t="s">
        <v>475</v>
      </c>
      <c r="D138" s="103"/>
      <c r="E138" s="45"/>
      <c r="F138" s="45"/>
      <c r="G138" s="45"/>
      <c r="H138" s="45"/>
      <c r="I138" s="62">
        <f>SUM(H139:H142)</f>
        <v>9</v>
      </c>
      <c r="J138" s="63" t="str">
        <f>+J139</f>
        <v>und</v>
      </c>
    </row>
    <row r="139" spans="2:10" s="1" customFormat="1" ht="13.2" x14ac:dyDescent="0.25">
      <c r="B139" s="75"/>
      <c r="C139" s="44" t="s">
        <v>255</v>
      </c>
      <c r="D139" s="45"/>
      <c r="E139" s="45"/>
      <c r="F139" s="45"/>
      <c r="G139" s="45"/>
      <c r="H139" s="45"/>
      <c r="I139" s="45"/>
      <c r="J139" s="46" t="s">
        <v>35</v>
      </c>
    </row>
    <row r="140" spans="2:10" s="1" customFormat="1" ht="13.2" x14ac:dyDescent="0.25">
      <c r="B140" s="75"/>
      <c r="C140" s="44" t="s">
        <v>556</v>
      </c>
      <c r="D140" s="45">
        <v>3</v>
      </c>
      <c r="E140" s="45">
        <v>3</v>
      </c>
      <c r="F140" s="45"/>
      <c r="G140" s="45"/>
      <c r="H140" s="45">
        <f>IF(AND(F140=0,G140=0),D140*E140,IF(AND(E140=0,G140=0),D140*F140,IF(AND(E140=0,F140=0),D140*G140,IF(AND(E140=0),D140*F140*G140,IF(AND(F140=0),D140*E140*G140,IF(AND(G140=0),D140*E140*F140,D140*E140*F140*G140))))))</f>
        <v>9</v>
      </c>
      <c r="I140" s="45"/>
      <c r="J140" s="46" t="s">
        <v>35</v>
      </c>
    </row>
    <row r="141" spans="2:10" s="1" customFormat="1" ht="13.2" x14ac:dyDescent="0.25">
      <c r="B141" s="75"/>
      <c r="C141" s="44" t="s">
        <v>256</v>
      </c>
      <c r="D141" s="45"/>
      <c r="E141" s="45"/>
      <c r="F141" s="45"/>
      <c r="G141" s="45"/>
      <c r="H141" s="45">
        <f>+D141</f>
        <v>0</v>
      </c>
      <c r="I141" s="45"/>
      <c r="J141" s="46" t="s">
        <v>35</v>
      </c>
    </row>
    <row r="142" spans="2:10" s="1" customFormat="1" ht="13.2" x14ac:dyDescent="0.25">
      <c r="B142" s="75"/>
      <c r="C142" s="44" t="s">
        <v>257</v>
      </c>
      <c r="D142" s="45"/>
      <c r="E142" s="45"/>
      <c r="F142" s="45"/>
      <c r="G142" s="45"/>
      <c r="H142" s="45">
        <f>+D142</f>
        <v>0</v>
      </c>
      <c r="I142" s="45"/>
      <c r="J142" s="46" t="s">
        <v>35</v>
      </c>
    </row>
    <row r="143" spans="2:10" s="1" customFormat="1" ht="13.2" x14ac:dyDescent="0.25">
      <c r="B143" s="48" t="s">
        <v>120</v>
      </c>
      <c r="C143" s="48" t="s">
        <v>469</v>
      </c>
      <c r="D143" s="103"/>
      <c r="E143" s="45"/>
      <c r="F143" s="45"/>
      <c r="G143" s="45"/>
      <c r="H143" s="45"/>
      <c r="I143" s="62">
        <f>SUM(H144:H146)</f>
        <v>0</v>
      </c>
      <c r="J143" s="63" t="str">
        <f>+J144</f>
        <v>und</v>
      </c>
    </row>
    <row r="144" spans="2:10" s="1" customFormat="1" ht="13.2" x14ac:dyDescent="0.25">
      <c r="B144" s="48"/>
      <c r="C144" s="44" t="s">
        <v>255</v>
      </c>
      <c r="D144" s="45"/>
      <c r="E144" s="45"/>
      <c r="F144" s="45"/>
      <c r="G144" s="45"/>
      <c r="H144" s="45">
        <f>IF(AND(F144=0,G144=0),D144*E144,IF(AND(E144=0,G144=0),D144*F144,IF(AND(E144=0,F144=0),D144*G144,IF(AND(E144=0),D144*F144*G144,IF(AND(F144=0),D144*E144*G144,IF(AND(G144=0),D144*E144*F144,D144*E144*F144*G144))))))</f>
        <v>0</v>
      </c>
      <c r="I144" s="45"/>
      <c r="J144" s="46" t="s">
        <v>35</v>
      </c>
    </row>
    <row r="145" spans="2:10" s="1" customFormat="1" ht="13.2" x14ac:dyDescent="0.25">
      <c r="B145" s="48"/>
      <c r="C145" s="44" t="s">
        <v>256</v>
      </c>
      <c r="D145" s="45"/>
      <c r="E145" s="45"/>
      <c r="F145" s="45"/>
      <c r="G145" s="45"/>
      <c r="H145" s="45">
        <f>+D145</f>
        <v>0</v>
      </c>
      <c r="I145" s="45"/>
      <c r="J145" s="46" t="s">
        <v>35</v>
      </c>
    </row>
    <row r="146" spans="2:10" s="1" customFormat="1" ht="13.2" x14ac:dyDescent="0.25">
      <c r="B146" s="48"/>
      <c r="C146" s="44" t="s">
        <v>257</v>
      </c>
      <c r="D146" s="45"/>
      <c r="E146" s="45"/>
      <c r="F146" s="45"/>
      <c r="G146" s="45"/>
      <c r="H146" s="45">
        <f>+D146</f>
        <v>0</v>
      </c>
      <c r="I146" s="45"/>
      <c r="J146" s="46" t="s">
        <v>35</v>
      </c>
    </row>
    <row r="147" spans="2:10" s="1" customFormat="1" ht="13.2" x14ac:dyDescent="0.25">
      <c r="B147" s="48" t="s">
        <v>476</v>
      </c>
      <c r="C147" s="48" t="s">
        <v>561</v>
      </c>
      <c r="D147" s="103"/>
      <c r="E147" s="45"/>
      <c r="F147" s="45"/>
      <c r="G147" s="45"/>
      <c r="H147" s="45"/>
      <c r="I147" s="62">
        <f>SUM(H148:H148)</f>
        <v>9</v>
      </c>
      <c r="J147" s="63" t="str">
        <f>+J148</f>
        <v>und</v>
      </c>
    </row>
    <row r="148" spans="2:10" s="1" customFormat="1" ht="13.2" x14ac:dyDescent="0.25">
      <c r="B148" s="48"/>
      <c r="C148" s="44" t="s">
        <v>710</v>
      </c>
      <c r="D148" s="45">
        <v>3</v>
      </c>
      <c r="E148" s="45">
        <v>3</v>
      </c>
      <c r="F148" s="45"/>
      <c r="G148" s="45"/>
      <c r="H148" s="45">
        <f>IF(AND(F148=0,G148=0),D148*E148,IF(AND(E148=0,G148=0),D148*F148,IF(AND(E148=0,F148=0),D148*G148,IF(AND(E148=0),D148*F148*G148,IF(AND(F148=0),D148*E148*G148,IF(AND(G148=0),D148*E148*F148,D148*E148*F148*G148))))))</f>
        <v>9</v>
      </c>
      <c r="I148" s="45"/>
      <c r="J148" s="46" t="s">
        <v>35</v>
      </c>
    </row>
    <row r="149" spans="2:10" s="1" customFormat="1" ht="13.2" x14ac:dyDescent="0.25">
      <c r="B149" s="48" t="s">
        <v>477</v>
      </c>
      <c r="C149" s="48" t="s">
        <v>564</v>
      </c>
      <c r="D149" s="103"/>
      <c r="E149" s="45"/>
      <c r="F149" s="45"/>
      <c r="G149" s="45"/>
      <c r="H149" s="45"/>
      <c r="I149" s="62">
        <f>SUM(H150:H150)</f>
        <v>3</v>
      </c>
      <c r="J149" s="63" t="str">
        <f>+J150</f>
        <v>und</v>
      </c>
    </row>
    <row r="150" spans="2:10" s="1" customFormat="1" ht="13.2" x14ac:dyDescent="0.25">
      <c r="B150" s="48"/>
      <c r="C150" s="44" t="s">
        <v>710</v>
      </c>
      <c r="D150" s="45">
        <v>3</v>
      </c>
      <c r="E150" s="45">
        <v>1</v>
      </c>
      <c r="F150" s="45"/>
      <c r="G150" s="45"/>
      <c r="H150" s="45">
        <f>IF(AND(F150=0,G150=0),D150*E150,IF(AND(E150=0,G150=0),D150*F150,IF(AND(E150=0,F150=0),D150*G150,IF(AND(E150=0),D150*F150*G150,IF(AND(F150=0),D150*E150*G150,IF(AND(G150=0),D150*E150*F150,D150*E150*F150*G150))))))</f>
        <v>3</v>
      </c>
      <c r="I150" s="45"/>
      <c r="J150" s="46" t="s">
        <v>35</v>
      </c>
    </row>
    <row r="151" spans="2:10" s="1" customFormat="1" ht="13.2" x14ac:dyDescent="0.25">
      <c r="B151" s="48" t="s">
        <v>562</v>
      </c>
      <c r="C151" s="48" t="s">
        <v>466</v>
      </c>
      <c r="D151" s="103"/>
      <c r="E151" s="45"/>
      <c r="F151" s="45"/>
      <c r="G151" s="45"/>
      <c r="H151" s="45"/>
      <c r="I151" s="62">
        <f>SUM(H152:H152)</f>
        <v>0</v>
      </c>
      <c r="J151" s="63" t="str">
        <f>+J152</f>
        <v>und</v>
      </c>
    </row>
    <row r="152" spans="2:10" s="1" customFormat="1" ht="13.2" x14ac:dyDescent="0.25">
      <c r="B152" s="75"/>
      <c r="C152" s="44" t="s">
        <v>255</v>
      </c>
      <c r="D152" s="45"/>
      <c r="E152" s="45"/>
      <c r="F152" s="45"/>
      <c r="G152" s="45"/>
      <c r="H152" s="45">
        <f>+D152</f>
        <v>0</v>
      </c>
      <c r="I152" s="45"/>
      <c r="J152" s="46" t="s">
        <v>35</v>
      </c>
    </row>
    <row r="153" spans="2:10" s="1" customFormat="1" ht="13.2" x14ac:dyDescent="0.25">
      <c r="B153" s="48" t="s">
        <v>563</v>
      </c>
      <c r="C153" s="48" t="s">
        <v>467</v>
      </c>
      <c r="D153" s="103"/>
      <c r="E153" s="45"/>
      <c r="F153" s="45"/>
      <c r="G153" s="45"/>
      <c r="H153" s="45"/>
      <c r="I153" s="62">
        <f>SUM(H154:H154)</f>
        <v>3</v>
      </c>
      <c r="J153" s="63" t="str">
        <f>+J154</f>
        <v>und</v>
      </c>
    </row>
    <row r="154" spans="2:10" s="1" customFormat="1" ht="13.2" x14ac:dyDescent="0.25">
      <c r="B154" s="75"/>
      <c r="C154" s="44" t="s">
        <v>711</v>
      </c>
      <c r="D154" s="45">
        <v>3</v>
      </c>
      <c r="E154" s="45"/>
      <c r="F154" s="45"/>
      <c r="G154" s="45"/>
      <c r="H154" s="45">
        <f>+D154</f>
        <v>3</v>
      </c>
      <c r="I154" s="45"/>
      <c r="J154" s="46" t="s">
        <v>35</v>
      </c>
    </row>
    <row r="155" spans="2:10" s="1" customFormat="1" ht="13.2" x14ac:dyDescent="0.25">
      <c r="B155" s="75"/>
      <c r="C155" s="102"/>
      <c r="D155" s="103"/>
      <c r="E155" s="45"/>
      <c r="F155" s="45"/>
      <c r="G155" s="45"/>
      <c r="H155" s="45"/>
      <c r="I155" s="45"/>
      <c r="J155" s="46"/>
    </row>
    <row r="156" spans="2:10" s="1" customFormat="1" ht="13.2" x14ac:dyDescent="0.25">
      <c r="B156" s="75"/>
      <c r="C156" s="102"/>
      <c r="D156" s="103"/>
      <c r="E156" s="45"/>
      <c r="F156" s="45"/>
      <c r="G156" s="45"/>
      <c r="H156" s="45"/>
      <c r="I156" s="45"/>
      <c r="J156" s="46"/>
    </row>
    <row r="157" spans="2:10" s="1" customFormat="1" ht="13.2" x14ac:dyDescent="0.25">
      <c r="B157" s="75"/>
      <c r="C157" s="102"/>
      <c r="D157" s="103"/>
      <c r="E157" s="45"/>
      <c r="F157" s="45"/>
      <c r="G157" s="45"/>
      <c r="H157" s="45"/>
      <c r="I157" s="45"/>
      <c r="J157" s="46"/>
    </row>
    <row r="158" spans="2:10" s="1" customFormat="1" ht="13.2" x14ac:dyDescent="0.25">
      <c r="B158" s="75"/>
      <c r="C158" s="102"/>
      <c r="D158" s="103"/>
      <c r="E158" s="45"/>
      <c r="F158" s="45"/>
      <c r="G158" s="45"/>
      <c r="H158" s="45"/>
      <c r="I158" s="45"/>
      <c r="J158" s="46"/>
    </row>
    <row r="159" spans="2:10" s="1" customFormat="1" ht="13.2" x14ac:dyDescent="0.25">
      <c r="B159" s="75"/>
      <c r="C159" s="102"/>
      <c r="D159" s="103"/>
      <c r="E159" s="45"/>
      <c r="F159" s="45"/>
      <c r="G159" s="45"/>
      <c r="H159" s="45"/>
      <c r="I159" s="45"/>
      <c r="J159" s="46"/>
    </row>
    <row r="160" spans="2:10" s="1" customFormat="1" ht="13.2" x14ac:dyDescent="0.25">
      <c r="B160" s="75"/>
      <c r="C160" s="102"/>
      <c r="D160" s="103"/>
      <c r="E160" s="45"/>
      <c r="F160" s="45"/>
      <c r="G160" s="45"/>
      <c r="H160" s="45"/>
      <c r="I160" s="45"/>
      <c r="J160" s="46"/>
    </row>
    <row r="161" spans="2:10" s="1" customFormat="1" ht="13.2" x14ac:dyDescent="0.25">
      <c r="B161" s="75"/>
      <c r="C161" s="102"/>
      <c r="D161" s="103"/>
      <c r="E161" s="45"/>
      <c r="F161" s="45"/>
      <c r="G161" s="45"/>
      <c r="H161" s="45"/>
      <c r="I161" s="45"/>
      <c r="J161" s="46"/>
    </row>
    <row r="162" spans="2:10" s="1" customFormat="1" ht="13.2" x14ac:dyDescent="0.25">
      <c r="B162" s="75"/>
      <c r="C162" s="102"/>
      <c r="D162" s="103"/>
      <c r="E162" s="45"/>
      <c r="F162" s="45"/>
      <c r="G162" s="45"/>
      <c r="H162" s="45"/>
      <c r="I162" s="45"/>
      <c r="J162" s="46"/>
    </row>
    <row r="163" spans="2:10" s="1" customFormat="1" ht="13.2" x14ac:dyDescent="0.25">
      <c r="B163" s="75"/>
      <c r="C163" s="102"/>
      <c r="D163" s="103"/>
      <c r="E163" s="45"/>
      <c r="F163" s="45"/>
      <c r="G163" s="45"/>
      <c r="H163" s="45"/>
      <c r="I163" s="45"/>
      <c r="J163" s="46"/>
    </row>
    <row r="164" spans="2:10" s="1" customFormat="1" ht="13.2" x14ac:dyDescent="0.25">
      <c r="B164" s="75"/>
      <c r="C164" s="102"/>
      <c r="D164" s="103"/>
      <c r="E164" s="45"/>
      <c r="F164" s="45"/>
      <c r="G164" s="45"/>
      <c r="H164" s="45"/>
      <c r="I164" s="45"/>
      <c r="J164" s="46"/>
    </row>
    <row r="165" spans="2:10" s="1" customFormat="1" ht="13.2" x14ac:dyDescent="0.25">
      <c r="B165" s="75"/>
      <c r="C165" s="102"/>
      <c r="D165" s="103"/>
      <c r="E165" s="45"/>
      <c r="F165" s="45"/>
      <c r="G165" s="45"/>
      <c r="H165" s="45"/>
      <c r="I165" s="45"/>
      <c r="J165" s="46"/>
    </row>
    <row r="166" spans="2:10" s="1" customFormat="1" ht="13.2" x14ac:dyDescent="0.25">
      <c r="B166" s="75"/>
      <c r="C166" s="102"/>
      <c r="D166" s="103"/>
      <c r="E166" s="45"/>
      <c r="F166" s="45"/>
      <c r="G166" s="45"/>
      <c r="H166" s="45"/>
      <c r="I166" s="45"/>
      <c r="J166" s="46"/>
    </row>
    <row r="167" spans="2:10" s="1" customFormat="1" ht="13.2" x14ac:dyDescent="0.25">
      <c r="B167" s="75"/>
      <c r="C167" s="102"/>
      <c r="D167" s="103"/>
      <c r="E167" s="45"/>
      <c r="F167" s="45"/>
      <c r="G167" s="45"/>
      <c r="H167" s="45"/>
      <c r="I167" s="45"/>
      <c r="J167" s="46"/>
    </row>
    <row r="168" spans="2:10" s="1" customFormat="1" ht="13.2" x14ac:dyDescent="0.25">
      <c r="B168" s="75"/>
      <c r="C168" s="102"/>
      <c r="D168" s="103"/>
      <c r="E168" s="45"/>
      <c r="F168" s="45"/>
      <c r="G168" s="45"/>
      <c r="H168" s="45"/>
      <c r="I168" s="45"/>
      <c r="J168" s="46"/>
    </row>
    <row r="169" spans="2:10" s="1" customFormat="1" ht="13.2" x14ac:dyDescent="0.25">
      <c r="B169" s="75"/>
      <c r="C169" s="102"/>
      <c r="D169" s="103"/>
      <c r="E169" s="45"/>
      <c r="F169" s="45"/>
      <c r="G169" s="45"/>
      <c r="H169" s="45"/>
      <c r="I169" s="45"/>
      <c r="J169" s="46"/>
    </row>
    <row r="170" spans="2:10" s="1" customFormat="1" ht="13.2" x14ac:dyDescent="0.25">
      <c r="B170" s="75"/>
      <c r="C170" s="102"/>
      <c r="D170" s="103"/>
      <c r="E170" s="45"/>
      <c r="F170" s="45"/>
      <c r="G170" s="45"/>
      <c r="H170" s="45"/>
      <c r="I170" s="45"/>
      <c r="J170" s="46"/>
    </row>
    <row r="171" spans="2:10" s="1" customFormat="1" ht="13.2" x14ac:dyDescent="0.25">
      <c r="B171" s="75"/>
      <c r="C171" s="102"/>
      <c r="D171" s="103"/>
      <c r="E171" s="45"/>
      <c r="F171" s="45"/>
      <c r="G171" s="45"/>
      <c r="H171" s="45"/>
      <c r="I171" s="45"/>
      <c r="J171" s="46"/>
    </row>
    <row r="172" spans="2:10" s="1" customFormat="1" ht="13.2" x14ac:dyDescent="0.25">
      <c r="B172" s="75"/>
      <c r="C172" s="102"/>
      <c r="D172" s="103"/>
      <c r="E172" s="45"/>
      <c r="F172" s="45"/>
      <c r="G172" s="45"/>
      <c r="H172" s="45"/>
      <c r="I172" s="45"/>
      <c r="J172" s="46"/>
    </row>
    <row r="173" spans="2:10" s="1" customFormat="1" ht="13.2" x14ac:dyDescent="0.25">
      <c r="B173" s="75"/>
      <c r="C173" s="102"/>
      <c r="D173" s="103"/>
      <c r="E173" s="45"/>
      <c r="F173" s="45"/>
      <c r="G173" s="45"/>
      <c r="H173" s="45"/>
      <c r="I173" s="45"/>
      <c r="J173" s="46"/>
    </row>
    <row r="174" spans="2:10" s="1" customFormat="1" ht="13.2" x14ac:dyDescent="0.25">
      <c r="B174" s="75"/>
      <c r="C174" s="102"/>
      <c r="D174" s="103"/>
      <c r="E174" s="45"/>
      <c r="F174" s="45"/>
      <c r="G174" s="45"/>
      <c r="H174" s="45"/>
      <c r="I174" s="45"/>
      <c r="J174" s="46"/>
    </row>
    <row r="175" spans="2:10" s="1" customFormat="1" ht="13.2" x14ac:dyDescent="0.25">
      <c r="B175" s="75"/>
      <c r="C175" s="102"/>
      <c r="D175" s="103"/>
      <c r="E175" s="45"/>
      <c r="F175" s="45"/>
      <c r="G175" s="45"/>
      <c r="H175" s="45"/>
      <c r="I175" s="45"/>
      <c r="J175" s="46"/>
    </row>
    <row r="176" spans="2:10" s="1" customFormat="1" ht="13.2" x14ac:dyDescent="0.25">
      <c r="B176" s="75"/>
      <c r="C176" s="102"/>
      <c r="D176" s="103"/>
      <c r="E176" s="45"/>
      <c r="F176" s="45"/>
      <c r="G176" s="45"/>
      <c r="H176" s="45"/>
      <c r="I176" s="45"/>
      <c r="J176" s="46"/>
    </row>
    <row r="177" spans="2:10" s="1" customFormat="1" ht="13.2" x14ac:dyDescent="0.25">
      <c r="B177" s="75"/>
      <c r="C177" s="102"/>
      <c r="D177" s="103"/>
      <c r="E177" s="45"/>
      <c r="F177" s="45"/>
      <c r="G177" s="45"/>
      <c r="H177" s="45"/>
      <c r="I177" s="45"/>
      <c r="J177" s="46"/>
    </row>
    <row r="178" spans="2:10" s="1" customFormat="1" ht="13.2" x14ac:dyDescent="0.25">
      <c r="B178" s="75"/>
      <c r="C178" s="102"/>
      <c r="D178" s="103"/>
      <c r="E178" s="45"/>
      <c r="F178" s="45"/>
      <c r="G178" s="45"/>
      <c r="H178" s="45"/>
      <c r="I178" s="45"/>
      <c r="J178" s="46"/>
    </row>
    <row r="179" spans="2:10" s="1" customFormat="1" ht="13.2" x14ac:dyDescent="0.25">
      <c r="B179" s="75"/>
      <c r="C179" s="102"/>
      <c r="D179" s="103"/>
      <c r="E179" s="45"/>
      <c r="F179" s="45"/>
      <c r="G179" s="45"/>
      <c r="H179" s="45"/>
      <c r="I179" s="45"/>
      <c r="J179" s="46"/>
    </row>
    <row r="180" spans="2:10" s="1" customFormat="1" ht="13.2" x14ac:dyDescent="0.25">
      <c r="B180" s="75"/>
      <c r="C180" s="102"/>
      <c r="D180" s="103"/>
      <c r="E180" s="45"/>
      <c r="F180" s="45"/>
      <c r="G180" s="45"/>
      <c r="H180" s="45"/>
      <c r="I180" s="45"/>
      <c r="J180" s="46"/>
    </row>
    <row r="181" spans="2:10" s="1" customFormat="1" ht="13.2" x14ac:dyDescent="0.25">
      <c r="B181" s="75"/>
      <c r="C181" s="102"/>
      <c r="D181" s="103"/>
      <c r="E181" s="45"/>
      <c r="F181" s="45"/>
      <c r="G181" s="45"/>
      <c r="H181" s="45"/>
      <c r="I181" s="45"/>
      <c r="J181" s="46"/>
    </row>
    <row r="182" spans="2:10" s="1" customFormat="1" ht="13.2" x14ac:dyDescent="0.25">
      <c r="B182" s="75"/>
      <c r="C182" s="102"/>
      <c r="D182" s="103"/>
      <c r="E182" s="45"/>
      <c r="F182" s="45"/>
      <c r="G182" s="45"/>
      <c r="H182" s="45"/>
      <c r="I182" s="45"/>
      <c r="J182" s="46"/>
    </row>
    <row r="183" spans="2:10" s="1" customFormat="1" ht="13.2" x14ac:dyDescent="0.25">
      <c r="B183" s="75"/>
      <c r="C183" s="102"/>
      <c r="D183" s="103"/>
      <c r="E183" s="45"/>
      <c r="F183" s="45"/>
      <c r="G183" s="45"/>
      <c r="H183" s="45"/>
      <c r="I183" s="45"/>
      <c r="J183" s="46"/>
    </row>
    <row r="184" spans="2:10" s="1" customFormat="1" ht="13.2" x14ac:dyDescent="0.25">
      <c r="B184" s="75"/>
      <c r="C184" s="102"/>
      <c r="D184" s="103"/>
      <c r="E184" s="45"/>
      <c r="F184" s="45"/>
      <c r="G184" s="45"/>
      <c r="H184" s="45"/>
      <c r="I184" s="45"/>
      <c r="J184" s="46"/>
    </row>
    <row r="185" spans="2:10" s="1" customFormat="1" ht="13.2" x14ac:dyDescent="0.25">
      <c r="B185" s="75"/>
      <c r="C185" s="102"/>
      <c r="D185" s="103"/>
      <c r="E185" s="45"/>
      <c r="F185" s="45"/>
      <c r="G185" s="45"/>
      <c r="H185" s="45"/>
      <c r="I185" s="45"/>
      <c r="J185" s="46"/>
    </row>
    <row r="186" spans="2:10" s="1" customFormat="1" ht="13.2" x14ac:dyDescent="0.25">
      <c r="B186" s="75"/>
      <c r="C186" s="102"/>
      <c r="D186" s="103"/>
      <c r="E186" s="45"/>
      <c r="F186" s="45"/>
      <c r="G186" s="45"/>
      <c r="H186" s="45"/>
      <c r="I186" s="45"/>
      <c r="J186" s="46"/>
    </row>
    <row r="187" spans="2:10" s="1" customFormat="1" ht="13.2" x14ac:dyDescent="0.25">
      <c r="B187" s="75"/>
      <c r="C187" s="102"/>
      <c r="D187" s="103"/>
      <c r="E187" s="45"/>
      <c r="F187" s="45"/>
      <c r="G187" s="45"/>
      <c r="H187" s="45"/>
      <c r="I187" s="45"/>
      <c r="J187" s="46"/>
    </row>
    <row r="188" spans="2:10" s="1" customFormat="1" ht="13.2" x14ac:dyDescent="0.25">
      <c r="B188" s="75"/>
      <c r="C188" s="102"/>
      <c r="D188" s="103"/>
      <c r="E188" s="45"/>
      <c r="F188" s="45"/>
      <c r="G188" s="45"/>
      <c r="H188" s="45"/>
      <c r="I188" s="45"/>
      <c r="J188" s="46"/>
    </row>
    <row r="189" spans="2:10" s="1" customFormat="1" ht="13.2" x14ac:dyDescent="0.25">
      <c r="B189" s="75"/>
      <c r="C189" s="102"/>
      <c r="D189" s="103"/>
      <c r="E189" s="45"/>
      <c r="F189" s="45"/>
      <c r="G189" s="45"/>
      <c r="H189" s="45"/>
      <c r="I189" s="45"/>
      <c r="J189" s="46"/>
    </row>
    <row r="190" spans="2:10" s="1" customFormat="1" ht="13.2" x14ac:dyDescent="0.25">
      <c r="B190" s="75"/>
      <c r="C190" s="102"/>
      <c r="D190" s="103"/>
      <c r="E190" s="45"/>
      <c r="F190" s="45"/>
      <c r="G190" s="45"/>
      <c r="H190" s="45"/>
      <c r="I190" s="45"/>
      <c r="J190" s="46"/>
    </row>
    <row r="191" spans="2:10" s="1" customFormat="1" ht="13.2" x14ac:dyDescent="0.25">
      <c r="B191" s="75"/>
      <c r="C191" s="102"/>
      <c r="D191" s="103"/>
      <c r="E191" s="45"/>
      <c r="F191" s="45"/>
      <c r="G191" s="45"/>
      <c r="H191" s="45"/>
      <c r="I191" s="45"/>
      <c r="J191" s="46"/>
    </row>
    <row r="192" spans="2:10" s="1" customFormat="1" ht="13.2" x14ac:dyDescent="0.25">
      <c r="B192" s="75"/>
      <c r="C192" s="102"/>
      <c r="D192" s="103"/>
      <c r="E192" s="45"/>
      <c r="F192" s="45"/>
      <c r="G192" s="45"/>
      <c r="H192" s="45"/>
      <c r="I192" s="45"/>
      <c r="J192" s="46"/>
    </row>
    <row r="193" spans="2:10" s="1" customFormat="1" ht="13.2" x14ac:dyDescent="0.25">
      <c r="B193" s="75"/>
      <c r="C193" s="102"/>
      <c r="D193" s="103"/>
      <c r="E193" s="45"/>
      <c r="F193" s="45"/>
      <c r="G193" s="45"/>
      <c r="H193" s="45"/>
      <c r="I193" s="45"/>
      <c r="J193" s="46"/>
    </row>
    <row r="194" spans="2:10" s="1" customFormat="1" ht="13.2" x14ac:dyDescent="0.25">
      <c r="B194" s="75"/>
      <c r="C194" s="102"/>
      <c r="D194" s="103"/>
      <c r="E194" s="45"/>
      <c r="F194" s="45"/>
      <c r="G194" s="45"/>
      <c r="H194" s="45"/>
      <c r="I194" s="45"/>
      <c r="J194" s="46"/>
    </row>
    <row r="195" spans="2:10" s="1" customFormat="1" ht="13.2" x14ac:dyDescent="0.25">
      <c r="B195" s="75"/>
      <c r="C195" s="102"/>
      <c r="D195" s="103"/>
      <c r="E195" s="45"/>
      <c r="F195" s="45"/>
      <c r="G195" s="45"/>
      <c r="H195" s="45"/>
      <c r="I195" s="45"/>
      <c r="J195" s="46"/>
    </row>
    <row r="196" spans="2:10" s="1" customFormat="1" ht="13.2" x14ac:dyDescent="0.25">
      <c r="B196" s="75"/>
      <c r="C196" s="102"/>
      <c r="D196" s="103"/>
      <c r="E196" s="45"/>
      <c r="F196" s="45"/>
      <c r="G196" s="45"/>
      <c r="H196" s="45"/>
      <c r="I196" s="45"/>
      <c r="J196" s="46"/>
    </row>
    <row r="197" spans="2:10" s="1" customFormat="1" ht="13.2" x14ac:dyDescent="0.25">
      <c r="B197" s="75"/>
      <c r="C197" s="102"/>
      <c r="D197" s="103"/>
      <c r="E197" s="45"/>
      <c r="F197" s="45"/>
      <c r="G197" s="45"/>
      <c r="H197" s="45"/>
      <c r="I197" s="45"/>
      <c r="J197" s="46"/>
    </row>
    <row r="198" spans="2:10" s="1" customFormat="1" ht="13.2" x14ac:dyDescent="0.25">
      <c r="B198" s="75"/>
      <c r="C198" s="102"/>
      <c r="D198" s="103"/>
      <c r="E198" s="45"/>
      <c r="F198" s="45"/>
      <c r="G198" s="45"/>
      <c r="H198" s="45"/>
      <c r="I198" s="45"/>
      <c r="J198" s="46"/>
    </row>
    <row r="199" spans="2:10" s="1" customFormat="1" ht="13.2" x14ac:dyDescent="0.25">
      <c r="B199" s="75"/>
      <c r="C199" s="102"/>
      <c r="D199" s="103"/>
      <c r="E199" s="45"/>
      <c r="F199" s="45"/>
      <c r="G199" s="45"/>
      <c r="H199" s="45"/>
      <c r="I199" s="45"/>
      <c r="J199" s="46"/>
    </row>
    <row r="200" spans="2:10" s="1" customFormat="1" ht="13.2" x14ac:dyDescent="0.25">
      <c r="B200" s="75"/>
      <c r="C200" s="102"/>
      <c r="D200" s="103"/>
      <c r="E200" s="45"/>
      <c r="F200" s="45"/>
      <c r="G200" s="45"/>
      <c r="H200" s="45"/>
      <c r="I200" s="45"/>
      <c r="J200" s="46"/>
    </row>
    <row r="201" spans="2:10" s="1" customFormat="1" ht="13.2" x14ac:dyDescent="0.25">
      <c r="B201" s="75"/>
      <c r="C201" s="102"/>
      <c r="D201" s="103"/>
      <c r="E201" s="45"/>
      <c r="F201" s="45"/>
      <c r="G201" s="45"/>
      <c r="H201" s="45"/>
      <c r="I201" s="45"/>
      <c r="J201" s="46"/>
    </row>
    <row r="202" spans="2:10" s="1" customFormat="1" ht="13.2" x14ac:dyDescent="0.25">
      <c r="B202" s="75"/>
      <c r="C202" s="102"/>
      <c r="D202" s="103"/>
      <c r="E202" s="45"/>
      <c r="F202" s="45"/>
      <c r="G202" s="45"/>
      <c r="H202" s="45"/>
      <c r="I202" s="45"/>
      <c r="J202" s="46"/>
    </row>
    <row r="203" spans="2:10" s="1" customFormat="1" ht="13.2" x14ac:dyDescent="0.25">
      <c r="B203" s="75"/>
      <c r="C203" s="102"/>
      <c r="D203" s="103"/>
      <c r="E203" s="45"/>
      <c r="F203" s="45"/>
      <c r="G203" s="45"/>
      <c r="H203" s="45"/>
      <c r="I203" s="45"/>
      <c r="J203" s="46"/>
    </row>
    <row r="204" spans="2:10" s="1" customFormat="1" ht="13.2" x14ac:dyDescent="0.25">
      <c r="B204" s="75"/>
      <c r="C204" s="102"/>
      <c r="D204" s="103"/>
      <c r="E204" s="45"/>
      <c r="F204" s="45"/>
      <c r="G204" s="45"/>
      <c r="H204" s="45"/>
      <c r="I204" s="45"/>
      <c r="J204" s="46"/>
    </row>
    <row r="205" spans="2:10" s="1" customFormat="1" ht="13.2" x14ac:dyDescent="0.25">
      <c r="B205" s="75"/>
      <c r="C205" s="102"/>
      <c r="D205" s="103"/>
      <c r="E205" s="45"/>
      <c r="F205" s="45"/>
      <c r="G205" s="45"/>
      <c r="H205" s="45"/>
      <c r="I205" s="45"/>
      <c r="J205" s="46"/>
    </row>
    <row r="206" spans="2:10" s="1" customFormat="1" ht="13.2" x14ac:dyDescent="0.25">
      <c r="B206" s="75"/>
      <c r="C206" s="102"/>
      <c r="D206" s="103"/>
      <c r="E206" s="45"/>
      <c r="F206" s="45"/>
      <c r="G206" s="45"/>
      <c r="H206" s="45"/>
      <c r="I206" s="45"/>
      <c r="J206" s="46"/>
    </row>
    <row r="207" spans="2:10" s="1" customFormat="1" ht="13.2" x14ac:dyDescent="0.25">
      <c r="B207" s="75"/>
      <c r="C207" s="102"/>
      <c r="D207" s="103"/>
      <c r="E207" s="45"/>
      <c r="F207" s="45"/>
      <c r="G207" s="45"/>
      <c r="H207" s="45"/>
      <c r="I207" s="45"/>
      <c r="J207" s="46"/>
    </row>
    <row r="208" spans="2:10" s="1" customFormat="1" ht="13.2" x14ac:dyDescent="0.25">
      <c r="B208" s="75"/>
      <c r="C208" s="102"/>
      <c r="D208" s="103"/>
      <c r="E208" s="45"/>
      <c r="F208" s="45"/>
      <c r="G208" s="45"/>
      <c r="H208" s="45"/>
      <c r="I208" s="45"/>
      <c r="J208" s="46"/>
    </row>
    <row r="209" spans="2:10" s="1" customFormat="1" ht="13.2" x14ac:dyDescent="0.25">
      <c r="B209" s="75"/>
      <c r="C209" s="102"/>
      <c r="D209" s="103"/>
      <c r="E209" s="45"/>
      <c r="F209" s="45"/>
      <c r="G209" s="45"/>
      <c r="H209" s="45"/>
      <c r="I209" s="45"/>
      <c r="J209" s="46"/>
    </row>
    <row r="210" spans="2:10" s="1" customFormat="1" ht="13.2" x14ac:dyDescent="0.25">
      <c r="B210" s="75"/>
      <c r="C210" s="102"/>
      <c r="D210" s="103"/>
      <c r="E210" s="45"/>
      <c r="F210" s="45"/>
      <c r="G210" s="45"/>
      <c r="H210" s="45"/>
      <c r="I210" s="45"/>
      <c r="J210" s="46"/>
    </row>
    <row r="211" spans="2:10" s="1" customFormat="1" ht="13.2" x14ac:dyDescent="0.25">
      <c r="B211" s="75"/>
      <c r="C211" s="102"/>
      <c r="D211" s="103"/>
      <c r="E211" s="45"/>
      <c r="F211" s="45"/>
      <c r="G211" s="45"/>
      <c r="H211" s="45"/>
      <c r="I211" s="45"/>
      <c r="J211" s="46"/>
    </row>
    <row r="212" spans="2:10" s="1" customFormat="1" ht="13.2" x14ac:dyDescent="0.25">
      <c r="B212" s="75"/>
      <c r="C212" s="102"/>
      <c r="D212" s="103"/>
      <c r="E212" s="45"/>
      <c r="F212" s="45"/>
      <c r="G212" s="45"/>
      <c r="H212" s="45"/>
      <c r="I212" s="45"/>
      <c r="J212" s="46"/>
    </row>
    <row r="213" spans="2:10" s="1" customFormat="1" ht="13.2" x14ac:dyDescent="0.25">
      <c r="B213" s="75"/>
      <c r="C213" s="102"/>
      <c r="D213" s="103"/>
      <c r="E213" s="45"/>
      <c r="F213" s="45"/>
      <c r="G213" s="45"/>
      <c r="H213" s="45"/>
      <c r="I213" s="45"/>
      <c r="J213" s="46"/>
    </row>
    <row r="214" spans="2:10" s="1" customFormat="1" ht="13.2" x14ac:dyDescent="0.25">
      <c r="B214" s="75"/>
      <c r="C214" s="102"/>
      <c r="D214" s="103"/>
      <c r="E214" s="45"/>
      <c r="F214" s="45"/>
      <c r="G214" s="45"/>
      <c r="H214" s="45"/>
      <c r="I214" s="45"/>
      <c r="J214" s="46"/>
    </row>
    <row r="215" spans="2:10" s="1" customFormat="1" ht="13.2" x14ac:dyDescent="0.25">
      <c r="B215" s="75"/>
      <c r="C215" s="102"/>
      <c r="D215" s="103"/>
      <c r="E215" s="45"/>
      <c r="F215" s="45"/>
      <c r="G215" s="45"/>
      <c r="H215" s="45"/>
      <c r="I215" s="45"/>
      <c r="J215" s="46"/>
    </row>
    <row r="216" spans="2:10" s="1" customFormat="1" ht="13.2" x14ac:dyDescent="0.25">
      <c r="B216" s="75"/>
      <c r="C216" s="102"/>
      <c r="D216" s="103"/>
      <c r="E216" s="45"/>
      <c r="F216" s="45"/>
      <c r="G216" s="45"/>
      <c r="H216" s="45"/>
      <c r="I216" s="45"/>
      <c r="J216" s="46"/>
    </row>
    <row r="217" spans="2:10" s="1" customFormat="1" ht="13.2" x14ac:dyDescent="0.25">
      <c r="B217" s="75"/>
      <c r="C217" s="102"/>
      <c r="D217" s="103"/>
      <c r="E217" s="45"/>
      <c r="F217" s="45"/>
      <c r="G217" s="45"/>
      <c r="H217" s="45"/>
      <c r="I217" s="45"/>
      <c r="J217" s="46"/>
    </row>
    <row r="218" spans="2:10" s="1" customFormat="1" ht="13.2" x14ac:dyDescent="0.25">
      <c r="B218" s="75"/>
      <c r="C218" s="102"/>
      <c r="D218" s="103"/>
      <c r="E218" s="45"/>
      <c r="F218" s="45"/>
      <c r="G218" s="45"/>
      <c r="H218" s="45"/>
      <c r="I218" s="45"/>
      <c r="J218" s="46"/>
    </row>
    <row r="219" spans="2:10" s="1" customFormat="1" ht="13.2" x14ac:dyDescent="0.25">
      <c r="B219" s="75"/>
      <c r="C219" s="102"/>
      <c r="D219" s="103"/>
      <c r="E219" s="45"/>
      <c r="F219" s="45"/>
      <c r="G219" s="45"/>
      <c r="H219" s="45"/>
      <c r="I219" s="45"/>
      <c r="J219" s="46"/>
    </row>
    <row r="220" spans="2:10" s="1" customFormat="1" ht="13.2" x14ac:dyDescent="0.25">
      <c r="B220" s="75"/>
      <c r="C220" s="102"/>
      <c r="D220" s="103"/>
      <c r="E220" s="45"/>
      <c r="F220" s="45"/>
      <c r="G220" s="45"/>
      <c r="H220" s="45"/>
      <c r="I220" s="45"/>
      <c r="J220" s="46"/>
    </row>
    <row r="221" spans="2:10" s="1" customFormat="1" ht="13.2" x14ac:dyDescent="0.25">
      <c r="B221" s="75"/>
      <c r="C221" s="102"/>
      <c r="D221" s="103"/>
      <c r="E221" s="45"/>
      <c r="F221" s="45"/>
      <c r="G221" s="45"/>
      <c r="H221" s="45"/>
      <c r="I221" s="45"/>
      <c r="J221" s="46"/>
    </row>
    <row r="222" spans="2:10" s="1" customFormat="1" ht="13.2" x14ac:dyDescent="0.25">
      <c r="B222" s="75"/>
      <c r="C222" s="102"/>
      <c r="D222" s="103"/>
      <c r="E222" s="45"/>
      <c r="F222" s="45"/>
      <c r="G222" s="45"/>
      <c r="H222" s="45"/>
      <c r="I222" s="45"/>
      <c r="J222" s="46"/>
    </row>
    <row r="223" spans="2:10" s="1" customFormat="1" ht="13.2" x14ac:dyDescent="0.25">
      <c r="B223" s="75"/>
      <c r="C223" s="102"/>
      <c r="D223" s="103"/>
      <c r="E223" s="45"/>
      <c r="F223" s="45"/>
      <c r="G223" s="45"/>
      <c r="H223" s="45"/>
      <c r="I223" s="45"/>
      <c r="J223" s="46"/>
    </row>
    <row r="224" spans="2:10" s="1" customFormat="1" ht="13.2" x14ac:dyDescent="0.25">
      <c r="B224" s="75"/>
      <c r="C224" s="102"/>
      <c r="D224" s="103"/>
      <c r="E224" s="45"/>
      <c r="F224" s="45"/>
      <c r="G224" s="45"/>
      <c r="H224" s="45"/>
      <c r="I224" s="45"/>
      <c r="J224" s="46"/>
    </row>
    <row r="225" spans="2:10" s="1" customFormat="1" ht="13.2" x14ac:dyDescent="0.25">
      <c r="B225" s="75"/>
      <c r="C225" s="102"/>
      <c r="D225" s="103"/>
      <c r="E225" s="45"/>
      <c r="F225" s="45"/>
      <c r="G225" s="45"/>
      <c r="H225" s="45"/>
      <c r="I225" s="45"/>
      <c r="J225" s="46"/>
    </row>
    <row r="226" spans="2:10" s="1" customFormat="1" ht="13.2" x14ac:dyDescent="0.25">
      <c r="B226" s="75"/>
      <c r="C226" s="102"/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/>
      <c r="C227" s="102"/>
      <c r="D227" s="103"/>
      <c r="E227" s="45"/>
      <c r="F227" s="45"/>
      <c r="G227" s="45"/>
      <c r="H227" s="45"/>
      <c r="I227" s="45"/>
      <c r="J227" s="46"/>
    </row>
    <row r="228" spans="2:10" s="1" customFormat="1" ht="13.2" x14ac:dyDescent="0.25">
      <c r="B228" s="75"/>
      <c r="C228" s="102"/>
      <c r="D228" s="103"/>
      <c r="E228" s="45"/>
      <c r="F228" s="45"/>
      <c r="G228" s="45"/>
      <c r="H228" s="45"/>
      <c r="I228" s="45"/>
      <c r="J228" s="46"/>
    </row>
    <row r="229" spans="2:10" s="1" customFormat="1" ht="13.2" x14ac:dyDescent="0.25">
      <c r="B229" s="75"/>
      <c r="C229" s="102"/>
      <c r="D229" s="103"/>
      <c r="E229" s="45"/>
      <c r="F229" s="45"/>
      <c r="G229" s="45"/>
      <c r="H229" s="45"/>
      <c r="I229" s="45"/>
      <c r="J229" s="46"/>
    </row>
    <row r="230" spans="2:10" s="1" customFormat="1" ht="13.2" x14ac:dyDescent="0.25">
      <c r="B230" s="75"/>
      <c r="C230" s="102"/>
      <c r="D230" s="103"/>
      <c r="E230" s="45"/>
      <c r="F230" s="45"/>
      <c r="G230" s="45"/>
      <c r="H230" s="45"/>
      <c r="I230" s="45"/>
      <c r="J230" s="46"/>
    </row>
    <row r="231" spans="2:10" s="1" customFormat="1" ht="13.2" x14ac:dyDescent="0.25">
      <c r="B231" s="75"/>
      <c r="C231" s="102"/>
      <c r="D231" s="103"/>
      <c r="E231" s="45"/>
      <c r="F231" s="45"/>
      <c r="G231" s="45"/>
      <c r="H231" s="45"/>
      <c r="I231" s="45"/>
      <c r="J231" s="46"/>
    </row>
    <row r="232" spans="2:10" s="1" customFormat="1" ht="13.2" x14ac:dyDescent="0.25">
      <c r="B232" s="75"/>
      <c r="C232" s="102"/>
      <c r="D232" s="103"/>
      <c r="E232" s="45"/>
      <c r="F232" s="45"/>
      <c r="G232" s="45"/>
      <c r="H232" s="45"/>
      <c r="I232" s="45"/>
      <c r="J232" s="46"/>
    </row>
    <row r="233" spans="2:10" s="1" customFormat="1" ht="13.2" x14ac:dyDescent="0.25">
      <c r="B233" s="75"/>
      <c r="C233" s="102"/>
      <c r="D233" s="103"/>
      <c r="E233" s="45"/>
      <c r="F233" s="45"/>
      <c r="G233" s="45"/>
      <c r="H233" s="45"/>
      <c r="I233" s="45"/>
      <c r="J233" s="46"/>
    </row>
    <row r="234" spans="2:10" s="1" customFormat="1" ht="13.2" x14ac:dyDescent="0.25">
      <c r="B234" s="75"/>
      <c r="C234" s="102"/>
      <c r="D234" s="103"/>
      <c r="E234" s="45"/>
      <c r="F234" s="45"/>
      <c r="G234" s="45"/>
      <c r="H234" s="45"/>
      <c r="I234" s="45"/>
      <c r="J234" s="46"/>
    </row>
    <row r="235" spans="2:10" s="1" customFormat="1" ht="13.2" x14ac:dyDescent="0.25">
      <c r="B235" s="75"/>
      <c r="C235" s="102"/>
      <c r="D235" s="103"/>
      <c r="E235" s="45"/>
      <c r="F235" s="45"/>
      <c r="G235" s="45"/>
      <c r="H235" s="45"/>
      <c r="I235" s="45"/>
      <c r="J235" s="46"/>
    </row>
    <row r="236" spans="2:10" s="1" customFormat="1" ht="13.2" x14ac:dyDescent="0.25">
      <c r="B236" s="75"/>
      <c r="C236" s="102"/>
      <c r="D236" s="103"/>
      <c r="E236" s="45"/>
      <c r="F236" s="45"/>
      <c r="G236" s="45"/>
      <c r="H236" s="45"/>
      <c r="I236" s="45"/>
      <c r="J236" s="46"/>
    </row>
    <row r="237" spans="2:10" s="1" customFormat="1" ht="13.2" x14ac:dyDescent="0.25">
      <c r="B237" s="75"/>
      <c r="C237" s="102"/>
      <c r="D237" s="103"/>
      <c r="E237" s="45"/>
      <c r="F237" s="45"/>
      <c r="G237" s="45"/>
      <c r="H237" s="45"/>
      <c r="I237" s="45"/>
      <c r="J237" s="46"/>
    </row>
    <row r="238" spans="2:10" s="1" customFormat="1" ht="13.2" x14ac:dyDescent="0.25">
      <c r="B238" s="75"/>
      <c r="C238" s="102"/>
      <c r="D238" s="103"/>
      <c r="E238" s="45"/>
      <c r="F238" s="45"/>
      <c r="G238" s="45"/>
      <c r="H238" s="45"/>
      <c r="I238" s="45"/>
      <c r="J238" s="46"/>
    </row>
    <row r="239" spans="2:10" s="1" customFormat="1" ht="13.2" x14ac:dyDescent="0.25">
      <c r="B239" s="75"/>
      <c r="C239" s="102"/>
      <c r="D239" s="103"/>
      <c r="E239" s="45"/>
      <c r="F239" s="45"/>
      <c r="G239" s="45"/>
      <c r="H239" s="45"/>
      <c r="I239" s="45"/>
      <c r="J239" s="46"/>
    </row>
    <row r="240" spans="2:10" s="1" customFormat="1" ht="13.2" x14ac:dyDescent="0.25">
      <c r="B240" s="75"/>
      <c r="C240" s="102"/>
      <c r="D240" s="103"/>
      <c r="E240" s="45"/>
      <c r="F240" s="45"/>
      <c r="G240" s="45"/>
      <c r="H240" s="45"/>
      <c r="I240" s="45"/>
      <c r="J240" s="46"/>
    </row>
    <row r="241" spans="2:10" s="1" customFormat="1" ht="13.2" x14ac:dyDescent="0.25">
      <c r="B241" s="75"/>
      <c r="C241" s="102"/>
      <c r="D241" s="103"/>
      <c r="E241" s="45"/>
      <c r="F241" s="45"/>
      <c r="G241" s="45"/>
      <c r="H241" s="45"/>
      <c r="I241" s="45"/>
      <c r="J241" s="46"/>
    </row>
    <row r="242" spans="2:10" s="1" customFormat="1" ht="13.2" x14ac:dyDescent="0.25">
      <c r="B242" s="75"/>
      <c r="C242" s="102"/>
      <c r="D242" s="103"/>
      <c r="E242" s="45"/>
      <c r="F242" s="45"/>
      <c r="G242" s="45"/>
      <c r="H242" s="45"/>
      <c r="I242" s="45"/>
      <c r="J242" s="46"/>
    </row>
    <row r="243" spans="2:10" s="1" customFormat="1" ht="13.2" x14ac:dyDescent="0.25">
      <c r="B243" s="75"/>
      <c r="C243" s="102"/>
      <c r="D243" s="103"/>
      <c r="E243" s="45"/>
      <c r="F243" s="45"/>
      <c r="G243" s="45"/>
      <c r="H243" s="45"/>
      <c r="I243" s="45"/>
      <c r="J243" s="46"/>
    </row>
    <row r="244" spans="2:10" s="1" customFormat="1" ht="13.2" x14ac:dyDescent="0.25">
      <c r="B244" s="75"/>
      <c r="C244" s="102"/>
      <c r="D244" s="103"/>
      <c r="E244" s="45"/>
      <c r="F244" s="45"/>
      <c r="G244" s="45"/>
      <c r="H244" s="45"/>
      <c r="I244" s="45"/>
      <c r="J244" s="46"/>
    </row>
    <row r="245" spans="2:10" s="1" customFormat="1" ht="13.2" x14ac:dyDescent="0.25">
      <c r="B245" s="75"/>
      <c r="C245" s="102"/>
      <c r="D245" s="103"/>
      <c r="E245" s="45"/>
      <c r="F245" s="45"/>
      <c r="G245" s="45"/>
      <c r="H245" s="45"/>
      <c r="I245" s="45"/>
      <c r="J245" s="46"/>
    </row>
    <row r="246" spans="2:10" s="1" customFormat="1" ht="13.2" x14ac:dyDescent="0.25">
      <c r="B246" s="75"/>
      <c r="C246" s="102"/>
      <c r="D246" s="103"/>
      <c r="E246" s="45"/>
      <c r="F246" s="45"/>
      <c r="G246" s="45"/>
      <c r="H246" s="45"/>
      <c r="I246" s="45"/>
      <c r="J246" s="46"/>
    </row>
    <row r="247" spans="2:10" s="1" customFormat="1" ht="13.2" x14ac:dyDescent="0.25">
      <c r="B247" s="75"/>
      <c r="C247" s="102"/>
      <c r="D247" s="103"/>
      <c r="E247" s="45"/>
      <c r="F247" s="45"/>
      <c r="G247" s="45"/>
      <c r="H247" s="45"/>
      <c r="I247" s="45"/>
      <c r="J247" s="46"/>
    </row>
    <row r="248" spans="2:10" s="1" customFormat="1" ht="13.2" x14ac:dyDescent="0.25">
      <c r="B248" s="41"/>
      <c r="C248" s="42"/>
      <c r="D248" s="42"/>
      <c r="E248" s="42"/>
      <c r="F248" s="42"/>
      <c r="G248" s="42"/>
      <c r="H248" s="42"/>
      <c r="I248" s="42"/>
      <c r="J248" s="42"/>
    </row>
    <row r="249" spans="2:10" s="1" customFormat="1" ht="13.2" x14ac:dyDescent="0.25">
      <c r="C249" s="157" t="s">
        <v>153</v>
      </c>
      <c r="D249" s="157"/>
      <c r="E249" s="157"/>
      <c r="F249" s="157"/>
      <c r="G249" s="157"/>
      <c r="H249" s="157"/>
    </row>
    <row r="250" spans="2:10" s="1" customFormat="1" ht="13.2" x14ac:dyDescent="0.25">
      <c r="C250" s="157" t="s">
        <v>154</v>
      </c>
      <c r="D250" s="157"/>
      <c r="E250" s="157"/>
      <c r="F250" s="157"/>
      <c r="G250" s="157"/>
      <c r="H250" s="157"/>
    </row>
    <row r="251" spans="2:10" s="1" customFormat="1" ht="13.2" x14ac:dyDescent="0.25">
      <c r="C251" s="157" t="s">
        <v>155</v>
      </c>
      <c r="D251" s="157"/>
      <c r="E251" s="157"/>
      <c r="F251" s="157"/>
      <c r="G251" s="157"/>
      <c r="H251" s="157"/>
    </row>
    <row r="252" spans="2:10" s="1" customFormat="1" ht="13.2" x14ac:dyDescent="0.25">
      <c r="C252" s="158" t="s">
        <v>156</v>
      </c>
      <c r="D252" s="158"/>
      <c r="E252" s="158"/>
      <c r="F252" s="158"/>
      <c r="G252" s="158"/>
      <c r="H252" s="158"/>
    </row>
    <row r="253" spans="2:10" s="1" customFormat="1" ht="13.2" x14ac:dyDescent="0.25">
      <c r="C253" s="150"/>
      <c r="D253" s="150"/>
      <c r="E253" s="150"/>
      <c r="F253" s="150"/>
      <c r="G253" s="150"/>
      <c r="H253" s="150"/>
    </row>
    <row r="254" spans="2:10" s="1" customFormat="1" ht="15.6" x14ac:dyDescent="0.25">
      <c r="B254" s="159" t="s">
        <v>248</v>
      </c>
      <c r="C254" s="160"/>
      <c r="D254" s="160"/>
      <c r="E254" s="160"/>
      <c r="F254" s="160"/>
      <c r="G254" s="160"/>
      <c r="H254" s="160"/>
      <c r="I254" s="160"/>
      <c r="J254" s="161"/>
    </row>
    <row r="255" spans="2:10" s="1" customFormat="1" ht="21" x14ac:dyDescent="0.25">
      <c r="B255" s="169" t="s">
        <v>624</v>
      </c>
      <c r="C255" s="170"/>
      <c r="D255" s="170"/>
      <c r="E255" s="170"/>
      <c r="F255" s="170"/>
      <c r="G255" s="170"/>
      <c r="H255" s="170"/>
      <c r="I255" s="170"/>
      <c r="J255" s="171"/>
    </row>
    <row r="256" spans="2:10" s="1" customFormat="1" ht="13.8" thickBot="1" x14ac:dyDescent="0.3">
      <c r="B256" s="151"/>
      <c r="C256" s="151"/>
      <c r="D256" s="151"/>
      <c r="E256" s="151"/>
      <c r="F256" s="151"/>
      <c r="G256" s="151"/>
      <c r="H256" s="151"/>
      <c r="I256" s="151"/>
      <c r="J256" s="151"/>
    </row>
    <row r="257" spans="2:10" s="1" customFormat="1" ht="27" customHeight="1" x14ac:dyDescent="0.25">
      <c r="B257" s="152" t="s">
        <v>140</v>
      </c>
      <c r="C257" s="153"/>
      <c r="D257" s="153"/>
      <c r="E257" s="153"/>
      <c r="F257" s="153"/>
      <c r="G257" s="153"/>
      <c r="H257" s="153"/>
      <c r="I257" s="153"/>
      <c r="J257" s="154"/>
    </row>
    <row r="258" spans="2:10" s="1" customFormat="1" ht="13.2" x14ac:dyDescent="0.25">
      <c r="B258" s="4" t="s">
        <v>148</v>
      </c>
      <c r="C258" s="5" t="s">
        <v>149</v>
      </c>
      <c r="D258" s="5"/>
      <c r="E258" s="6"/>
      <c r="F258" s="7"/>
      <c r="G258" s="8" t="s">
        <v>22</v>
      </c>
      <c r="H258" s="155">
        <v>42879</v>
      </c>
      <c r="I258" s="155"/>
      <c r="J258" s="9"/>
    </row>
    <row r="259" spans="2:10" s="1" customFormat="1" ht="13.2" x14ac:dyDescent="0.25">
      <c r="B259" s="4" t="s">
        <v>146</v>
      </c>
      <c r="C259" s="5" t="s">
        <v>142</v>
      </c>
      <c r="D259" s="10"/>
      <c r="E259" s="10"/>
      <c r="F259" s="5"/>
      <c r="G259" s="11" t="s">
        <v>145</v>
      </c>
      <c r="H259" s="6" t="s">
        <v>142</v>
      </c>
      <c r="I259" s="12"/>
      <c r="J259" s="13"/>
    </row>
    <row r="260" spans="2:10" s="1" customFormat="1" ht="13.2" x14ac:dyDescent="0.25">
      <c r="B260" s="4" t="s">
        <v>147</v>
      </c>
      <c r="C260" s="5" t="s">
        <v>142</v>
      </c>
      <c r="D260" s="10"/>
      <c r="E260" s="10"/>
      <c r="F260" s="5"/>
      <c r="G260" s="11" t="s">
        <v>143</v>
      </c>
      <c r="H260" s="6" t="s">
        <v>144</v>
      </c>
      <c r="I260" s="12"/>
      <c r="J260" s="13"/>
    </row>
    <row r="261" spans="2:10" s="1" customFormat="1" ht="13.8" thickBot="1" x14ac:dyDescent="0.3">
      <c r="B261" s="14" t="s">
        <v>159</v>
      </c>
      <c r="C261" s="15" t="s">
        <v>160</v>
      </c>
      <c r="D261" s="16"/>
      <c r="E261" s="16"/>
      <c r="F261" s="15"/>
      <c r="G261" s="17" t="s">
        <v>157</v>
      </c>
      <c r="H261" s="18" t="s">
        <v>158</v>
      </c>
      <c r="I261" s="19"/>
      <c r="J261" s="20"/>
    </row>
    <row r="262" spans="2:10" s="1" customFormat="1" ht="13.2" x14ac:dyDescent="0.25">
      <c r="B262" s="151"/>
      <c r="C262" s="151"/>
      <c r="D262" s="151"/>
      <c r="E262" s="151"/>
      <c r="F262" s="151"/>
      <c r="G262" s="151"/>
      <c r="H262" s="151"/>
      <c r="I262" s="151"/>
      <c r="J262" s="151"/>
    </row>
    <row r="263" spans="2:10" s="1" customFormat="1" ht="13.2" x14ac:dyDescent="0.25">
      <c r="B263" s="23" t="s">
        <v>7</v>
      </c>
      <c r="C263" s="24" t="s">
        <v>0</v>
      </c>
      <c r="D263" s="24" t="s">
        <v>23</v>
      </c>
      <c r="E263" s="24" t="s">
        <v>24</v>
      </c>
      <c r="F263" s="24" t="s">
        <v>2</v>
      </c>
      <c r="G263" s="24" t="s">
        <v>3</v>
      </c>
      <c r="H263" s="24" t="s">
        <v>25</v>
      </c>
      <c r="I263" s="24" t="s">
        <v>8</v>
      </c>
      <c r="J263" s="24" t="s">
        <v>9</v>
      </c>
    </row>
    <row r="264" spans="2:10" s="1" customFormat="1" ht="13.2" x14ac:dyDescent="0.25">
      <c r="B264" s="96">
        <v>4.03</v>
      </c>
      <c r="C264" s="97" t="s">
        <v>425</v>
      </c>
      <c r="D264" s="103"/>
      <c r="E264" s="45"/>
      <c r="F264" s="45"/>
      <c r="G264" s="45"/>
      <c r="H264" s="45"/>
      <c r="I264" s="45"/>
      <c r="J264" s="46"/>
    </row>
    <row r="265" spans="2:10" s="1" customFormat="1" ht="13.2" x14ac:dyDescent="0.25">
      <c r="B265" s="100" t="s">
        <v>113</v>
      </c>
      <c r="C265" s="101" t="s">
        <v>428</v>
      </c>
      <c r="D265" s="103"/>
      <c r="E265" s="45"/>
      <c r="F265" s="45"/>
      <c r="G265" s="45"/>
      <c r="H265" s="45"/>
      <c r="I265" s="45"/>
      <c r="J265" s="46"/>
    </row>
    <row r="266" spans="2:10" s="1" customFormat="1" ht="13.2" x14ac:dyDescent="0.25">
      <c r="B266" s="48" t="s">
        <v>114</v>
      </c>
      <c r="C266" s="32" t="s">
        <v>770</v>
      </c>
      <c r="D266" s="103"/>
      <c r="E266" s="45"/>
      <c r="F266" s="45"/>
      <c r="G266" s="45"/>
      <c r="H266" s="45"/>
      <c r="I266" s="62">
        <f>H267+H268</f>
        <v>0</v>
      </c>
      <c r="J266" s="63" t="str">
        <f>+J267</f>
        <v>ml</v>
      </c>
    </row>
    <row r="267" spans="2:10" s="1" customFormat="1" ht="13.2" x14ac:dyDescent="0.25">
      <c r="B267" s="48"/>
      <c r="C267" s="44" t="s">
        <v>773</v>
      </c>
      <c r="D267" s="45"/>
      <c r="E267" s="45"/>
      <c r="F267" s="45"/>
      <c r="G267" s="45"/>
      <c r="H267" s="45">
        <f>IF(AND(F267=0,G267=0),D267*E267,IF(AND(E267=0,G267=0),D267*F267,IF(AND(E267=0,F267=0),D267*G267,IF(AND(E267=0),D267*F267*G267,IF(AND(F267=0),D267*E267*G267,IF(AND(G267=0),D267*E267*F267,D267*E267*F267*G267))))))</f>
        <v>0</v>
      </c>
      <c r="I267" s="45"/>
      <c r="J267" s="46" t="s">
        <v>552</v>
      </c>
    </row>
    <row r="268" spans="2:10" s="1" customFormat="1" ht="13.2" x14ac:dyDescent="0.25">
      <c r="B268" s="48"/>
      <c r="C268" s="44" t="s">
        <v>774</v>
      </c>
      <c r="D268" s="45"/>
      <c r="E268" s="45"/>
      <c r="F268" s="45"/>
      <c r="G268" s="45"/>
      <c r="H268" s="45">
        <f>IF(AND(F268=0,G268=0),D268*E268,IF(AND(E268=0,G268=0),D268*F268,IF(AND(E268=0,F268=0),D268*G268,IF(AND(E268=0),D268*F268*G268,IF(AND(F268=0),D268*E268*G268,IF(AND(G268=0),D268*E268*F268,D268*E268*F268*G268))))))</f>
        <v>0</v>
      </c>
      <c r="I268" s="45"/>
      <c r="J268" s="46" t="s">
        <v>552</v>
      </c>
    </row>
    <row r="269" spans="2:10" s="1" customFormat="1" ht="13.2" x14ac:dyDescent="0.25">
      <c r="B269" s="48" t="s">
        <v>435</v>
      </c>
      <c r="C269" s="32" t="s">
        <v>772</v>
      </c>
      <c r="D269" s="103"/>
      <c r="E269" s="45"/>
      <c r="F269" s="45"/>
      <c r="G269" s="45"/>
      <c r="H269" s="45"/>
      <c r="I269" s="62">
        <f>H270+H271</f>
        <v>0</v>
      </c>
      <c r="J269" s="63" t="str">
        <f>+J270</f>
        <v>ml</v>
      </c>
    </row>
    <row r="270" spans="2:10" s="1" customFormat="1" ht="13.2" x14ac:dyDescent="0.25">
      <c r="B270" s="100"/>
      <c r="C270" s="44" t="s">
        <v>773</v>
      </c>
      <c r="D270" s="45"/>
      <c r="E270" s="45"/>
      <c r="F270" s="45"/>
      <c r="G270" s="45"/>
      <c r="H270" s="45">
        <f>IF(AND(F270=0,G270=0),D270*E270,IF(AND(E270=0,G270=0),D270*F270,IF(AND(E270=0,F270=0),D270*G270,IF(AND(E270=0),D270*F270*G270,IF(AND(F270=0),D270*E270*G270,IF(AND(G270=0),D270*E270*F270,D270*E270*F270*G270))))))</f>
        <v>0</v>
      </c>
      <c r="I270" s="45"/>
      <c r="J270" s="46" t="s">
        <v>552</v>
      </c>
    </row>
    <row r="271" spans="2:10" s="1" customFormat="1" ht="13.2" x14ac:dyDescent="0.25">
      <c r="B271" s="48"/>
      <c r="C271" s="44" t="s">
        <v>774</v>
      </c>
      <c r="D271" s="45"/>
      <c r="E271" s="45"/>
      <c r="F271" s="45"/>
      <c r="G271" s="45"/>
      <c r="H271" s="45">
        <f>IF(AND(F271=0,G271=0),D271*E271,IF(AND(E271=0,G271=0),D271*F271,IF(AND(E271=0,F271=0),D271*G271,IF(AND(E271=0),D271*F271*G271,IF(AND(F271=0),D271*E271*G271,IF(AND(G271=0),D271*E271*F271,D271*E271*F271*G271))))))</f>
        <v>0</v>
      </c>
      <c r="I271" s="45"/>
      <c r="J271" s="46" t="s">
        <v>552</v>
      </c>
    </row>
    <row r="272" spans="2:10" s="1" customFormat="1" ht="13.2" x14ac:dyDescent="0.25">
      <c r="B272" s="48" t="s">
        <v>436</v>
      </c>
      <c r="C272" s="48" t="s">
        <v>439</v>
      </c>
      <c r="D272" s="103"/>
      <c r="E272" s="45"/>
      <c r="F272" s="45"/>
      <c r="G272" s="45"/>
      <c r="H272" s="45"/>
      <c r="I272" s="62">
        <f>SUM(H273:H273)</f>
        <v>0</v>
      </c>
      <c r="J272" s="63" t="str">
        <f>+J273</f>
        <v>ml</v>
      </c>
    </row>
    <row r="273" spans="2:10" s="1" customFormat="1" ht="13.2" x14ac:dyDescent="0.25">
      <c r="B273" s="100"/>
      <c r="C273" s="44" t="s">
        <v>434</v>
      </c>
      <c r="D273" s="45"/>
      <c r="E273" s="45"/>
      <c r="F273" s="45"/>
      <c r="G273" s="45"/>
      <c r="H273" s="45">
        <f>IF(AND(F273=0,G273=0),D273*E273,IF(AND(E273=0,G273=0),D273*F273,IF(AND(E273=0,F273=0),D273*G273,IF(AND(E273=0),D273*F273*G273,IF(AND(F273=0),D273*E273*G273,IF(AND(G273=0),D273*E273*F273,D273*E273*F273*G273))))))</f>
        <v>0</v>
      </c>
      <c r="I273" s="45"/>
      <c r="J273" s="46" t="str">
        <f>IF(AND(E273=0,F273&lt;&gt;0,G273&lt;&gt;0),"m2",IF(AND(F273=0,E273&lt;&gt;0,G273&lt;&gt;0),"m2",IF(AND(G273=0,E273&lt;&gt;0,F273&lt;&gt;0),"m2",IF(AND(F273=0,G273=0),"ml",IF(AND(E273=0,G273=0),"ml",IF(AND(E273=0,F273=0),"ml",IF(AND(E273&lt;&gt;0,F273&lt;&gt;0,G273&lt;&gt;0),"m3",0)))))))</f>
        <v>ml</v>
      </c>
    </row>
    <row r="274" spans="2:10" s="1" customFormat="1" ht="13.2" x14ac:dyDescent="0.25">
      <c r="B274" s="48" t="s">
        <v>437</v>
      </c>
      <c r="C274" s="48" t="s">
        <v>470</v>
      </c>
      <c r="D274" s="103"/>
      <c r="E274" s="45"/>
      <c r="F274" s="45"/>
      <c r="G274" s="45"/>
      <c r="H274" s="45"/>
      <c r="I274" s="62">
        <f>SUM(H276:H281)</f>
        <v>89.25</v>
      </c>
      <c r="J274" s="63" t="str">
        <f>+J276</f>
        <v>ml</v>
      </c>
    </row>
    <row r="275" spans="2:10" s="1" customFormat="1" ht="13.2" x14ac:dyDescent="0.25">
      <c r="B275" s="48"/>
      <c r="C275" s="44" t="s">
        <v>255</v>
      </c>
      <c r="D275" s="103"/>
      <c r="E275" s="45"/>
      <c r="F275" s="45"/>
      <c r="G275" s="45"/>
      <c r="H275" s="45"/>
      <c r="I275" s="62"/>
      <c r="J275" s="63"/>
    </row>
    <row r="276" spans="2:10" s="1" customFormat="1" ht="13.2" x14ac:dyDescent="0.25">
      <c r="B276" s="48"/>
      <c r="C276" s="44" t="s">
        <v>556</v>
      </c>
      <c r="D276" s="45">
        <v>7</v>
      </c>
      <c r="E276" s="45">
        <v>3.25</v>
      </c>
      <c r="F276" s="45"/>
      <c r="G276" s="45"/>
      <c r="H276" s="45">
        <f t="shared" ref="H276:H281" si="1">IF(AND(F276=0,G276=0),D276*E276,IF(AND(E276=0,G276=0),D276*F276,IF(AND(E276=0,F276=0),D276*G276,IF(AND(E276=0),D276*F276*G276,IF(AND(F276=0),D276*E276*G276,IF(AND(G276=0),D276*E276*F276,D276*E276*F276*G276))))))</f>
        <v>22.75</v>
      </c>
      <c r="I276" s="45"/>
      <c r="J276" s="46" t="str">
        <f t="shared" ref="J276:J281" si="2">IF(AND(E276=0,F276&lt;&gt;0,G276&lt;&gt;0),"m2",IF(AND(F276=0,E276&lt;&gt;0,G276&lt;&gt;0),"m2",IF(AND(G276=0,E276&lt;&gt;0,F276&lt;&gt;0),"m2",IF(AND(F276=0,G276=0),"ml",IF(AND(E276=0,G276=0),"ml",IF(AND(E276=0,F276=0),"ml",IF(AND(E276&lt;&gt;0,F276&lt;&gt;0,G276&lt;&gt;0),"m3",0)))))))</f>
        <v>ml</v>
      </c>
    </row>
    <row r="277" spans="2:10" s="1" customFormat="1" ht="13.2" x14ac:dyDescent="0.25">
      <c r="B277" s="48"/>
      <c r="C277" s="44" t="s">
        <v>704</v>
      </c>
      <c r="D277" s="45">
        <v>7</v>
      </c>
      <c r="E277" s="45">
        <v>3</v>
      </c>
      <c r="F277" s="45"/>
      <c r="G277" s="45"/>
      <c r="H277" s="45">
        <f t="shared" si="1"/>
        <v>21</v>
      </c>
      <c r="I277" s="45"/>
      <c r="J277" s="46" t="str">
        <f t="shared" si="2"/>
        <v>ml</v>
      </c>
    </row>
    <row r="278" spans="2:10" s="1" customFormat="1" ht="13.2" x14ac:dyDescent="0.25">
      <c r="B278" s="48"/>
      <c r="C278" s="44" t="s">
        <v>256</v>
      </c>
      <c r="D278" s="45"/>
      <c r="E278" s="45"/>
      <c r="F278" s="45"/>
      <c r="G278" s="45"/>
      <c r="H278" s="45"/>
      <c r="I278" s="45"/>
      <c r="J278" s="46" t="str">
        <f t="shared" si="2"/>
        <v>ml</v>
      </c>
    </row>
    <row r="279" spans="2:10" s="1" customFormat="1" ht="13.2" x14ac:dyDescent="0.25">
      <c r="B279" s="48"/>
      <c r="C279" s="44" t="s">
        <v>556</v>
      </c>
      <c r="D279" s="45">
        <v>7</v>
      </c>
      <c r="E279" s="45">
        <v>3.25</v>
      </c>
      <c r="F279" s="45"/>
      <c r="G279" s="45"/>
      <c r="H279" s="45">
        <f t="shared" si="1"/>
        <v>22.75</v>
      </c>
      <c r="I279" s="45"/>
      <c r="J279" s="46" t="str">
        <f t="shared" si="2"/>
        <v>ml</v>
      </c>
    </row>
    <row r="280" spans="2:10" s="1" customFormat="1" ht="13.2" x14ac:dyDescent="0.25">
      <c r="B280" s="48"/>
      <c r="C280" s="44" t="s">
        <v>257</v>
      </c>
      <c r="D280" s="45"/>
      <c r="E280" s="45"/>
      <c r="F280" s="45"/>
      <c r="G280" s="45"/>
      <c r="H280" s="45"/>
      <c r="I280" s="45"/>
      <c r="J280" s="46" t="str">
        <f t="shared" si="2"/>
        <v>ml</v>
      </c>
    </row>
    <row r="281" spans="2:10" s="1" customFormat="1" ht="13.2" x14ac:dyDescent="0.25">
      <c r="B281" s="48"/>
      <c r="C281" s="44" t="s">
        <v>556</v>
      </c>
      <c r="D281" s="45">
        <v>7</v>
      </c>
      <c r="E281" s="45">
        <v>3.25</v>
      </c>
      <c r="F281" s="45"/>
      <c r="G281" s="45"/>
      <c r="H281" s="45">
        <f t="shared" si="1"/>
        <v>22.75</v>
      </c>
      <c r="I281" s="45"/>
      <c r="J281" s="46" t="str">
        <f t="shared" si="2"/>
        <v>ml</v>
      </c>
    </row>
    <row r="282" spans="2:10" s="1" customFormat="1" ht="13.2" x14ac:dyDescent="0.25">
      <c r="B282" s="48" t="s">
        <v>471</v>
      </c>
      <c r="C282" s="48" t="s">
        <v>554</v>
      </c>
      <c r="D282" s="103"/>
      <c r="E282" s="45"/>
      <c r="F282" s="45"/>
      <c r="G282" s="45"/>
      <c r="H282" s="45"/>
      <c r="I282" s="62">
        <f>SUM(H283:H287)</f>
        <v>0</v>
      </c>
      <c r="J282" s="63" t="str">
        <f>+J283</f>
        <v>ml</v>
      </c>
    </row>
    <row r="283" spans="2:10" s="1" customFormat="1" ht="13.2" x14ac:dyDescent="0.25">
      <c r="B283" s="100"/>
      <c r="C283" s="44" t="s">
        <v>255</v>
      </c>
      <c r="D283" s="45"/>
      <c r="E283" s="45"/>
      <c r="F283" s="45"/>
      <c r="G283" s="45"/>
      <c r="H283" s="45">
        <f>IF(AND(F283=0,G283=0),D283*E283,IF(AND(E283=0,G283=0),D283*F283,IF(AND(E283=0,F283=0),D283*G283,IF(AND(E283=0),D283*F283*G283,IF(AND(F283=0),D283*E283*G283,IF(AND(G283=0),D283*E283*F283,D283*E283*F283*G283))))))</f>
        <v>0</v>
      </c>
      <c r="I283" s="45"/>
      <c r="J283" s="46" t="str">
        <f>IF(AND(E283=0,F283&lt;&gt;0,G283&lt;&gt;0),"m2",IF(AND(F283=0,E283&lt;&gt;0,G283&lt;&gt;0),"m2",IF(AND(G283=0,E283&lt;&gt;0,F283&lt;&gt;0),"m2",IF(AND(F283=0,G283=0),"ml",IF(AND(E283=0,G283=0),"ml",IF(AND(E283=0,F283=0),"ml",IF(AND(E283&lt;&gt;0,F283&lt;&gt;0,G283&lt;&gt;0),"m3",0)))))))</f>
        <v>ml</v>
      </c>
    </row>
    <row r="284" spans="2:10" s="1" customFormat="1" ht="13.2" x14ac:dyDescent="0.25">
      <c r="B284" s="100"/>
      <c r="C284" s="44" t="s">
        <v>556</v>
      </c>
      <c r="D284" s="45"/>
      <c r="E284" s="45"/>
      <c r="F284" s="45"/>
      <c r="G284" s="45"/>
      <c r="H284" s="45">
        <f>IF(AND(F284=0,G284=0),D284*E284,IF(AND(E284=0,G284=0),D284*F284,IF(AND(E284=0,F284=0),D284*G284,IF(AND(E284=0),D284*F284*G284,IF(AND(F284=0),D284*E284*G284,IF(AND(G284=0),D284*E284*F284,D284*E284*F284*G284))))))</f>
        <v>0</v>
      </c>
      <c r="I284" s="45"/>
      <c r="J284" s="46" t="str">
        <f>IF(AND(E284=0,F284&lt;&gt;0,G284&lt;&gt;0),"m2",IF(AND(F284=0,E284&lt;&gt;0,G284&lt;&gt;0),"m2",IF(AND(G284=0,E284&lt;&gt;0,F284&lt;&gt;0),"m2",IF(AND(F284=0,G284=0),"ml",IF(AND(E284=0,G284=0),"ml",IF(AND(E284=0,F284=0),"ml",IF(AND(E284&lt;&gt;0,F284&lt;&gt;0,G284&lt;&gt;0),"m3",0)))))))</f>
        <v>ml</v>
      </c>
    </row>
    <row r="285" spans="2:10" s="1" customFormat="1" ht="13.2" x14ac:dyDescent="0.25">
      <c r="B285" s="100"/>
      <c r="C285" s="44" t="s">
        <v>704</v>
      </c>
      <c r="D285" s="45"/>
      <c r="E285" s="45"/>
      <c r="F285" s="45"/>
      <c r="G285" s="45"/>
      <c r="H285" s="45">
        <f>IF(AND(F285=0,G285=0),D285*E285,IF(AND(E285=0,G285=0),D285*F285,IF(AND(E285=0,F285=0),D285*G285,IF(AND(E285=0),D285*F285*G285,IF(AND(F285=0),D285*E285*G285,IF(AND(G285=0),D285*E285*F285,D285*E285*F285*G285))))))</f>
        <v>0</v>
      </c>
      <c r="I285" s="45"/>
      <c r="J285" s="46" t="str">
        <f>IF(AND(E285=0,F285&lt;&gt;0,G285&lt;&gt;0),"m2",IF(AND(F285=0,E285&lt;&gt;0,G285&lt;&gt;0),"m2",IF(AND(G285=0,E285&lt;&gt;0,F285&lt;&gt;0),"m2",IF(AND(F285=0,G285=0),"ml",IF(AND(E285=0,G285=0),"ml",IF(AND(E285=0,F285=0),"ml",IF(AND(E285&lt;&gt;0,F285&lt;&gt;0,G285&lt;&gt;0),"m3",0)))))))</f>
        <v>ml</v>
      </c>
    </row>
    <row r="286" spans="2:10" s="1" customFormat="1" ht="13.2" x14ac:dyDescent="0.25">
      <c r="B286" s="100"/>
      <c r="C286" s="44" t="s">
        <v>256</v>
      </c>
      <c r="D286" s="45"/>
      <c r="E286" s="45"/>
      <c r="F286" s="45"/>
      <c r="G286" s="45"/>
      <c r="H286" s="45">
        <f>IF(AND(F286=0,G286=0),D286*E286,IF(AND(E286=0,G286=0),D286*F286,IF(AND(E286=0,F286=0),D286*G286,IF(AND(E286=0),D286*F286*G286,IF(AND(F286=0),D286*E286*G286,IF(AND(G286=0),D286*E286*F286,D286*E286*F286*G286))))))</f>
        <v>0</v>
      </c>
      <c r="I286" s="45"/>
      <c r="J286" s="46" t="str">
        <f>IF(AND(E286=0,F286&lt;&gt;0,G286&lt;&gt;0),"m2",IF(AND(F286=0,E286&lt;&gt;0,G286&lt;&gt;0),"m2",IF(AND(G286=0,E286&lt;&gt;0,F286&lt;&gt;0),"m2",IF(AND(F286=0,G286=0),"ml",IF(AND(E286=0,G286=0),"ml",IF(AND(E286=0,F286=0),"ml",IF(AND(E286&lt;&gt;0,F286&lt;&gt;0,G286&lt;&gt;0),"m3",0)))))))</f>
        <v>ml</v>
      </c>
    </row>
    <row r="287" spans="2:10" s="1" customFormat="1" ht="13.2" x14ac:dyDescent="0.25">
      <c r="B287" s="100"/>
      <c r="C287" s="44" t="s">
        <v>257</v>
      </c>
      <c r="D287" s="45"/>
      <c r="E287" s="45"/>
      <c r="F287" s="45"/>
      <c r="G287" s="45"/>
      <c r="H287" s="45">
        <f>IF(AND(F287=0,G287=0),D287*E287,IF(AND(E287=0,G287=0),D287*F287,IF(AND(E287=0,F287=0),D287*G287,IF(AND(E287=0),D287*F287*G287,IF(AND(F287=0),D287*E287*G287,IF(AND(G287=0),D287*E287*F287,D287*E287*F287*G287))))))</f>
        <v>0</v>
      </c>
      <c r="I287" s="45"/>
      <c r="J287" s="46" t="str">
        <f>IF(AND(E287=0,F287&lt;&gt;0,G287&lt;&gt;0),"m2",IF(AND(F287=0,E287&lt;&gt;0,G287&lt;&gt;0),"m2",IF(AND(G287=0,E287&lt;&gt;0,F287&lt;&gt;0),"m2",IF(AND(F287=0,G287=0),"ml",IF(AND(E287=0,G287=0),"ml",IF(AND(E287=0,F287=0),"ml",IF(AND(E287&lt;&gt;0,F287&lt;&gt;0,G287&lt;&gt;0),"m3",0)))))))</f>
        <v>ml</v>
      </c>
    </row>
    <row r="288" spans="2:10" s="1" customFormat="1" ht="13.2" x14ac:dyDescent="0.25">
      <c r="B288" s="48" t="s">
        <v>473</v>
      </c>
      <c r="C288" s="48" t="s">
        <v>472</v>
      </c>
      <c r="D288" s="103"/>
      <c r="E288" s="45"/>
      <c r="F288" s="45"/>
      <c r="G288" s="45"/>
      <c r="H288" s="45"/>
      <c r="I288" s="62">
        <f>SUM(H289:H291)</f>
        <v>0</v>
      </c>
      <c r="J288" s="63" t="str">
        <f>+J289</f>
        <v>ml</v>
      </c>
    </row>
    <row r="289" spans="2:10" s="1" customFormat="1" ht="13.2" x14ac:dyDescent="0.25">
      <c r="B289" s="100"/>
      <c r="C289" s="44" t="s">
        <v>255</v>
      </c>
      <c r="D289" s="45"/>
      <c r="E289" s="45"/>
      <c r="F289" s="45"/>
      <c r="G289" s="45"/>
      <c r="H289" s="45">
        <f>IF(AND(F289=0,G289=0),D289*E289,IF(AND(E289=0,G289=0),D289*F289,IF(AND(E289=0,F289=0),D289*G289,IF(AND(E289=0),D289*F289*G289,IF(AND(F289=0),D289*E289*G289,IF(AND(G289=0),D289*E289*F289,D289*E289*F289*G289))))))</f>
        <v>0</v>
      </c>
      <c r="I289" s="45"/>
      <c r="J289" s="46" t="str">
        <f>IF(AND(E289=0,F289&lt;&gt;0,G289&lt;&gt;0),"m2",IF(AND(F289=0,E289&lt;&gt;0,G289&lt;&gt;0),"m2",IF(AND(G289=0,E289&lt;&gt;0,F289&lt;&gt;0),"m2",IF(AND(F289=0,G289=0),"ml",IF(AND(E289=0,G289=0),"ml",IF(AND(E289=0,F289=0),"ml",IF(AND(E289&lt;&gt;0,F289&lt;&gt;0,G289&lt;&gt;0),"m3",0)))))))</f>
        <v>ml</v>
      </c>
    </row>
    <row r="290" spans="2:10" s="1" customFormat="1" ht="12.75" customHeight="1" x14ac:dyDescent="0.25">
      <c r="B290" s="100"/>
      <c r="C290" s="44" t="s">
        <v>256</v>
      </c>
      <c r="D290" s="45"/>
      <c r="E290" s="45"/>
      <c r="F290" s="45"/>
      <c r="G290" s="45"/>
      <c r="H290" s="45">
        <f>IF(AND(F290=0,G290=0),D290*E290,IF(AND(E290=0,G290=0),D290*F290,IF(AND(E290=0,F290=0),D290*G290,IF(AND(E290=0),D290*F290*G290,IF(AND(F290=0),D290*E290*G290,IF(AND(G290=0),D290*E290*F290,D290*E290*F290*G290))))))</f>
        <v>0</v>
      </c>
      <c r="I290" s="45"/>
      <c r="J290" s="46" t="str">
        <f>IF(AND(E290=0,F290&lt;&gt;0,G290&lt;&gt;0),"m2",IF(AND(F290=0,E290&lt;&gt;0,G290&lt;&gt;0),"m2",IF(AND(G290=0,E290&lt;&gt;0,F290&lt;&gt;0),"m2",IF(AND(F290=0,G290=0),"ml",IF(AND(E290=0,G290=0),"ml",IF(AND(E290=0,F290=0),"ml",IF(AND(E290&lt;&gt;0,F290&lt;&gt;0,G290&lt;&gt;0),"m3",0)))))))</f>
        <v>ml</v>
      </c>
    </row>
    <row r="291" spans="2:10" s="1" customFormat="1" ht="13.2" x14ac:dyDescent="0.25">
      <c r="B291" s="100"/>
      <c r="C291" s="44" t="s">
        <v>257</v>
      </c>
      <c r="D291" s="45"/>
      <c r="E291" s="45"/>
      <c r="F291" s="45"/>
      <c r="G291" s="45"/>
      <c r="H291" s="45">
        <f>IF(AND(F291=0,G291=0),D291*E291,IF(AND(E291=0,G291=0),D291*F291,IF(AND(E291=0,F291=0),D291*G291,IF(AND(E291=0),D291*F291*G291,IF(AND(F291=0),D291*E291*G291,IF(AND(G291=0),D291*E291*F291,D291*E291*F291*G291))))))</f>
        <v>0</v>
      </c>
      <c r="I291" s="45"/>
      <c r="J291" s="46" t="str">
        <f>IF(AND(E291=0,F291&lt;&gt;0,G291&lt;&gt;0),"m2",IF(AND(F291=0,E291&lt;&gt;0,G291&lt;&gt;0),"m2",IF(AND(G291=0,E291&lt;&gt;0,F291&lt;&gt;0),"m2",IF(AND(F291=0,G291=0),"ml",IF(AND(E291=0,G291=0),"ml",IF(AND(E291=0,F291=0),"ml",IF(AND(E291&lt;&gt;0,F291&lt;&gt;0,G291&lt;&gt;0),"m3",0)))))))</f>
        <v>ml</v>
      </c>
    </row>
    <row r="292" spans="2:10" s="1" customFormat="1" ht="13.2" x14ac:dyDescent="0.25">
      <c r="B292" s="48" t="s">
        <v>549</v>
      </c>
      <c r="C292" s="48" t="s">
        <v>474</v>
      </c>
      <c r="D292" s="103"/>
      <c r="E292" s="45"/>
      <c r="F292" s="45"/>
      <c r="G292" s="45"/>
      <c r="H292" s="45"/>
      <c r="I292" s="62">
        <f>SUM(H293:H293)</f>
        <v>0</v>
      </c>
      <c r="J292" s="63" t="str">
        <f>+J293</f>
        <v>und</v>
      </c>
    </row>
    <row r="293" spans="2:10" s="1" customFormat="1" ht="13.2" x14ac:dyDescent="0.25">
      <c r="B293" s="100"/>
      <c r="C293" s="44" t="s">
        <v>705</v>
      </c>
      <c r="D293" s="45"/>
      <c r="E293" s="45"/>
      <c r="F293" s="45"/>
      <c r="G293" s="45"/>
      <c r="H293" s="45">
        <f>+D293</f>
        <v>0</v>
      </c>
      <c r="I293" s="45"/>
      <c r="J293" s="46" t="s">
        <v>35</v>
      </c>
    </row>
    <row r="294" spans="2:10" s="1" customFormat="1" ht="13.2" x14ac:dyDescent="0.25">
      <c r="B294" s="48" t="s">
        <v>553</v>
      </c>
      <c r="C294" s="48" t="s">
        <v>555</v>
      </c>
      <c r="D294" s="103"/>
      <c r="E294" s="45"/>
      <c r="F294" s="45"/>
      <c r="G294" s="45"/>
      <c r="H294" s="45"/>
      <c r="I294" s="62">
        <f>SUM(H295:H295)</f>
        <v>0</v>
      </c>
      <c r="J294" s="63" t="str">
        <f>+J295</f>
        <v>und</v>
      </c>
    </row>
    <row r="295" spans="2:10" s="1" customFormat="1" ht="13.2" x14ac:dyDescent="0.25">
      <c r="B295" s="100"/>
      <c r="C295" s="44" t="s">
        <v>556</v>
      </c>
      <c r="D295" s="45">
        <f>+D270</f>
        <v>0</v>
      </c>
      <c r="E295" s="45"/>
      <c r="F295" s="45"/>
      <c r="G295" s="45"/>
      <c r="H295" s="45">
        <f>+D295</f>
        <v>0</v>
      </c>
      <c r="I295" s="45"/>
      <c r="J295" s="46" t="s">
        <v>35</v>
      </c>
    </row>
    <row r="296" spans="2:10" s="1" customFormat="1" ht="13.2" x14ac:dyDescent="0.25">
      <c r="B296" s="100" t="s">
        <v>115</v>
      </c>
      <c r="C296" s="101" t="s">
        <v>427</v>
      </c>
      <c r="D296" s="103"/>
      <c r="E296" s="45"/>
      <c r="F296" s="45"/>
      <c r="G296" s="45"/>
      <c r="H296" s="45"/>
      <c r="I296" s="45"/>
      <c r="J296" s="46"/>
    </row>
    <row r="297" spans="2:10" s="1" customFormat="1" ht="13.2" x14ac:dyDescent="0.25">
      <c r="B297" s="48" t="s">
        <v>116</v>
      </c>
      <c r="C297" s="48" t="s">
        <v>550</v>
      </c>
      <c r="D297" s="103"/>
      <c r="E297" s="45"/>
      <c r="F297" s="45"/>
      <c r="G297" s="45"/>
      <c r="H297" s="45"/>
      <c r="I297" s="62">
        <f>SUM(H298:H298)</f>
        <v>30.5</v>
      </c>
      <c r="J297" s="63" t="str">
        <f>+J298</f>
        <v>ml</v>
      </c>
    </row>
    <row r="298" spans="2:10" s="1" customFormat="1" ht="13.2" x14ac:dyDescent="0.25">
      <c r="B298" s="100"/>
      <c r="C298" s="44" t="s">
        <v>551</v>
      </c>
      <c r="D298" s="45">
        <v>1</v>
      </c>
      <c r="E298" s="45">
        <v>30.5</v>
      </c>
      <c r="F298" s="45"/>
      <c r="G298" s="45"/>
      <c r="H298" s="45">
        <f>IF(AND(F298=0,G298=0),D298*E298,IF(AND(E298=0,G298=0),D298*F298,IF(AND(E298=0,F298=0),D298*G298,IF(AND(E298=0),D298*F298*G298,IF(AND(F298=0),D298*E298*G298,IF(AND(G298=0),D298*E298*F298,D298*E298*F298*G298))))))</f>
        <v>30.5</v>
      </c>
      <c r="I298" s="45"/>
      <c r="J298" s="46" t="str">
        <f>IF(AND(E298=0,F298&lt;&gt;0,G298&lt;&gt;0),"m2",IF(AND(F298=0,E298&lt;&gt;0,G298&lt;&gt;0),"m2",IF(AND(G298=0,E298&lt;&gt;0,F298&lt;&gt;0),"m2",IF(AND(F298=0,G298=0),"ml",IF(AND(E298=0,G298=0),"ml",IF(AND(E298=0,F298=0),"ml",IF(AND(E298&lt;&gt;0,F298&lt;&gt;0,G298&lt;&gt;0),"m3",0)))))))</f>
        <v>ml</v>
      </c>
    </row>
    <row r="299" spans="2:10" s="1" customFormat="1" ht="13.2" x14ac:dyDescent="0.25">
      <c r="B299" s="48" t="s">
        <v>443</v>
      </c>
      <c r="C299" s="48" t="s">
        <v>440</v>
      </c>
      <c r="D299" s="103"/>
      <c r="E299" s="45"/>
      <c r="F299" s="45"/>
      <c r="G299" s="45"/>
      <c r="H299" s="45"/>
      <c r="I299" s="62">
        <f>SUM(H300:H301)</f>
        <v>0</v>
      </c>
      <c r="J299" s="63" t="str">
        <f>+J300</f>
        <v>ml</v>
      </c>
    </row>
    <row r="300" spans="2:10" s="1" customFormat="1" ht="13.2" x14ac:dyDescent="0.25">
      <c r="B300" s="100"/>
      <c r="C300" s="44" t="s">
        <v>706</v>
      </c>
      <c r="D300" s="45"/>
      <c r="E300" s="45"/>
      <c r="F300" s="45"/>
      <c r="G300" s="45"/>
      <c r="H300" s="45">
        <f>IF(AND(F300=0,G300=0),D300*E300,IF(AND(E300=0,G300=0),D300*F300,IF(AND(E300=0,F300=0),D300*G300,IF(AND(E300=0),D300*F300*G300,IF(AND(F300=0),D300*E300*G300,IF(AND(G300=0),D300*E300*F300,D300*E300*F300*G300))))))</f>
        <v>0</v>
      </c>
      <c r="I300" s="45"/>
      <c r="J300" s="46" t="str">
        <f>IF(AND(E300=0,F300&lt;&gt;0,G300&lt;&gt;0),"m2",IF(AND(F300=0,E300&lt;&gt;0,G300&lt;&gt;0),"m2",IF(AND(G300=0,E300&lt;&gt;0,F300&lt;&gt;0),"m2",IF(AND(F300=0,G300=0),"ml",IF(AND(E300=0,G300=0),"ml",IF(AND(E300=0,F300=0),"ml",IF(AND(E300&lt;&gt;0,F300&lt;&gt;0,G300&lt;&gt;0),"m3",0)))))))</f>
        <v>ml</v>
      </c>
    </row>
    <row r="301" spans="2:10" s="1" customFormat="1" ht="13.2" x14ac:dyDescent="0.25">
      <c r="B301" s="100"/>
      <c r="C301" s="44" t="s">
        <v>706</v>
      </c>
      <c r="D301" s="45"/>
      <c r="E301" s="45"/>
      <c r="F301" s="45"/>
      <c r="G301" s="45"/>
      <c r="H301" s="45">
        <f>IF(AND(F301=0,G301=0),D301*E301,IF(AND(E301=0,G301=0),D301*F301,IF(AND(E301=0,F301=0),D301*G301,IF(AND(E301=0),D301*F301*G301,IF(AND(F301=0),D301*E301*G301,IF(AND(G301=0),D301*E301*F301,D301*E301*F301*G301))))))</f>
        <v>0</v>
      </c>
      <c r="I301" s="45"/>
      <c r="J301" s="46" t="str">
        <f>IF(AND(E301=0,F301&lt;&gt;0,G301&lt;&gt;0),"m2",IF(AND(F301=0,E301&lt;&gt;0,G301&lt;&gt;0),"m2",IF(AND(G301=0,E301&lt;&gt;0,F301&lt;&gt;0),"m2",IF(AND(F301=0,G301=0),"ml",IF(AND(E301=0,G301=0),"ml",IF(AND(E301=0,F301=0),"ml",IF(AND(E301&lt;&gt;0,F301&lt;&gt;0,G301&lt;&gt;0),"m3",0)))))))</f>
        <v>ml</v>
      </c>
    </row>
    <row r="302" spans="2:10" s="1" customFormat="1" ht="13.2" x14ac:dyDescent="0.25">
      <c r="B302" s="48" t="s">
        <v>444</v>
      </c>
      <c r="C302" s="48" t="s">
        <v>442</v>
      </c>
      <c r="D302" s="103"/>
      <c r="E302" s="45"/>
      <c r="F302" s="45"/>
      <c r="G302" s="45"/>
      <c r="H302" s="45"/>
      <c r="I302" s="62">
        <f>SUM(H303:H303)</f>
        <v>0</v>
      </c>
      <c r="J302" s="63" t="str">
        <f>+J303</f>
        <v>ml</v>
      </c>
    </row>
    <row r="303" spans="2:10" s="1" customFormat="1" ht="13.2" x14ac:dyDescent="0.25">
      <c r="B303" s="100"/>
      <c r="C303" s="44" t="s">
        <v>441</v>
      </c>
      <c r="D303" s="45"/>
      <c r="E303" s="45"/>
      <c r="F303" s="45"/>
      <c r="G303" s="45"/>
      <c r="H303" s="45">
        <f>IF(AND(F303=0,G303=0),D303*E303,IF(AND(E303=0,G303=0),D303*F303,IF(AND(E303=0,F303=0),D303*G303,IF(AND(E303=0),D303*F303*G303,IF(AND(F303=0),D303*E303*G303,IF(AND(G303=0),D303*E303*F303,D303*E303*F303*G303))))))</f>
        <v>0</v>
      </c>
      <c r="I303" s="45"/>
      <c r="J303" s="46" t="str">
        <f>IF(AND(E303=0,F303&lt;&gt;0,G303&lt;&gt;0),"m2",IF(AND(F303=0,E303&lt;&gt;0,G303&lt;&gt;0),"m2",IF(AND(G303=0,E303&lt;&gt;0,F303&lt;&gt;0),"m2",IF(AND(F303=0,G303=0),"ml",IF(AND(E303=0,G303=0),"ml",IF(AND(E303=0,F303=0),"ml",IF(AND(E303&lt;&gt;0,F303&lt;&gt;0,G303&lt;&gt;0),"m3",0)))))))</f>
        <v>ml</v>
      </c>
    </row>
    <row r="304" spans="2:10" s="1" customFormat="1" ht="13.2" x14ac:dyDescent="0.25">
      <c r="B304" s="48" t="s">
        <v>446</v>
      </c>
      <c r="C304" s="48" t="s">
        <v>445</v>
      </c>
      <c r="D304" s="103"/>
      <c r="E304" s="45"/>
      <c r="F304" s="45"/>
      <c r="G304" s="45"/>
      <c r="H304" s="45"/>
      <c r="I304" s="62">
        <f>SUM(H305:H305)</f>
        <v>0</v>
      </c>
      <c r="J304" s="63" t="str">
        <f>+J305</f>
        <v>ml</v>
      </c>
    </row>
    <row r="305" spans="2:10" s="1" customFormat="1" ht="13.2" x14ac:dyDescent="0.25">
      <c r="B305" s="100"/>
      <c r="C305" s="44" t="s">
        <v>441</v>
      </c>
      <c r="D305" s="45"/>
      <c r="E305" s="45"/>
      <c r="F305" s="45"/>
      <c r="G305" s="45"/>
      <c r="H305" s="45">
        <f>IF(AND(F305=0,G305=0),D305*E305,IF(AND(E305=0,G305=0),D305*F305,IF(AND(E305=0,F305=0),D305*G305,IF(AND(E305=0),D305*F305*G305,IF(AND(F305=0),D305*E305*G305,IF(AND(G305=0),D305*E305*F305,D305*E305*F305*G305))))))</f>
        <v>0</v>
      </c>
      <c r="I305" s="45"/>
      <c r="J305" s="46" t="str">
        <f>IF(AND(E305=0,F305&lt;&gt;0,G305&lt;&gt;0),"m2",IF(AND(F305=0,E305&lt;&gt;0,G305&lt;&gt;0),"m2",IF(AND(G305=0,E305&lt;&gt;0,F305&lt;&gt;0),"m2",IF(AND(F305=0,G305=0),"ml",IF(AND(E305=0,G305=0),"ml",IF(AND(E305=0,F305=0),"ml",IF(AND(E305&lt;&gt;0,F305&lt;&gt;0,G305&lt;&gt;0),"m3",0)))))))</f>
        <v>ml</v>
      </c>
    </row>
    <row r="306" spans="2:10" s="1" customFormat="1" ht="13.2" x14ac:dyDescent="0.25">
      <c r="B306" s="48" t="s">
        <v>447</v>
      </c>
      <c r="C306" s="48" t="s">
        <v>448</v>
      </c>
      <c r="D306" s="103"/>
      <c r="E306" s="45"/>
      <c r="F306" s="45"/>
      <c r="G306" s="45"/>
      <c r="H306" s="45"/>
      <c r="I306" s="62">
        <f>SUM(H307:H307)</f>
        <v>0</v>
      </c>
      <c r="J306" s="63" t="str">
        <f>+J307</f>
        <v>ml</v>
      </c>
    </row>
    <row r="307" spans="2:10" s="1" customFormat="1" ht="13.2" x14ac:dyDescent="0.25">
      <c r="B307" s="100"/>
      <c r="C307" s="44" t="s">
        <v>441</v>
      </c>
      <c r="D307" s="45"/>
      <c r="E307" s="45"/>
      <c r="F307" s="45"/>
      <c r="G307" s="45"/>
      <c r="H307" s="45">
        <f>IF(AND(F307=0,G307=0),D307*E307,IF(AND(E307=0,G307=0),D307*F307,IF(AND(E307=0,F307=0),D307*G307,IF(AND(E307=0),D307*F307*G307,IF(AND(F307=0),D307*E307*G307,IF(AND(G307=0),D307*E307*F307,D307*E307*F307*G307))))))</f>
        <v>0</v>
      </c>
      <c r="I307" s="45"/>
      <c r="J307" s="46" t="str">
        <f>IF(AND(E307=0,F307&lt;&gt;0,G307&lt;&gt;0),"m2",IF(AND(F307=0,E307&lt;&gt;0,G307&lt;&gt;0),"m2",IF(AND(G307=0,E307&lt;&gt;0,F307&lt;&gt;0),"m2",IF(AND(F307=0,G307=0),"ml",IF(AND(E307=0,G307=0),"ml",IF(AND(E307=0,F307=0),"ml",IF(AND(E307&lt;&gt;0,F307&lt;&gt;0,G307&lt;&gt;0),"m3",0)))))))</f>
        <v>ml</v>
      </c>
    </row>
    <row r="308" spans="2:10" s="1" customFormat="1" ht="13.2" x14ac:dyDescent="0.25">
      <c r="B308" s="48" t="s">
        <v>451</v>
      </c>
      <c r="C308" s="48" t="s">
        <v>449</v>
      </c>
      <c r="D308" s="103"/>
      <c r="E308" s="45"/>
      <c r="F308" s="45"/>
      <c r="G308" s="45"/>
      <c r="H308" s="45"/>
      <c r="I308" s="62">
        <f>SUM(H309:H309)</f>
        <v>0</v>
      </c>
      <c r="J308" s="63" t="str">
        <f>+J309</f>
        <v>ml</v>
      </c>
    </row>
    <row r="309" spans="2:10" s="1" customFormat="1" ht="13.2" x14ac:dyDescent="0.25">
      <c r="B309" s="100"/>
      <c r="C309" s="44" t="s">
        <v>441</v>
      </c>
      <c r="D309" s="45"/>
      <c r="E309" s="45"/>
      <c r="F309" s="45"/>
      <c r="G309" s="45"/>
      <c r="H309" s="45">
        <f>IF(AND(F309=0,G309=0),D309*E309,IF(AND(E309=0,G309=0),D309*F309,IF(AND(E309=0,F309=0),D309*G309,IF(AND(E309=0),D309*F309*G309,IF(AND(F309=0),D309*E309*G309,IF(AND(G309=0),D309*E309*F309,D309*E309*F309*G309))))))</f>
        <v>0</v>
      </c>
      <c r="I309" s="45"/>
      <c r="J309" s="46" t="str">
        <f>IF(AND(E309=0,F309&lt;&gt;0,G309&lt;&gt;0),"m2",IF(AND(F309=0,E309&lt;&gt;0,G309&lt;&gt;0),"m2",IF(AND(G309=0,E309&lt;&gt;0,F309&lt;&gt;0),"m2",IF(AND(F309=0,G309=0),"ml",IF(AND(E309=0,G309=0),"ml",IF(AND(E309=0,F309=0),"ml",IF(AND(E309&lt;&gt;0,F309&lt;&gt;0,G309&lt;&gt;0),"m3",0)))))))</f>
        <v>ml</v>
      </c>
    </row>
    <row r="310" spans="2:10" s="1" customFormat="1" ht="13.2" x14ac:dyDescent="0.25">
      <c r="B310" s="48" t="s">
        <v>452</v>
      </c>
      <c r="C310" s="48" t="s">
        <v>450</v>
      </c>
      <c r="D310" s="103"/>
      <c r="E310" s="45"/>
      <c r="F310" s="45"/>
      <c r="G310" s="45"/>
      <c r="H310" s="45"/>
      <c r="I310" s="62">
        <f>SUM(H311:H311)</f>
        <v>0</v>
      </c>
      <c r="J310" s="63" t="str">
        <f>+J311</f>
        <v>ml</v>
      </c>
    </row>
    <row r="311" spans="2:10" s="1" customFormat="1" ht="13.2" x14ac:dyDescent="0.25">
      <c r="B311" s="100"/>
      <c r="C311" s="44" t="s">
        <v>441</v>
      </c>
      <c r="D311" s="45"/>
      <c r="E311" s="45"/>
      <c r="F311" s="45"/>
      <c r="G311" s="45"/>
      <c r="H311" s="45">
        <f>IF(AND(F311=0,G311=0),D311*E311,IF(AND(E311=0,G311=0),D311*F311,IF(AND(E311=0,F311=0),D311*G311,IF(AND(E311=0),D311*F311*G311,IF(AND(F311=0),D311*E311*G311,IF(AND(G311=0),D311*E311*F311,D311*E311*F311*G311))))))</f>
        <v>0</v>
      </c>
      <c r="I311" s="45"/>
      <c r="J311" s="46" t="str">
        <f>IF(AND(E311=0,F311&lt;&gt;0,G311&lt;&gt;0),"m2",IF(AND(F311=0,E311&lt;&gt;0,G311&lt;&gt;0),"m2",IF(AND(G311=0,E311&lt;&gt;0,F311&lt;&gt;0),"m2",IF(AND(F311=0,G311=0),"ml",IF(AND(E311=0,G311=0),"ml",IF(AND(E311=0,F311=0),"ml",IF(AND(E311&lt;&gt;0,F311&lt;&gt;0,G311&lt;&gt;0),"m3",0)))))))</f>
        <v>ml</v>
      </c>
    </row>
    <row r="312" spans="2:10" s="1" customFormat="1" ht="13.2" x14ac:dyDescent="0.25">
      <c r="B312" s="48" t="s">
        <v>459</v>
      </c>
      <c r="C312" s="48" t="s">
        <v>429</v>
      </c>
      <c r="D312" s="103"/>
      <c r="E312" s="45"/>
      <c r="F312" s="45"/>
      <c r="G312" s="45"/>
      <c r="H312" s="45"/>
      <c r="I312" s="62">
        <f>SUM(H313:H314)</f>
        <v>0</v>
      </c>
      <c r="J312" s="63" t="str">
        <f>+J314</f>
        <v>ml</v>
      </c>
    </row>
    <row r="313" spans="2:10" s="1" customFormat="1" ht="13.2" x14ac:dyDescent="0.25">
      <c r="B313" s="48"/>
      <c r="C313" s="44" t="s">
        <v>706</v>
      </c>
      <c r="D313" s="45"/>
      <c r="E313" s="45"/>
      <c r="F313" s="45"/>
      <c r="G313" s="45"/>
      <c r="H313" s="45">
        <f>IF(AND(F313=0,G313=0),D313*E313,IF(AND(E313=0,G313=0),D313*F313,IF(AND(E313=0,F313=0),D313*G313,IF(AND(E313=0),D313*F313*G313,IF(AND(F313=0),D313*E313*G313,IF(AND(G313=0),D313*E313*F313,D313*E313*F313*G313))))))</f>
        <v>0</v>
      </c>
      <c r="I313" s="45"/>
      <c r="J313" s="46" t="str">
        <f>IF(AND(E313=0,F313&lt;&gt;0,G313&lt;&gt;0),"m2",IF(AND(F313=0,E313&lt;&gt;0,G313&lt;&gt;0),"m2",IF(AND(G313=0,E313&lt;&gt;0,F313&lt;&gt;0),"m2",IF(AND(F313=0,G313=0),"ml",IF(AND(E313=0,G313=0),"ml",IF(AND(E313=0,F313=0),"ml",IF(AND(E313&lt;&gt;0,F313&lt;&gt;0,G313&lt;&gt;0),"m3",0)))))))</f>
        <v>ml</v>
      </c>
    </row>
    <row r="314" spans="2:10" s="1" customFormat="1" ht="13.2" x14ac:dyDescent="0.25">
      <c r="B314" s="100"/>
      <c r="C314" s="44" t="s">
        <v>706</v>
      </c>
      <c r="D314" s="45"/>
      <c r="E314" s="45"/>
      <c r="F314" s="45"/>
      <c r="G314" s="45"/>
      <c r="H314" s="45">
        <f>IF(AND(F314=0,G314=0),D314*E314,IF(AND(E314=0,G314=0),D314*F314,IF(AND(E314=0,F314=0),D314*G314,IF(AND(E314=0),D314*F314*G314,IF(AND(F314=0),D314*E314*G314,IF(AND(G314=0),D314*E314*F314,D314*E314*F314*G314))))))</f>
        <v>0</v>
      </c>
      <c r="I314" s="45"/>
      <c r="J314" s="46" t="str">
        <f>IF(AND(E314=0,F314&lt;&gt;0,G314&lt;&gt;0),"m2",IF(AND(F314=0,E314&lt;&gt;0,G314&lt;&gt;0),"m2",IF(AND(G314=0,E314&lt;&gt;0,F314&lt;&gt;0),"m2",IF(AND(F314=0,G314=0),"ml",IF(AND(E314=0,G314=0),"ml",IF(AND(E314=0,F314=0),"ml",IF(AND(E314&lt;&gt;0,F314&lt;&gt;0,G314&lt;&gt;0),"m3",0)))))))</f>
        <v>ml</v>
      </c>
    </row>
    <row r="315" spans="2:10" s="1" customFormat="1" ht="13.2" x14ac:dyDescent="0.25">
      <c r="B315" s="48" t="s">
        <v>460</v>
      </c>
      <c r="C315" s="48" t="s">
        <v>431</v>
      </c>
      <c r="D315" s="103"/>
      <c r="E315" s="45"/>
      <c r="F315" s="45"/>
      <c r="G315" s="45"/>
      <c r="H315" s="45"/>
      <c r="I315" s="62">
        <f>SUM(H316:H316)</f>
        <v>37.35</v>
      </c>
      <c r="J315" s="63" t="str">
        <f>+J316</f>
        <v>ml</v>
      </c>
    </row>
    <row r="316" spans="2:10" s="1" customFormat="1" ht="13.2" x14ac:dyDescent="0.25">
      <c r="B316" s="100"/>
      <c r="C316" s="44" t="s">
        <v>715</v>
      </c>
      <c r="D316" s="45">
        <v>1</v>
      </c>
      <c r="E316" s="45">
        <v>37.35</v>
      </c>
      <c r="F316" s="45"/>
      <c r="G316" s="45"/>
      <c r="H316" s="45">
        <f>IF(AND(F316=0,G316=0),D316*E316,IF(AND(E316=0,G316=0),D316*F316,IF(AND(E316=0,F316=0),D316*G316,IF(AND(E316=0),D316*F316*G316,IF(AND(F316=0),D316*E316*G316,IF(AND(G316=0),D316*E316*F316,D316*E316*F316*G316))))))</f>
        <v>37.35</v>
      </c>
      <c r="I316" s="45"/>
      <c r="J316" s="46" t="str">
        <f>IF(AND(E316=0,F316&lt;&gt;0,G316&lt;&gt;0),"m2",IF(AND(F316=0,E316&lt;&gt;0,G316&lt;&gt;0),"m2",IF(AND(G316=0,E316&lt;&gt;0,F316&lt;&gt;0),"m2",IF(AND(F316=0,G316=0),"ml",IF(AND(E316=0,G316=0),"ml",IF(AND(E316=0,F316=0),"ml",IF(AND(E316&lt;&gt;0,F316&lt;&gt;0,G316&lt;&gt;0),"m3",0)))))))</f>
        <v>ml</v>
      </c>
    </row>
    <row r="317" spans="2:10" s="1" customFormat="1" ht="13.2" x14ac:dyDescent="0.25">
      <c r="B317" s="48" t="s">
        <v>461</v>
      </c>
      <c r="C317" s="48" t="s">
        <v>453</v>
      </c>
      <c r="D317" s="103"/>
      <c r="E317" s="45"/>
      <c r="F317" s="45"/>
      <c r="G317" s="45"/>
      <c r="H317" s="45"/>
      <c r="I317" s="62">
        <f>SUM(H318:H318)</f>
        <v>33.15</v>
      </c>
      <c r="J317" s="63" t="str">
        <f>+J318</f>
        <v>ml</v>
      </c>
    </row>
    <row r="318" spans="2:10" s="1" customFormat="1" ht="13.2" x14ac:dyDescent="0.25">
      <c r="B318" s="100"/>
      <c r="C318" s="44" t="s">
        <v>721</v>
      </c>
      <c r="D318" s="45">
        <v>1</v>
      </c>
      <c r="E318" s="45">
        <v>33.15</v>
      </c>
      <c r="F318" s="45"/>
      <c r="G318" s="45"/>
      <c r="H318" s="45">
        <f>IF(AND(F318=0,G318=0),D318*E318,IF(AND(E318=0,G318=0),D318*F318,IF(AND(E318=0,F318=0),D318*G318,IF(AND(E318=0),D318*F318*G318,IF(AND(F318=0),D318*E318*G318,IF(AND(G318=0),D318*E318*F318,D318*E318*F318*G318))))))</f>
        <v>33.15</v>
      </c>
      <c r="I318" s="45"/>
      <c r="J318" s="46" t="str">
        <f>IF(AND(E318=0,F318&lt;&gt;0,G318&lt;&gt;0),"m2",IF(AND(F318=0,E318&lt;&gt;0,G318&lt;&gt;0),"m2",IF(AND(G318=0,E318&lt;&gt;0,F318&lt;&gt;0),"m2",IF(AND(F318=0,G318=0),"ml",IF(AND(E318=0,G318=0),"ml",IF(AND(E318=0,F318=0),"ml",IF(AND(E318&lt;&gt;0,F318&lt;&gt;0,G318&lt;&gt;0),"m3",0)))))))</f>
        <v>ml</v>
      </c>
    </row>
    <row r="319" spans="2:10" s="1" customFormat="1" ht="13.2" x14ac:dyDescent="0.25">
      <c r="B319" s="48" t="s">
        <v>462</v>
      </c>
      <c r="C319" s="48" t="s">
        <v>454</v>
      </c>
      <c r="D319" s="103"/>
      <c r="E319" s="45"/>
      <c r="F319" s="45"/>
      <c r="G319" s="45"/>
      <c r="H319" s="45"/>
      <c r="I319" s="62">
        <f>SUM(H320:H320)</f>
        <v>0</v>
      </c>
      <c r="J319" s="63" t="str">
        <f>+J320</f>
        <v>ml</v>
      </c>
    </row>
    <row r="320" spans="2:10" s="1" customFormat="1" ht="13.2" x14ac:dyDescent="0.25">
      <c r="B320" s="100"/>
      <c r="C320" s="44" t="s">
        <v>441</v>
      </c>
      <c r="D320" s="45"/>
      <c r="E320" s="45"/>
      <c r="F320" s="45"/>
      <c r="G320" s="45"/>
      <c r="H320" s="45">
        <f>IF(AND(F320=0,G320=0),D320*E320,IF(AND(E320=0,G320=0),D320*F320,IF(AND(E320=0,F320=0),D320*G320,IF(AND(E320=0),D320*F320*G320,IF(AND(F320=0),D320*E320*G320,IF(AND(G320=0),D320*E320*F320,D320*E320*F320*G320))))))</f>
        <v>0</v>
      </c>
      <c r="I320" s="45"/>
      <c r="J320" s="46" t="str">
        <f>IF(AND(E320=0,F320&lt;&gt;0,G320&lt;&gt;0),"m2",IF(AND(F320=0,E320&lt;&gt;0,G320&lt;&gt;0),"m2",IF(AND(G320=0,E320&lt;&gt;0,F320&lt;&gt;0),"m2",IF(AND(F320=0,G320=0),"ml",IF(AND(E320=0,G320=0),"ml",IF(AND(E320=0,F320=0),"ml",IF(AND(E320&lt;&gt;0,F320&lt;&gt;0,G320&lt;&gt;0),"m3",0)))))))</f>
        <v>ml</v>
      </c>
    </row>
    <row r="321" spans="2:10" s="1" customFormat="1" ht="13.2" x14ac:dyDescent="0.25">
      <c r="B321" s="48" t="s">
        <v>463</v>
      </c>
      <c r="C321" s="48" t="s">
        <v>455</v>
      </c>
      <c r="D321" s="103"/>
      <c r="E321" s="45"/>
      <c r="F321" s="45"/>
      <c r="G321" s="45"/>
      <c r="H321" s="45"/>
      <c r="I321" s="62">
        <f>SUM(H322:H322)</f>
        <v>0</v>
      </c>
      <c r="J321" s="63" t="str">
        <f>+J322</f>
        <v>ml</v>
      </c>
    </row>
    <row r="322" spans="2:10" s="1" customFormat="1" ht="13.2" x14ac:dyDescent="0.25">
      <c r="B322" s="100"/>
      <c r="C322" s="44" t="s">
        <v>441</v>
      </c>
      <c r="D322" s="45"/>
      <c r="E322" s="45"/>
      <c r="F322" s="45"/>
      <c r="G322" s="45"/>
      <c r="H322" s="45">
        <f>IF(AND(F322=0,G322=0),D322*E322,IF(AND(E322=0,G322=0),D322*F322,IF(AND(E322=0,F322=0),D322*G322,IF(AND(E322=0),D322*F322*G322,IF(AND(F322=0),D322*E322*G322,IF(AND(G322=0),D322*E322*F322,D322*E322*F322*G322))))))</f>
        <v>0</v>
      </c>
      <c r="I322" s="45"/>
      <c r="J322" s="46" t="str">
        <f>IF(AND(E322=0,F322&lt;&gt;0,G322&lt;&gt;0),"m2",IF(AND(F322=0,E322&lt;&gt;0,G322&lt;&gt;0),"m2",IF(AND(G322=0,E322&lt;&gt;0,F322&lt;&gt;0),"m2",IF(AND(F322=0,G322=0),"ml",IF(AND(E322=0,G322=0),"ml",IF(AND(E322=0,F322=0),"ml",IF(AND(E322&lt;&gt;0,F322&lt;&gt;0,G322&lt;&gt;0),"m3",0)))))))</f>
        <v>ml</v>
      </c>
    </row>
    <row r="323" spans="2:10" s="1" customFormat="1" ht="13.2" x14ac:dyDescent="0.25">
      <c r="B323" s="48" t="s">
        <v>464</v>
      </c>
      <c r="C323" s="48" t="s">
        <v>456</v>
      </c>
      <c r="D323" s="103"/>
      <c r="E323" s="45"/>
      <c r="F323" s="45"/>
      <c r="G323" s="45"/>
      <c r="H323" s="45"/>
      <c r="I323" s="62">
        <f>SUM(H324:H326)</f>
        <v>3</v>
      </c>
      <c r="J323" s="63" t="str">
        <f>+J326</f>
        <v>und</v>
      </c>
    </row>
    <row r="324" spans="2:10" s="1" customFormat="1" ht="13.2" x14ac:dyDescent="0.25">
      <c r="B324" s="48"/>
      <c r="C324" s="44" t="s">
        <v>718</v>
      </c>
      <c r="D324" s="45">
        <v>1</v>
      </c>
      <c r="E324" s="45"/>
      <c r="F324" s="45"/>
      <c r="G324" s="45"/>
      <c r="H324" s="45">
        <f t="shared" ref="H324:H326" si="3">+D324</f>
        <v>1</v>
      </c>
      <c r="I324" s="45"/>
      <c r="J324" s="46" t="s">
        <v>35</v>
      </c>
    </row>
    <row r="325" spans="2:10" s="1" customFormat="1" ht="13.2" x14ac:dyDescent="0.25">
      <c r="B325" s="48"/>
      <c r="C325" s="44" t="s">
        <v>725</v>
      </c>
      <c r="D325" s="45">
        <v>1</v>
      </c>
      <c r="E325" s="45"/>
      <c r="F325" s="45"/>
      <c r="G325" s="45"/>
      <c r="H325" s="45">
        <f t="shared" si="3"/>
        <v>1</v>
      </c>
      <c r="I325" s="45"/>
      <c r="J325" s="46" t="s">
        <v>35</v>
      </c>
    </row>
    <row r="326" spans="2:10" s="1" customFormat="1" ht="13.2" x14ac:dyDescent="0.25">
      <c r="B326" s="100"/>
      <c r="C326" s="44" t="s">
        <v>726</v>
      </c>
      <c r="D326" s="45">
        <v>1</v>
      </c>
      <c r="E326" s="45"/>
      <c r="F326" s="45"/>
      <c r="G326" s="45"/>
      <c r="H326" s="45">
        <f t="shared" si="3"/>
        <v>1</v>
      </c>
      <c r="I326" s="45"/>
      <c r="J326" s="46" t="s">
        <v>35</v>
      </c>
    </row>
    <row r="327" spans="2:10" s="1" customFormat="1" ht="13.2" x14ac:dyDescent="0.25">
      <c r="B327" s="48" t="s">
        <v>465</v>
      </c>
      <c r="C327" s="48" t="s">
        <v>457</v>
      </c>
      <c r="D327" s="103"/>
      <c r="E327" s="45"/>
      <c r="F327" s="45"/>
      <c r="G327" s="45"/>
      <c r="H327" s="45"/>
      <c r="I327" s="62">
        <f>SUM(H328:H328)</f>
        <v>0</v>
      </c>
      <c r="J327" s="63" t="str">
        <f>+J328</f>
        <v>und</v>
      </c>
    </row>
    <row r="328" spans="2:10" s="1" customFormat="1" ht="13.2" x14ac:dyDescent="0.25">
      <c r="B328" s="100"/>
      <c r="C328" s="44" t="s">
        <v>441</v>
      </c>
      <c r="D328" s="45"/>
      <c r="E328" s="45"/>
      <c r="F328" s="45"/>
      <c r="G328" s="45"/>
      <c r="H328" s="45">
        <f>+D328</f>
        <v>0</v>
      </c>
      <c r="I328" s="45"/>
      <c r="J328" s="46" t="s">
        <v>35</v>
      </c>
    </row>
    <row r="329" spans="2:10" s="1" customFormat="1" ht="13.2" x14ac:dyDescent="0.25">
      <c r="B329" s="48" t="s">
        <v>557</v>
      </c>
      <c r="C329" s="48" t="s">
        <v>458</v>
      </c>
      <c r="D329" s="103"/>
      <c r="E329" s="45"/>
      <c r="F329" s="45"/>
      <c r="G329" s="45"/>
      <c r="H329" s="45"/>
      <c r="I329" s="62">
        <f>SUM(H330:H330)</f>
        <v>0</v>
      </c>
      <c r="J329" s="63" t="str">
        <f>+J330</f>
        <v>und</v>
      </c>
    </row>
    <row r="330" spans="2:10" s="1" customFormat="1" ht="13.2" x14ac:dyDescent="0.25">
      <c r="B330" s="100"/>
      <c r="C330" s="44" t="s">
        <v>712</v>
      </c>
      <c r="D330" s="45"/>
      <c r="E330" s="45"/>
      <c r="F330" s="45"/>
      <c r="G330" s="45"/>
      <c r="H330" s="45">
        <f>+D330</f>
        <v>0</v>
      </c>
      <c r="I330" s="45"/>
      <c r="J330" s="46" t="s">
        <v>35</v>
      </c>
    </row>
    <row r="331" spans="2:10" s="1" customFormat="1" ht="13.2" x14ac:dyDescent="0.25">
      <c r="B331" s="100" t="s">
        <v>117</v>
      </c>
      <c r="C331" s="101" t="s">
        <v>426</v>
      </c>
      <c r="D331" s="103"/>
      <c r="E331" s="45"/>
      <c r="F331" s="45"/>
      <c r="G331" s="45"/>
      <c r="H331" s="45"/>
      <c r="I331" s="45"/>
      <c r="J331" s="46"/>
    </row>
    <row r="332" spans="2:10" s="1" customFormat="1" ht="13.2" x14ac:dyDescent="0.25">
      <c r="B332" s="48" t="s">
        <v>118</v>
      </c>
      <c r="C332" s="48" t="s">
        <v>468</v>
      </c>
      <c r="D332" s="103"/>
      <c r="E332" s="45"/>
      <c r="F332" s="45"/>
      <c r="G332" s="45"/>
      <c r="H332" s="45"/>
      <c r="I332" s="62">
        <f>SUM(H333:H334)</f>
        <v>0</v>
      </c>
      <c r="J332" s="63" t="str">
        <f>+J333</f>
        <v>und</v>
      </c>
    </row>
    <row r="333" spans="2:10" s="1" customFormat="1" ht="13.2" x14ac:dyDescent="0.25">
      <c r="B333" s="75"/>
      <c r="C333" s="44" t="s">
        <v>646</v>
      </c>
      <c r="D333" s="45"/>
      <c r="E333" s="45"/>
      <c r="F333" s="45"/>
      <c r="G333" s="45"/>
      <c r="H333" s="45">
        <f>+D333</f>
        <v>0</v>
      </c>
      <c r="I333" s="45"/>
      <c r="J333" s="46" t="s">
        <v>35</v>
      </c>
    </row>
    <row r="334" spans="2:10" s="1" customFormat="1" ht="13.2" x14ac:dyDescent="0.25">
      <c r="B334" s="75"/>
      <c r="C334" s="44" t="s">
        <v>434</v>
      </c>
      <c r="D334" s="45">
        <f>+D295</f>
        <v>0</v>
      </c>
      <c r="E334" s="45"/>
      <c r="F334" s="45"/>
      <c r="G334" s="45"/>
      <c r="H334" s="45">
        <f>+D334</f>
        <v>0</v>
      </c>
      <c r="I334" s="45"/>
      <c r="J334" s="46" t="s">
        <v>35</v>
      </c>
    </row>
    <row r="335" spans="2:10" s="1" customFormat="1" ht="13.2" x14ac:dyDescent="0.25">
      <c r="B335" s="48" t="s">
        <v>119</v>
      </c>
      <c r="C335" s="48" t="s">
        <v>475</v>
      </c>
      <c r="D335" s="103"/>
      <c r="E335" s="45"/>
      <c r="F335" s="45"/>
      <c r="G335" s="45"/>
      <c r="H335" s="45"/>
      <c r="I335" s="62">
        <f>SUM(H336:H339)</f>
        <v>0</v>
      </c>
      <c r="J335" s="63" t="str">
        <f>+J336</f>
        <v>und</v>
      </c>
    </row>
    <row r="336" spans="2:10" s="1" customFormat="1" ht="13.2" x14ac:dyDescent="0.25">
      <c r="B336" s="75"/>
      <c r="C336" s="44" t="s">
        <v>255</v>
      </c>
      <c r="D336" s="45"/>
      <c r="E336" s="45"/>
      <c r="F336" s="45"/>
      <c r="G336" s="45"/>
      <c r="H336" s="45"/>
      <c r="I336" s="45"/>
      <c r="J336" s="46" t="s">
        <v>35</v>
      </c>
    </row>
    <row r="337" spans="2:10" s="1" customFormat="1" ht="13.2" x14ac:dyDescent="0.25">
      <c r="B337" s="75"/>
      <c r="C337" s="44" t="s">
        <v>556</v>
      </c>
      <c r="D337" s="45"/>
      <c r="E337" s="45"/>
      <c r="F337" s="45"/>
      <c r="G337" s="45"/>
      <c r="H337" s="45">
        <f>IF(AND(F337=0,G337=0),D337*E337,IF(AND(E337=0,G337=0),D337*F337,IF(AND(E337=0,F337=0),D337*G337,IF(AND(E337=0),D337*F337*G337,IF(AND(F337=0),D337*E337*G337,IF(AND(G337=0),D337*E337*F337,D337*E337*F337*G337))))))</f>
        <v>0</v>
      </c>
      <c r="I337" s="45"/>
      <c r="J337" s="46" t="s">
        <v>35</v>
      </c>
    </row>
    <row r="338" spans="2:10" s="1" customFormat="1" ht="13.2" x14ac:dyDescent="0.25">
      <c r="B338" s="75"/>
      <c r="C338" s="44" t="s">
        <v>256</v>
      </c>
      <c r="D338" s="45"/>
      <c r="E338" s="45"/>
      <c r="F338" s="45"/>
      <c r="G338" s="45"/>
      <c r="H338" s="45">
        <f>+D338</f>
        <v>0</v>
      </c>
      <c r="I338" s="45"/>
      <c r="J338" s="46" t="s">
        <v>35</v>
      </c>
    </row>
    <row r="339" spans="2:10" s="1" customFormat="1" ht="13.2" x14ac:dyDescent="0.25">
      <c r="B339" s="75"/>
      <c r="C339" s="44" t="s">
        <v>257</v>
      </c>
      <c r="D339" s="45"/>
      <c r="E339" s="45"/>
      <c r="F339" s="45"/>
      <c r="G339" s="45"/>
      <c r="H339" s="45">
        <f>+D339</f>
        <v>0</v>
      </c>
      <c r="I339" s="45"/>
      <c r="J339" s="46" t="s">
        <v>35</v>
      </c>
    </row>
    <row r="340" spans="2:10" s="1" customFormat="1" ht="13.2" x14ac:dyDescent="0.25">
      <c r="B340" s="48" t="s">
        <v>120</v>
      </c>
      <c r="C340" s="48" t="s">
        <v>469</v>
      </c>
      <c r="D340" s="103"/>
      <c r="E340" s="45"/>
      <c r="F340" s="45"/>
      <c r="G340" s="45"/>
      <c r="H340" s="45"/>
      <c r="I340" s="62">
        <f>SUM(H341:H343)</f>
        <v>0</v>
      </c>
      <c r="J340" s="63" t="str">
        <f>+J341</f>
        <v>und</v>
      </c>
    </row>
    <row r="341" spans="2:10" s="1" customFormat="1" ht="13.2" x14ac:dyDescent="0.25">
      <c r="B341" s="48"/>
      <c r="C341" s="44" t="s">
        <v>255</v>
      </c>
      <c r="D341" s="45"/>
      <c r="E341" s="45"/>
      <c r="F341" s="45"/>
      <c r="G341" s="45"/>
      <c r="H341" s="45">
        <f>IF(AND(F341=0,G341=0),D341*E341,IF(AND(E341=0,G341=0),D341*F341,IF(AND(E341=0,F341=0),D341*G341,IF(AND(E341=0),D341*F341*G341,IF(AND(F341=0),D341*E341*G341,IF(AND(G341=0),D341*E341*F341,D341*E341*F341*G341))))))</f>
        <v>0</v>
      </c>
      <c r="I341" s="45"/>
      <c r="J341" s="46" t="s">
        <v>35</v>
      </c>
    </row>
    <row r="342" spans="2:10" s="1" customFormat="1" ht="13.2" x14ac:dyDescent="0.25">
      <c r="B342" s="48"/>
      <c r="C342" s="44" t="s">
        <v>256</v>
      </c>
      <c r="D342" s="45"/>
      <c r="E342" s="45"/>
      <c r="F342" s="45"/>
      <c r="G342" s="45"/>
      <c r="H342" s="45">
        <f>+D342</f>
        <v>0</v>
      </c>
      <c r="I342" s="45"/>
      <c r="J342" s="46" t="s">
        <v>35</v>
      </c>
    </row>
    <row r="343" spans="2:10" s="1" customFormat="1" ht="13.2" x14ac:dyDescent="0.25">
      <c r="B343" s="48"/>
      <c r="C343" s="44" t="s">
        <v>257</v>
      </c>
      <c r="D343" s="45"/>
      <c r="E343" s="45"/>
      <c r="F343" s="45"/>
      <c r="G343" s="45"/>
      <c r="H343" s="45">
        <f>+D343</f>
        <v>0</v>
      </c>
      <c r="I343" s="45"/>
      <c r="J343" s="46" t="s">
        <v>35</v>
      </c>
    </row>
    <row r="344" spans="2:10" s="1" customFormat="1" ht="13.2" x14ac:dyDescent="0.25">
      <c r="B344" s="48" t="s">
        <v>476</v>
      </c>
      <c r="C344" s="48" t="s">
        <v>561</v>
      </c>
      <c r="D344" s="103"/>
      <c r="E344" s="45"/>
      <c r="F344" s="45"/>
      <c r="G344" s="45"/>
      <c r="H344" s="45"/>
      <c r="I344" s="62">
        <f>SUM(H345:H345)</f>
        <v>0</v>
      </c>
      <c r="J344" s="63" t="str">
        <f>+J345</f>
        <v>und</v>
      </c>
    </row>
    <row r="345" spans="2:10" s="1" customFormat="1" ht="13.2" x14ac:dyDescent="0.25">
      <c r="B345" s="48"/>
      <c r="C345" s="44" t="s">
        <v>710</v>
      </c>
      <c r="D345" s="45"/>
      <c r="E345" s="45"/>
      <c r="F345" s="45"/>
      <c r="G345" s="45"/>
      <c r="H345" s="45">
        <f>IF(AND(F345=0,G345=0),D345*E345,IF(AND(E345=0,G345=0),D345*F345,IF(AND(E345=0,F345=0),D345*G345,IF(AND(E345=0),D345*F345*G345,IF(AND(F345=0),D345*E345*G345,IF(AND(G345=0),D345*E345*F345,D345*E345*F345*G345))))))</f>
        <v>0</v>
      </c>
      <c r="I345" s="45"/>
      <c r="J345" s="46" t="s">
        <v>35</v>
      </c>
    </row>
    <row r="346" spans="2:10" s="1" customFormat="1" ht="13.2" x14ac:dyDescent="0.25">
      <c r="B346" s="48" t="s">
        <v>477</v>
      </c>
      <c r="C346" s="48" t="s">
        <v>564</v>
      </c>
      <c r="D346" s="103"/>
      <c r="E346" s="45"/>
      <c r="F346" s="45"/>
      <c r="G346" s="45"/>
      <c r="H346" s="45"/>
      <c r="I346" s="62">
        <f>SUM(H347:H347)</f>
        <v>0</v>
      </c>
      <c r="J346" s="63" t="str">
        <f>+J347</f>
        <v>und</v>
      </c>
    </row>
    <row r="347" spans="2:10" s="1" customFormat="1" ht="13.2" x14ac:dyDescent="0.25">
      <c r="B347" s="48"/>
      <c r="C347" s="44" t="s">
        <v>710</v>
      </c>
      <c r="D347" s="45"/>
      <c r="E347" s="45"/>
      <c r="F347" s="45"/>
      <c r="G347" s="45"/>
      <c r="H347" s="45">
        <f>IF(AND(F347=0,G347=0),D347*E347,IF(AND(E347=0,G347=0),D347*F347,IF(AND(E347=0,F347=0),D347*G347,IF(AND(E347=0),D347*F347*G347,IF(AND(F347=0),D347*E347*G347,IF(AND(G347=0),D347*E347*F347,D347*E347*F347*G347))))))</f>
        <v>0</v>
      </c>
      <c r="I347" s="45"/>
      <c r="J347" s="46" t="s">
        <v>35</v>
      </c>
    </row>
    <row r="348" spans="2:10" s="1" customFormat="1" ht="13.2" x14ac:dyDescent="0.25">
      <c r="B348" s="48" t="s">
        <v>562</v>
      </c>
      <c r="C348" s="48" t="s">
        <v>466</v>
      </c>
      <c r="D348" s="103"/>
      <c r="E348" s="45"/>
      <c r="F348" s="45"/>
      <c r="G348" s="45"/>
      <c r="H348" s="45"/>
      <c r="I348" s="62">
        <f>SUM(H349:H349)</f>
        <v>7</v>
      </c>
      <c r="J348" s="63" t="str">
        <f>+J349</f>
        <v>und</v>
      </c>
    </row>
    <row r="349" spans="2:10" s="1" customFormat="1" ht="13.2" x14ac:dyDescent="0.25">
      <c r="B349" s="75"/>
      <c r="C349" s="44" t="s">
        <v>720</v>
      </c>
      <c r="D349" s="45">
        <v>7</v>
      </c>
      <c r="E349" s="45"/>
      <c r="F349" s="45"/>
      <c r="G349" s="45"/>
      <c r="H349" s="45">
        <f>+D349</f>
        <v>7</v>
      </c>
      <c r="I349" s="45"/>
      <c r="J349" s="46" t="s">
        <v>35</v>
      </c>
    </row>
    <row r="350" spans="2:10" s="1" customFormat="1" ht="13.2" x14ac:dyDescent="0.25">
      <c r="B350" s="48" t="s">
        <v>563</v>
      </c>
      <c r="C350" s="48" t="s">
        <v>467</v>
      </c>
      <c r="D350" s="103"/>
      <c r="E350" s="45"/>
      <c r="F350" s="45"/>
      <c r="G350" s="45"/>
      <c r="H350" s="45"/>
      <c r="I350" s="62">
        <f>SUM(H351:H351)</f>
        <v>1</v>
      </c>
      <c r="J350" s="63" t="str">
        <f>+J351</f>
        <v>und</v>
      </c>
    </row>
    <row r="351" spans="2:10" s="1" customFormat="1" ht="13.2" x14ac:dyDescent="0.25">
      <c r="B351" s="75"/>
      <c r="C351" s="44" t="s">
        <v>719</v>
      </c>
      <c r="D351" s="45">
        <v>1</v>
      </c>
      <c r="E351" s="45"/>
      <c r="F351" s="45"/>
      <c r="G351" s="45"/>
      <c r="H351" s="45">
        <f>+D351</f>
        <v>1</v>
      </c>
      <c r="I351" s="45"/>
      <c r="J351" s="46" t="s">
        <v>35</v>
      </c>
    </row>
    <row r="352" spans="2:10" s="1" customFormat="1" ht="13.2" x14ac:dyDescent="0.25">
      <c r="B352" s="75"/>
      <c r="C352" s="102"/>
      <c r="D352" s="103"/>
      <c r="E352" s="45"/>
      <c r="F352" s="45"/>
      <c r="G352" s="45"/>
      <c r="H352" s="45"/>
      <c r="I352" s="45"/>
      <c r="J352" s="46"/>
    </row>
    <row r="353" spans="2:10" s="1" customFormat="1" ht="13.2" x14ac:dyDescent="0.25">
      <c r="B353" s="75"/>
      <c r="C353" s="102"/>
      <c r="D353" s="103"/>
      <c r="E353" s="45"/>
      <c r="F353" s="45"/>
      <c r="G353" s="45"/>
      <c r="H353" s="45"/>
      <c r="I353" s="45"/>
      <c r="J353" s="46"/>
    </row>
    <row r="354" spans="2:10" s="1" customFormat="1" ht="13.2" x14ac:dyDescent="0.25">
      <c r="B354" s="75"/>
      <c r="C354" s="102"/>
      <c r="D354" s="103"/>
      <c r="E354" s="45"/>
      <c r="F354" s="45"/>
      <c r="G354" s="45"/>
      <c r="H354" s="45"/>
      <c r="I354" s="45"/>
      <c r="J354" s="46"/>
    </row>
    <row r="355" spans="2:10" s="1" customFormat="1" ht="13.2" x14ac:dyDescent="0.25">
      <c r="B355" s="75"/>
      <c r="C355" s="102"/>
      <c r="D355" s="103"/>
      <c r="E355" s="45"/>
      <c r="F355" s="45"/>
      <c r="G355" s="45"/>
      <c r="H355" s="45"/>
      <c r="I355" s="45"/>
      <c r="J355" s="46"/>
    </row>
    <row r="356" spans="2:10" s="1" customFormat="1" ht="13.2" x14ac:dyDescent="0.25">
      <c r="B356" s="75"/>
      <c r="C356" s="102"/>
      <c r="D356" s="103"/>
      <c r="E356" s="45"/>
      <c r="F356" s="45"/>
      <c r="G356" s="45"/>
      <c r="H356" s="45"/>
      <c r="I356" s="45"/>
      <c r="J356" s="46"/>
    </row>
    <row r="357" spans="2:10" s="1" customFormat="1" ht="13.2" x14ac:dyDescent="0.25">
      <c r="B357" s="75"/>
      <c r="C357" s="102"/>
      <c r="D357" s="103"/>
      <c r="E357" s="45"/>
      <c r="F357" s="45"/>
      <c r="G357" s="45"/>
      <c r="H357" s="45"/>
      <c r="I357" s="45"/>
      <c r="J357" s="46"/>
    </row>
    <row r="358" spans="2:10" s="1" customFormat="1" ht="13.2" x14ac:dyDescent="0.25">
      <c r="B358" s="75"/>
      <c r="C358" s="102"/>
      <c r="D358" s="103"/>
      <c r="E358" s="45"/>
      <c r="F358" s="45"/>
      <c r="G358" s="45"/>
      <c r="H358" s="45"/>
      <c r="I358" s="45"/>
      <c r="J358" s="46"/>
    </row>
    <row r="359" spans="2:10" s="1" customFormat="1" ht="13.2" x14ac:dyDescent="0.25">
      <c r="B359" s="75"/>
      <c r="C359" s="102"/>
      <c r="D359" s="103"/>
      <c r="E359" s="45"/>
      <c r="F359" s="45"/>
      <c r="G359" s="45"/>
      <c r="H359" s="45"/>
      <c r="I359" s="45"/>
      <c r="J359" s="46"/>
    </row>
    <row r="360" spans="2:10" s="1" customFormat="1" ht="13.2" x14ac:dyDescent="0.25">
      <c r="B360" s="75"/>
      <c r="C360" s="102"/>
      <c r="D360" s="103"/>
      <c r="E360" s="45"/>
      <c r="F360" s="45"/>
      <c r="G360" s="45"/>
      <c r="H360" s="45"/>
      <c r="I360" s="45"/>
      <c r="J360" s="46"/>
    </row>
    <row r="361" spans="2:10" s="1" customFormat="1" ht="13.2" x14ac:dyDescent="0.25">
      <c r="B361" s="75"/>
      <c r="C361" s="102"/>
      <c r="D361" s="103"/>
      <c r="E361" s="45"/>
      <c r="F361" s="45"/>
      <c r="G361" s="45"/>
      <c r="H361" s="45"/>
      <c r="I361" s="45"/>
      <c r="J361" s="46"/>
    </row>
    <row r="362" spans="2:10" s="1" customFormat="1" ht="13.2" x14ac:dyDescent="0.25">
      <c r="B362" s="75"/>
      <c r="C362" s="102"/>
      <c r="D362" s="103"/>
      <c r="E362" s="45"/>
      <c r="F362" s="45"/>
      <c r="G362" s="45"/>
      <c r="H362" s="45"/>
      <c r="I362" s="45"/>
      <c r="J362" s="46"/>
    </row>
    <row r="363" spans="2:10" s="1" customFormat="1" ht="13.2" x14ac:dyDescent="0.25">
      <c r="B363" s="75"/>
      <c r="C363" s="102"/>
      <c r="D363" s="103"/>
      <c r="E363" s="45"/>
      <c r="F363" s="45"/>
      <c r="G363" s="45"/>
      <c r="H363" s="45"/>
      <c r="I363" s="45"/>
      <c r="J363" s="46"/>
    </row>
    <row r="364" spans="2:10" s="1" customFormat="1" ht="13.2" x14ac:dyDescent="0.25">
      <c r="B364" s="75"/>
      <c r="C364" s="102"/>
      <c r="D364" s="103"/>
      <c r="E364" s="45"/>
      <c r="F364" s="45"/>
      <c r="G364" s="45"/>
      <c r="H364" s="45"/>
      <c r="I364" s="45"/>
      <c r="J364" s="46"/>
    </row>
    <row r="365" spans="2:10" s="1" customFormat="1" ht="13.2" x14ac:dyDescent="0.25">
      <c r="B365" s="75"/>
      <c r="C365" s="102"/>
      <c r="D365" s="103"/>
      <c r="E365" s="45"/>
      <c r="F365" s="45"/>
      <c r="G365" s="45"/>
      <c r="H365" s="45"/>
      <c r="I365" s="45"/>
      <c r="J365" s="46"/>
    </row>
    <row r="366" spans="2:10" s="1" customFormat="1" ht="13.2" x14ac:dyDescent="0.25">
      <c r="B366" s="75"/>
      <c r="C366" s="102"/>
      <c r="D366" s="103"/>
      <c r="E366" s="45"/>
      <c r="F366" s="45"/>
      <c r="G366" s="45"/>
      <c r="H366" s="45"/>
      <c r="I366" s="45"/>
      <c r="J366" s="46"/>
    </row>
    <row r="367" spans="2:10" s="1" customFormat="1" ht="13.2" x14ac:dyDescent="0.25">
      <c r="B367" s="75"/>
      <c r="C367" s="102"/>
      <c r="D367" s="103"/>
      <c r="E367" s="45"/>
      <c r="F367" s="45"/>
      <c r="G367" s="45"/>
      <c r="H367" s="45"/>
      <c r="I367" s="45"/>
      <c r="J367" s="46"/>
    </row>
    <row r="368" spans="2:10" s="1" customFormat="1" ht="13.2" x14ac:dyDescent="0.25">
      <c r="B368" s="75"/>
      <c r="C368" s="102"/>
      <c r="D368" s="103"/>
      <c r="E368" s="45"/>
      <c r="F368" s="45"/>
      <c r="G368" s="45"/>
      <c r="H368" s="45"/>
      <c r="I368" s="45"/>
      <c r="J368" s="46"/>
    </row>
    <row r="369" spans="2:10" s="1" customFormat="1" ht="13.2" x14ac:dyDescent="0.25">
      <c r="B369" s="75"/>
      <c r="C369" s="102"/>
      <c r="D369" s="103"/>
      <c r="E369" s="45"/>
      <c r="F369" s="45"/>
      <c r="G369" s="45"/>
      <c r="H369" s="45"/>
      <c r="I369" s="45"/>
      <c r="J369" s="46"/>
    </row>
    <row r="370" spans="2:10" s="1" customFormat="1" ht="13.2" x14ac:dyDescent="0.25">
      <c r="B370" s="75"/>
      <c r="C370" s="102"/>
      <c r="D370" s="103"/>
      <c r="E370" s="45"/>
      <c r="F370" s="45"/>
      <c r="G370" s="45"/>
      <c r="H370" s="45"/>
      <c r="I370" s="45"/>
      <c r="J370" s="46"/>
    </row>
    <row r="371" spans="2:10" s="1" customFormat="1" ht="13.2" x14ac:dyDescent="0.25">
      <c r="B371" s="75"/>
      <c r="C371" s="102"/>
      <c r="D371" s="103"/>
      <c r="E371" s="45"/>
      <c r="F371" s="45"/>
      <c r="G371" s="45"/>
      <c r="H371" s="45"/>
      <c r="I371" s="45"/>
      <c r="J371" s="46"/>
    </row>
    <row r="372" spans="2:10" s="1" customFormat="1" ht="13.2" x14ac:dyDescent="0.25">
      <c r="B372" s="75"/>
      <c r="C372" s="102"/>
      <c r="D372" s="103"/>
      <c r="E372" s="45"/>
      <c r="F372" s="45"/>
      <c r="G372" s="45"/>
      <c r="H372" s="45"/>
      <c r="I372" s="45"/>
      <c r="J372" s="46"/>
    </row>
    <row r="373" spans="2:10" s="1" customFormat="1" ht="13.2" x14ac:dyDescent="0.25">
      <c r="B373" s="75"/>
      <c r="C373" s="102"/>
      <c r="D373" s="103"/>
      <c r="E373" s="45"/>
      <c r="F373" s="45"/>
      <c r="G373" s="45"/>
      <c r="H373" s="45"/>
      <c r="I373" s="45"/>
      <c r="J373" s="46"/>
    </row>
    <row r="374" spans="2:10" s="1" customFormat="1" ht="13.2" x14ac:dyDescent="0.25">
      <c r="B374" s="75"/>
      <c r="C374" s="102"/>
      <c r="D374" s="103"/>
      <c r="E374" s="45"/>
      <c r="F374" s="45"/>
      <c r="G374" s="45"/>
      <c r="H374" s="45"/>
      <c r="I374" s="45"/>
      <c r="J374" s="46"/>
    </row>
    <row r="375" spans="2:10" s="1" customFormat="1" ht="13.2" x14ac:dyDescent="0.25">
      <c r="B375" s="75"/>
      <c r="C375" s="102"/>
      <c r="D375" s="103"/>
      <c r="E375" s="45"/>
      <c r="F375" s="45"/>
      <c r="G375" s="45"/>
      <c r="H375" s="45"/>
      <c r="I375" s="45"/>
      <c r="J375" s="46"/>
    </row>
    <row r="376" spans="2:10" s="1" customFormat="1" ht="13.2" x14ac:dyDescent="0.25">
      <c r="B376" s="75"/>
      <c r="C376" s="102"/>
      <c r="D376" s="103"/>
      <c r="E376" s="45"/>
      <c r="F376" s="45"/>
      <c r="G376" s="45"/>
      <c r="H376" s="45"/>
      <c r="I376" s="45"/>
      <c r="J376" s="46"/>
    </row>
    <row r="377" spans="2:10" s="1" customFormat="1" ht="13.2" x14ac:dyDescent="0.25">
      <c r="B377" s="75"/>
      <c r="C377" s="102"/>
      <c r="D377" s="103"/>
      <c r="E377" s="45"/>
      <c r="F377" s="45"/>
      <c r="G377" s="45"/>
      <c r="H377" s="45"/>
      <c r="I377" s="45"/>
      <c r="J377" s="46"/>
    </row>
    <row r="378" spans="2:10" s="1" customFormat="1" ht="13.2" x14ac:dyDescent="0.25">
      <c r="B378" s="75"/>
      <c r="C378" s="102"/>
      <c r="D378" s="103"/>
      <c r="E378" s="45"/>
      <c r="F378" s="45"/>
      <c r="G378" s="45"/>
      <c r="H378" s="45"/>
      <c r="I378" s="45"/>
      <c r="J378" s="46"/>
    </row>
    <row r="379" spans="2:10" s="1" customFormat="1" ht="13.2" x14ac:dyDescent="0.25">
      <c r="B379" s="75"/>
      <c r="C379" s="102"/>
      <c r="D379" s="103"/>
      <c r="E379" s="45"/>
      <c r="F379" s="45"/>
      <c r="G379" s="45"/>
      <c r="H379" s="45"/>
      <c r="I379" s="45"/>
      <c r="J379" s="46"/>
    </row>
    <row r="380" spans="2:10" s="1" customFormat="1" ht="13.2" x14ac:dyDescent="0.25">
      <c r="B380" s="75"/>
      <c r="C380" s="102"/>
      <c r="D380" s="103"/>
      <c r="E380" s="45"/>
      <c r="F380" s="45"/>
      <c r="G380" s="45"/>
      <c r="H380" s="45"/>
      <c r="I380" s="45"/>
      <c r="J380" s="46"/>
    </row>
    <row r="381" spans="2:10" s="1" customFormat="1" ht="13.2" x14ac:dyDescent="0.25">
      <c r="B381" s="75"/>
      <c r="C381" s="102"/>
      <c r="D381" s="103"/>
      <c r="E381" s="45"/>
      <c r="F381" s="45"/>
      <c r="G381" s="45"/>
      <c r="H381" s="45"/>
      <c r="I381" s="45"/>
      <c r="J381" s="46"/>
    </row>
    <row r="382" spans="2:10" s="1" customFormat="1" ht="13.2" x14ac:dyDescent="0.25">
      <c r="B382" s="75"/>
      <c r="C382" s="102"/>
      <c r="D382" s="103"/>
      <c r="E382" s="45"/>
      <c r="F382" s="45"/>
      <c r="G382" s="45"/>
      <c r="H382" s="45"/>
      <c r="I382" s="45"/>
      <c r="J382" s="46"/>
    </row>
    <row r="383" spans="2:10" s="1" customFormat="1" ht="13.2" x14ac:dyDescent="0.25">
      <c r="B383" s="75"/>
      <c r="C383" s="102"/>
      <c r="D383" s="103"/>
      <c r="E383" s="45"/>
      <c r="F383" s="45"/>
      <c r="G383" s="45"/>
      <c r="H383" s="45"/>
      <c r="I383" s="45"/>
      <c r="J383" s="46"/>
    </row>
    <row r="384" spans="2:10" s="1" customFormat="1" ht="13.2" x14ac:dyDescent="0.25">
      <c r="B384" s="75"/>
      <c r="C384" s="102"/>
      <c r="D384" s="103"/>
      <c r="E384" s="45"/>
      <c r="F384" s="45"/>
      <c r="G384" s="45"/>
      <c r="H384" s="45"/>
      <c r="I384" s="45"/>
      <c r="J384" s="46"/>
    </row>
    <row r="385" spans="2:10" s="1" customFormat="1" ht="13.2" x14ac:dyDescent="0.25">
      <c r="B385" s="75"/>
      <c r="C385" s="102"/>
      <c r="D385" s="103"/>
      <c r="E385" s="45"/>
      <c r="F385" s="45"/>
      <c r="G385" s="45"/>
      <c r="H385" s="45"/>
      <c r="I385" s="45"/>
      <c r="J385" s="46"/>
    </row>
    <row r="386" spans="2:10" s="1" customFormat="1" ht="13.2" x14ac:dyDescent="0.25">
      <c r="B386" s="75"/>
      <c r="C386" s="102"/>
      <c r="D386" s="103"/>
      <c r="E386" s="45"/>
      <c r="F386" s="45"/>
      <c r="G386" s="45"/>
      <c r="H386" s="45"/>
      <c r="I386" s="45"/>
      <c r="J386" s="46"/>
    </row>
    <row r="387" spans="2:10" s="1" customFormat="1" ht="13.2" x14ac:dyDescent="0.25">
      <c r="B387" s="75"/>
      <c r="C387" s="102"/>
      <c r="D387" s="103"/>
      <c r="E387" s="45"/>
      <c r="F387" s="45"/>
      <c r="G387" s="45"/>
      <c r="H387" s="45"/>
      <c r="I387" s="45"/>
      <c r="J387" s="46"/>
    </row>
    <row r="388" spans="2:10" s="1" customFormat="1" ht="13.2" x14ac:dyDescent="0.25">
      <c r="B388" s="75"/>
      <c r="C388" s="102"/>
      <c r="D388" s="103"/>
      <c r="E388" s="45"/>
      <c r="F388" s="45"/>
      <c r="G388" s="45"/>
      <c r="H388" s="45"/>
      <c r="I388" s="45"/>
      <c r="J388" s="46"/>
    </row>
    <row r="389" spans="2:10" s="1" customFormat="1" ht="13.2" x14ac:dyDescent="0.25">
      <c r="B389" s="75"/>
      <c r="C389" s="102"/>
      <c r="D389" s="103"/>
      <c r="E389" s="45"/>
      <c r="F389" s="45"/>
      <c r="G389" s="45"/>
      <c r="H389" s="45"/>
      <c r="I389" s="45"/>
      <c r="J389" s="46"/>
    </row>
    <row r="390" spans="2:10" s="1" customFormat="1" ht="13.2" x14ac:dyDescent="0.25">
      <c r="B390" s="75"/>
      <c r="C390" s="102"/>
      <c r="D390" s="103"/>
      <c r="E390" s="45"/>
      <c r="F390" s="45"/>
      <c r="G390" s="45"/>
      <c r="H390" s="45"/>
      <c r="I390" s="45"/>
      <c r="J390" s="46"/>
    </row>
    <row r="391" spans="2:10" s="1" customFormat="1" ht="13.2" x14ac:dyDescent="0.25">
      <c r="B391" s="75"/>
      <c r="C391" s="102"/>
      <c r="D391" s="103"/>
      <c r="E391" s="45"/>
      <c r="F391" s="45"/>
      <c r="G391" s="45"/>
      <c r="H391" s="45"/>
      <c r="I391" s="45"/>
      <c r="J391" s="46"/>
    </row>
    <row r="392" spans="2:10" s="1" customFormat="1" ht="13.2" x14ac:dyDescent="0.25">
      <c r="B392" s="75"/>
      <c r="C392" s="102"/>
      <c r="D392" s="103"/>
      <c r="E392" s="45"/>
      <c r="F392" s="45"/>
      <c r="G392" s="45"/>
      <c r="H392" s="45"/>
      <c r="I392" s="45"/>
      <c r="J392" s="46"/>
    </row>
    <row r="393" spans="2:10" s="1" customFormat="1" ht="13.2" x14ac:dyDescent="0.25">
      <c r="B393" s="75"/>
      <c r="C393" s="102"/>
      <c r="D393" s="103"/>
      <c r="E393" s="45"/>
      <c r="F393" s="45"/>
      <c r="G393" s="45"/>
      <c r="H393" s="45"/>
      <c r="I393" s="45"/>
      <c r="J393" s="46"/>
    </row>
    <row r="394" spans="2:10" s="1" customFormat="1" ht="13.2" x14ac:dyDescent="0.25">
      <c r="B394" s="75"/>
      <c r="C394" s="102"/>
      <c r="D394" s="103"/>
      <c r="E394" s="45"/>
      <c r="F394" s="45"/>
      <c r="G394" s="45"/>
      <c r="H394" s="45"/>
      <c r="I394" s="45"/>
      <c r="J394" s="46"/>
    </row>
    <row r="395" spans="2:10" s="1" customFormat="1" ht="13.2" x14ac:dyDescent="0.25">
      <c r="B395" s="75"/>
      <c r="C395" s="102"/>
      <c r="D395" s="103"/>
      <c r="E395" s="45"/>
      <c r="F395" s="45"/>
      <c r="G395" s="45"/>
      <c r="H395" s="45"/>
      <c r="I395" s="45"/>
      <c r="J395" s="46"/>
    </row>
    <row r="396" spans="2:10" s="1" customFormat="1" ht="13.2" x14ac:dyDescent="0.25">
      <c r="B396" s="75"/>
      <c r="C396" s="102"/>
      <c r="D396" s="103"/>
      <c r="E396" s="45"/>
      <c r="F396" s="45"/>
      <c r="G396" s="45"/>
      <c r="H396" s="45"/>
      <c r="I396" s="45"/>
      <c r="J396" s="46"/>
    </row>
    <row r="397" spans="2:10" s="1" customFormat="1" ht="13.2" x14ac:dyDescent="0.25">
      <c r="B397" s="75"/>
      <c r="C397" s="102"/>
      <c r="D397" s="103"/>
      <c r="E397" s="45"/>
      <c r="F397" s="45"/>
      <c r="G397" s="45"/>
      <c r="H397" s="45"/>
      <c r="I397" s="45"/>
      <c r="J397" s="46"/>
    </row>
    <row r="398" spans="2:10" s="1" customFormat="1" ht="13.2" x14ac:dyDescent="0.25">
      <c r="B398" s="75"/>
      <c r="C398" s="102"/>
      <c r="D398" s="103"/>
      <c r="E398" s="45"/>
      <c r="F398" s="45"/>
      <c r="G398" s="45"/>
      <c r="H398" s="45"/>
      <c r="I398" s="45"/>
      <c r="J398" s="46"/>
    </row>
    <row r="399" spans="2:10" s="1" customFormat="1" ht="13.2" x14ac:dyDescent="0.25">
      <c r="B399" s="75"/>
      <c r="C399" s="102"/>
      <c r="D399" s="103"/>
      <c r="E399" s="45"/>
      <c r="F399" s="45"/>
      <c r="G399" s="45"/>
      <c r="H399" s="45"/>
      <c r="I399" s="45"/>
      <c r="J399" s="46"/>
    </row>
    <row r="400" spans="2:10" s="1" customFormat="1" ht="13.2" x14ac:dyDescent="0.25">
      <c r="B400" s="75"/>
      <c r="C400" s="102"/>
      <c r="D400" s="103"/>
      <c r="E400" s="45"/>
      <c r="F400" s="45"/>
      <c r="G400" s="45"/>
      <c r="H400" s="45"/>
      <c r="I400" s="45"/>
      <c r="J400" s="46"/>
    </row>
    <row r="401" spans="2:10" s="1" customFormat="1" ht="13.2" x14ac:dyDescent="0.25">
      <c r="B401" s="75"/>
      <c r="C401" s="102"/>
      <c r="D401" s="103"/>
      <c r="E401" s="45"/>
      <c r="F401" s="45"/>
      <c r="G401" s="45"/>
      <c r="H401" s="45"/>
      <c r="I401" s="45"/>
      <c r="J401" s="46"/>
    </row>
    <row r="402" spans="2:10" s="1" customFormat="1" ht="13.2" x14ac:dyDescent="0.25">
      <c r="B402" s="75"/>
      <c r="C402" s="102"/>
      <c r="D402" s="103"/>
      <c r="E402" s="45"/>
      <c r="F402" s="45"/>
      <c r="G402" s="45"/>
      <c r="H402" s="45"/>
      <c r="I402" s="45"/>
      <c r="J402" s="46"/>
    </row>
    <row r="403" spans="2:10" s="1" customFormat="1" ht="13.2" x14ac:dyDescent="0.25">
      <c r="B403" s="75"/>
      <c r="C403" s="102"/>
      <c r="D403" s="103"/>
      <c r="E403" s="45"/>
      <c r="F403" s="45"/>
      <c r="G403" s="45"/>
      <c r="H403" s="45"/>
      <c r="I403" s="45"/>
      <c r="J403" s="46"/>
    </row>
    <row r="404" spans="2:10" s="1" customFormat="1" ht="13.2" x14ac:dyDescent="0.25">
      <c r="B404" s="75"/>
      <c r="C404" s="102"/>
      <c r="D404" s="103"/>
      <c r="E404" s="45"/>
      <c r="F404" s="45"/>
      <c r="G404" s="45"/>
      <c r="H404" s="45"/>
      <c r="I404" s="45"/>
      <c r="J404" s="46"/>
    </row>
    <row r="405" spans="2:10" s="1" customFormat="1" ht="13.2" x14ac:dyDescent="0.25">
      <c r="B405" s="75"/>
      <c r="C405" s="102"/>
      <c r="D405" s="103"/>
      <c r="E405" s="45"/>
      <c r="F405" s="45"/>
      <c r="G405" s="45"/>
      <c r="H405" s="45"/>
      <c r="I405" s="45"/>
      <c r="J405" s="46"/>
    </row>
    <row r="406" spans="2:10" s="1" customFormat="1" ht="13.2" x14ac:dyDescent="0.25">
      <c r="B406" s="75"/>
      <c r="C406" s="102"/>
      <c r="D406" s="103"/>
      <c r="E406" s="45"/>
      <c r="F406" s="45"/>
      <c r="G406" s="45"/>
      <c r="H406" s="45"/>
      <c r="I406" s="45"/>
      <c r="J406" s="46"/>
    </row>
    <row r="407" spans="2:10" s="1" customFormat="1" ht="13.2" x14ac:dyDescent="0.25">
      <c r="B407" s="75"/>
      <c r="C407" s="102"/>
      <c r="D407" s="103"/>
      <c r="E407" s="45"/>
      <c r="F407" s="45"/>
      <c r="G407" s="45"/>
      <c r="H407" s="45"/>
      <c r="I407" s="45"/>
      <c r="J407" s="46"/>
    </row>
    <row r="408" spans="2:10" s="1" customFormat="1" ht="13.2" x14ac:dyDescent="0.25">
      <c r="B408" s="75"/>
      <c r="C408" s="102"/>
      <c r="D408" s="103"/>
      <c r="E408" s="45"/>
      <c r="F408" s="45"/>
      <c r="G408" s="45"/>
      <c r="H408" s="45"/>
      <c r="I408" s="45"/>
      <c r="J408" s="46"/>
    </row>
    <row r="409" spans="2:10" s="1" customFormat="1" ht="13.2" x14ac:dyDescent="0.25">
      <c r="B409" s="75"/>
      <c r="C409" s="102"/>
      <c r="D409" s="103"/>
      <c r="E409" s="45"/>
      <c r="F409" s="45"/>
      <c r="G409" s="45"/>
      <c r="H409" s="45"/>
      <c r="I409" s="45"/>
      <c r="J409" s="46"/>
    </row>
    <row r="410" spans="2:10" s="1" customFormat="1" ht="13.2" x14ac:dyDescent="0.25">
      <c r="B410" s="75"/>
      <c r="C410" s="102"/>
      <c r="D410" s="103"/>
      <c r="E410" s="45"/>
      <c r="F410" s="45"/>
      <c r="G410" s="45"/>
      <c r="H410" s="45"/>
      <c r="I410" s="45"/>
      <c r="J410" s="46"/>
    </row>
    <row r="411" spans="2:10" s="1" customFormat="1" ht="13.2" x14ac:dyDescent="0.25">
      <c r="B411" s="75"/>
      <c r="C411" s="102"/>
      <c r="D411" s="103"/>
      <c r="E411" s="45"/>
      <c r="F411" s="45"/>
      <c r="G411" s="45"/>
      <c r="H411" s="45"/>
      <c r="I411" s="45"/>
      <c r="J411" s="46"/>
    </row>
    <row r="412" spans="2:10" s="1" customFormat="1" ht="13.2" x14ac:dyDescent="0.25">
      <c r="B412" s="75"/>
      <c r="C412" s="102"/>
      <c r="D412" s="103"/>
      <c r="E412" s="45"/>
      <c r="F412" s="45"/>
      <c r="G412" s="45"/>
      <c r="H412" s="45"/>
      <c r="I412" s="45"/>
      <c r="J412" s="46"/>
    </row>
    <row r="413" spans="2:10" s="1" customFormat="1" ht="13.2" x14ac:dyDescent="0.25">
      <c r="B413" s="75"/>
      <c r="C413" s="102"/>
      <c r="D413" s="103"/>
      <c r="E413" s="45"/>
      <c r="F413" s="45"/>
      <c r="G413" s="45"/>
      <c r="H413" s="45"/>
      <c r="I413" s="45"/>
      <c r="J413" s="46"/>
    </row>
    <row r="414" spans="2:10" s="1" customFormat="1" ht="13.2" x14ac:dyDescent="0.25">
      <c r="B414" s="75"/>
      <c r="C414" s="102"/>
      <c r="D414" s="103"/>
      <c r="E414" s="45"/>
      <c r="F414" s="45"/>
      <c r="G414" s="45"/>
      <c r="H414" s="45"/>
      <c r="I414" s="45"/>
      <c r="J414" s="46"/>
    </row>
    <row r="415" spans="2:10" s="1" customFormat="1" ht="13.2" x14ac:dyDescent="0.25">
      <c r="B415" s="75"/>
      <c r="C415" s="102"/>
      <c r="D415" s="103"/>
      <c r="E415" s="45"/>
      <c r="F415" s="45"/>
      <c r="G415" s="45"/>
      <c r="H415" s="45"/>
      <c r="I415" s="45"/>
      <c r="J415" s="46"/>
    </row>
    <row r="416" spans="2:10" s="1" customFormat="1" ht="13.2" x14ac:dyDescent="0.25">
      <c r="B416" s="75"/>
      <c r="C416" s="102"/>
      <c r="D416" s="103"/>
      <c r="E416" s="45"/>
      <c r="F416" s="45"/>
      <c r="G416" s="45"/>
      <c r="H416" s="45"/>
      <c r="I416" s="45"/>
      <c r="J416" s="46"/>
    </row>
    <row r="417" spans="2:10" s="1" customFormat="1" ht="13.2" x14ac:dyDescent="0.25">
      <c r="B417" s="75"/>
      <c r="C417" s="102"/>
      <c r="D417" s="103"/>
      <c r="E417" s="45"/>
      <c r="F417" s="45"/>
      <c r="G417" s="45"/>
      <c r="H417" s="45"/>
      <c r="I417" s="45"/>
      <c r="J417" s="46"/>
    </row>
    <row r="418" spans="2:10" s="1" customFormat="1" ht="13.2" x14ac:dyDescent="0.25">
      <c r="B418" s="75"/>
      <c r="C418" s="102"/>
      <c r="D418" s="103"/>
      <c r="E418" s="45"/>
      <c r="F418" s="45"/>
      <c r="G418" s="45"/>
      <c r="H418" s="45"/>
      <c r="I418" s="45"/>
      <c r="J418" s="46"/>
    </row>
    <row r="419" spans="2:10" s="1" customFormat="1" ht="13.2" x14ac:dyDescent="0.25">
      <c r="B419" s="75"/>
      <c r="C419" s="102"/>
      <c r="D419" s="103"/>
      <c r="E419" s="45"/>
      <c r="F419" s="45"/>
      <c r="G419" s="45"/>
      <c r="H419" s="45"/>
      <c r="I419" s="45"/>
      <c r="J419" s="46"/>
    </row>
    <row r="420" spans="2:10" s="1" customFormat="1" ht="13.2" x14ac:dyDescent="0.25">
      <c r="B420" s="75"/>
      <c r="C420" s="102"/>
      <c r="D420" s="103"/>
      <c r="E420" s="45"/>
      <c r="F420" s="45"/>
      <c r="G420" s="45"/>
      <c r="H420" s="45"/>
      <c r="I420" s="45"/>
      <c r="J420" s="46"/>
    </row>
    <row r="421" spans="2:10" s="1" customFormat="1" ht="13.2" x14ac:dyDescent="0.25">
      <c r="B421" s="75"/>
      <c r="C421" s="102"/>
      <c r="D421" s="103"/>
      <c r="E421" s="45"/>
      <c r="F421" s="45"/>
      <c r="G421" s="45"/>
      <c r="H421" s="45"/>
      <c r="I421" s="45"/>
      <c r="J421" s="46"/>
    </row>
    <row r="422" spans="2:10" s="1" customFormat="1" ht="13.2" x14ac:dyDescent="0.25">
      <c r="B422" s="75"/>
      <c r="C422" s="102"/>
      <c r="D422" s="103"/>
      <c r="E422" s="45"/>
      <c r="F422" s="45"/>
      <c r="G422" s="45"/>
      <c r="H422" s="45"/>
      <c r="I422" s="45"/>
      <c r="J422" s="46"/>
    </row>
    <row r="423" spans="2:10" s="1" customFormat="1" ht="13.2" x14ac:dyDescent="0.25">
      <c r="B423" s="75"/>
      <c r="C423" s="102"/>
      <c r="D423" s="103"/>
      <c r="E423" s="45"/>
      <c r="F423" s="45"/>
      <c r="G423" s="45"/>
      <c r="H423" s="45"/>
      <c r="I423" s="45"/>
      <c r="J423" s="46"/>
    </row>
    <row r="424" spans="2:10" s="1" customFormat="1" ht="13.2" x14ac:dyDescent="0.25">
      <c r="B424" s="75"/>
      <c r="C424" s="102"/>
      <c r="D424" s="103"/>
      <c r="E424" s="45"/>
      <c r="F424" s="45"/>
      <c r="G424" s="45"/>
      <c r="H424" s="45"/>
      <c r="I424" s="45"/>
      <c r="J424" s="46"/>
    </row>
    <row r="425" spans="2:10" s="1" customFormat="1" ht="13.2" x14ac:dyDescent="0.25">
      <c r="B425" s="75"/>
      <c r="C425" s="102"/>
      <c r="D425" s="103"/>
      <c r="E425" s="45"/>
      <c r="F425" s="45"/>
      <c r="G425" s="45"/>
      <c r="H425" s="45"/>
      <c r="I425" s="45"/>
      <c r="J425" s="46"/>
    </row>
    <row r="426" spans="2:10" s="1" customFormat="1" ht="13.2" x14ac:dyDescent="0.25">
      <c r="B426" s="75"/>
      <c r="C426" s="102"/>
      <c r="D426" s="103"/>
      <c r="E426" s="45"/>
      <c r="F426" s="45"/>
      <c r="G426" s="45"/>
      <c r="H426" s="45"/>
      <c r="I426" s="45"/>
      <c r="J426" s="46"/>
    </row>
    <row r="427" spans="2:10" s="1" customFormat="1" ht="13.2" x14ac:dyDescent="0.25">
      <c r="B427" s="75"/>
      <c r="C427" s="102"/>
      <c r="D427" s="103"/>
      <c r="E427" s="45"/>
      <c r="F427" s="45"/>
      <c r="G427" s="45"/>
      <c r="H427" s="45"/>
      <c r="I427" s="45"/>
      <c r="J427" s="46"/>
    </row>
    <row r="428" spans="2:10" s="1" customFormat="1" ht="13.2" x14ac:dyDescent="0.25">
      <c r="B428" s="75"/>
      <c r="C428" s="102"/>
      <c r="D428" s="103"/>
      <c r="E428" s="45"/>
      <c r="F428" s="45"/>
      <c r="G428" s="45"/>
      <c r="H428" s="45"/>
      <c r="I428" s="45"/>
      <c r="J428" s="46"/>
    </row>
    <row r="429" spans="2:10" s="1" customFormat="1" ht="13.2" x14ac:dyDescent="0.25">
      <c r="B429" s="75"/>
      <c r="C429" s="102"/>
      <c r="D429" s="103"/>
      <c r="E429" s="45"/>
      <c r="F429" s="45"/>
      <c r="G429" s="45"/>
      <c r="H429" s="45"/>
      <c r="I429" s="45"/>
      <c r="J429" s="46"/>
    </row>
    <row r="430" spans="2:10" s="1" customFormat="1" ht="13.2" x14ac:dyDescent="0.25">
      <c r="B430" s="75"/>
      <c r="C430" s="102"/>
      <c r="D430" s="103"/>
      <c r="E430" s="45"/>
      <c r="F430" s="45"/>
      <c r="G430" s="45"/>
      <c r="H430" s="45"/>
      <c r="I430" s="45"/>
      <c r="J430" s="46"/>
    </row>
    <row r="431" spans="2:10" s="1" customFormat="1" ht="13.2" x14ac:dyDescent="0.25">
      <c r="B431" s="75"/>
      <c r="C431" s="102"/>
      <c r="D431" s="103"/>
      <c r="E431" s="45"/>
      <c r="F431" s="45"/>
      <c r="G431" s="45"/>
      <c r="H431" s="45"/>
      <c r="I431" s="45"/>
      <c r="J431" s="46"/>
    </row>
    <row r="432" spans="2:10" s="1" customFormat="1" ht="13.2" x14ac:dyDescent="0.25">
      <c r="B432" s="75"/>
      <c r="C432" s="102"/>
      <c r="D432" s="103"/>
      <c r="E432" s="45"/>
      <c r="F432" s="45"/>
      <c r="G432" s="45"/>
      <c r="H432" s="45"/>
      <c r="I432" s="45"/>
      <c r="J432" s="46"/>
    </row>
    <row r="433" spans="2:10" s="1" customFormat="1" ht="13.2" x14ac:dyDescent="0.25">
      <c r="B433" s="75"/>
      <c r="C433" s="102"/>
      <c r="D433" s="103"/>
      <c r="E433" s="45"/>
      <c r="F433" s="45"/>
      <c r="G433" s="45"/>
      <c r="H433" s="45"/>
      <c r="I433" s="45"/>
      <c r="J433" s="46"/>
    </row>
    <row r="434" spans="2:10" s="1" customFormat="1" ht="13.2" x14ac:dyDescent="0.25">
      <c r="B434" s="75"/>
      <c r="C434" s="102"/>
      <c r="D434" s="103"/>
      <c r="E434" s="45"/>
      <c r="F434" s="45"/>
      <c r="G434" s="45"/>
      <c r="H434" s="45"/>
      <c r="I434" s="45"/>
      <c r="J434" s="46"/>
    </row>
    <row r="435" spans="2:10" s="1" customFormat="1" ht="13.2" x14ac:dyDescent="0.25">
      <c r="B435" s="75"/>
      <c r="C435" s="102"/>
      <c r="D435" s="103"/>
      <c r="E435" s="45"/>
      <c r="F435" s="45"/>
      <c r="G435" s="45"/>
      <c r="H435" s="45"/>
      <c r="I435" s="45"/>
      <c r="J435" s="46"/>
    </row>
    <row r="436" spans="2:10" s="1" customFormat="1" ht="13.2" x14ac:dyDescent="0.25">
      <c r="B436" s="75"/>
      <c r="C436" s="102"/>
      <c r="D436" s="103"/>
      <c r="E436" s="45"/>
      <c r="F436" s="45"/>
      <c r="G436" s="45"/>
      <c r="H436" s="45"/>
      <c r="I436" s="45"/>
      <c r="J436" s="46"/>
    </row>
    <row r="437" spans="2:10" s="1" customFormat="1" ht="13.2" x14ac:dyDescent="0.25">
      <c r="B437" s="41"/>
      <c r="C437" s="42"/>
      <c r="D437" s="42"/>
      <c r="E437" s="42"/>
      <c r="F437" s="42"/>
      <c r="G437" s="42"/>
      <c r="H437" s="42"/>
      <c r="I437" s="42"/>
      <c r="J437" s="42"/>
    </row>
    <row r="438" spans="2:10" s="1" customFormat="1" ht="13.2" x14ac:dyDescent="0.25">
      <c r="C438" s="157" t="s">
        <v>153</v>
      </c>
      <c r="D438" s="157"/>
      <c r="E438" s="157"/>
      <c r="F438" s="157"/>
      <c r="G438" s="157"/>
      <c r="H438" s="157"/>
    </row>
    <row r="439" spans="2:10" s="1" customFormat="1" ht="13.2" x14ac:dyDescent="0.25">
      <c r="C439" s="157" t="s">
        <v>154</v>
      </c>
      <c r="D439" s="157"/>
      <c r="E439" s="157"/>
      <c r="F439" s="157"/>
      <c r="G439" s="157"/>
      <c r="H439" s="157"/>
    </row>
    <row r="440" spans="2:10" s="1" customFormat="1" ht="13.2" x14ac:dyDescent="0.25">
      <c r="C440" s="157" t="s">
        <v>155</v>
      </c>
      <c r="D440" s="157"/>
      <c r="E440" s="157"/>
      <c r="F440" s="157"/>
      <c r="G440" s="157"/>
      <c r="H440" s="157"/>
    </row>
    <row r="441" spans="2:10" s="1" customFormat="1" ht="13.2" x14ac:dyDescent="0.25">
      <c r="C441" s="158" t="s">
        <v>156</v>
      </c>
      <c r="D441" s="158"/>
      <c r="E441" s="158"/>
      <c r="F441" s="158"/>
      <c r="G441" s="158"/>
      <c r="H441" s="158"/>
    </row>
    <row r="442" spans="2:10" s="1" customFormat="1" ht="13.2" x14ac:dyDescent="0.25">
      <c r="C442" s="150"/>
      <c r="D442" s="150"/>
      <c r="E442" s="150"/>
      <c r="F442" s="150"/>
      <c r="G442" s="150"/>
      <c r="H442" s="150"/>
    </row>
    <row r="443" spans="2:10" s="1" customFormat="1" ht="15.6" x14ac:dyDescent="0.25">
      <c r="B443" s="159" t="s">
        <v>248</v>
      </c>
      <c r="C443" s="160"/>
      <c r="D443" s="160"/>
      <c r="E443" s="160"/>
      <c r="F443" s="160"/>
      <c r="G443" s="160"/>
      <c r="H443" s="160"/>
      <c r="I443" s="160"/>
      <c r="J443" s="161"/>
    </row>
    <row r="444" spans="2:10" s="1" customFormat="1" ht="21" x14ac:dyDescent="0.25">
      <c r="B444" s="169" t="s">
        <v>654</v>
      </c>
      <c r="C444" s="170"/>
      <c r="D444" s="170"/>
      <c r="E444" s="170"/>
      <c r="F444" s="170"/>
      <c r="G444" s="170"/>
      <c r="H444" s="170"/>
      <c r="I444" s="170"/>
      <c r="J444" s="171"/>
    </row>
    <row r="445" spans="2:10" s="1" customFormat="1" ht="13.8" thickBot="1" x14ac:dyDescent="0.3">
      <c r="B445" s="151"/>
      <c r="C445" s="151"/>
      <c r="D445" s="151"/>
      <c r="E445" s="151"/>
      <c r="F445" s="151"/>
      <c r="G445" s="151"/>
      <c r="H445" s="151"/>
      <c r="I445" s="151"/>
      <c r="J445" s="151"/>
    </row>
    <row r="446" spans="2:10" s="1" customFormat="1" ht="33.75" customHeight="1" x14ac:dyDescent="0.25">
      <c r="B446" s="152" t="s">
        <v>140</v>
      </c>
      <c r="C446" s="153"/>
      <c r="D446" s="153"/>
      <c r="E446" s="153"/>
      <c r="F446" s="153"/>
      <c r="G446" s="153"/>
      <c r="H446" s="153"/>
      <c r="I446" s="153"/>
      <c r="J446" s="154"/>
    </row>
    <row r="447" spans="2:10" s="1" customFormat="1" ht="13.2" x14ac:dyDescent="0.25">
      <c r="B447" s="4" t="s">
        <v>148</v>
      </c>
      <c r="C447" s="5" t="s">
        <v>149</v>
      </c>
      <c r="D447" s="5"/>
      <c r="E447" s="6"/>
      <c r="F447" s="7"/>
      <c r="G447" s="8" t="s">
        <v>22</v>
      </c>
      <c r="H447" s="155">
        <v>42879</v>
      </c>
      <c r="I447" s="155"/>
      <c r="J447" s="9"/>
    </row>
    <row r="448" spans="2:10" s="1" customFormat="1" ht="13.2" x14ac:dyDescent="0.25">
      <c r="B448" s="4" t="s">
        <v>146</v>
      </c>
      <c r="C448" s="5" t="s">
        <v>142</v>
      </c>
      <c r="D448" s="10"/>
      <c r="E448" s="10"/>
      <c r="F448" s="5"/>
      <c r="G448" s="11" t="s">
        <v>145</v>
      </c>
      <c r="H448" s="6" t="s">
        <v>142</v>
      </c>
      <c r="I448" s="12"/>
      <c r="J448" s="13"/>
    </row>
    <row r="449" spans="2:10" s="1" customFormat="1" ht="13.2" x14ac:dyDescent="0.25">
      <c r="B449" s="4" t="s">
        <v>147</v>
      </c>
      <c r="C449" s="5" t="s">
        <v>142</v>
      </c>
      <c r="D449" s="10"/>
      <c r="E449" s="10"/>
      <c r="F449" s="5"/>
      <c r="G449" s="11" t="s">
        <v>143</v>
      </c>
      <c r="H449" s="6" t="s">
        <v>144</v>
      </c>
      <c r="I449" s="12"/>
      <c r="J449" s="13"/>
    </row>
    <row r="450" spans="2:10" s="1" customFormat="1" ht="13.8" thickBot="1" x14ac:dyDescent="0.3">
      <c r="B450" s="14" t="s">
        <v>159</v>
      </c>
      <c r="C450" s="15" t="s">
        <v>160</v>
      </c>
      <c r="D450" s="16"/>
      <c r="E450" s="16"/>
      <c r="F450" s="15"/>
      <c r="G450" s="17" t="s">
        <v>157</v>
      </c>
      <c r="H450" s="18" t="s">
        <v>158</v>
      </c>
      <c r="I450" s="19"/>
      <c r="J450" s="20"/>
    </row>
    <row r="451" spans="2:10" s="1" customFormat="1" ht="13.2" x14ac:dyDescent="0.25">
      <c r="B451" s="151"/>
      <c r="C451" s="151"/>
      <c r="D451" s="151"/>
      <c r="E451" s="151"/>
      <c r="F451" s="151"/>
      <c r="G451" s="151"/>
      <c r="H451" s="151"/>
      <c r="I451" s="151"/>
      <c r="J451" s="151"/>
    </row>
    <row r="452" spans="2:10" s="1" customFormat="1" ht="13.2" x14ac:dyDescent="0.25">
      <c r="B452" s="23" t="s">
        <v>7</v>
      </c>
      <c r="C452" s="24" t="s">
        <v>0</v>
      </c>
      <c r="D452" s="24" t="s">
        <v>23</v>
      </c>
      <c r="E452" s="24" t="s">
        <v>24</v>
      </c>
      <c r="F452" s="24" t="s">
        <v>2</v>
      </c>
      <c r="G452" s="24" t="s">
        <v>3</v>
      </c>
      <c r="H452" s="24" t="s">
        <v>25</v>
      </c>
      <c r="I452" s="24" t="s">
        <v>8</v>
      </c>
      <c r="J452" s="24" t="s">
        <v>9</v>
      </c>
    </row>
    <row r="453" spans="2:10" s="1" customFormat="1" ht="13.2" x14ac:dyDescent="0.25">
      <c r="B453" s="96">
        <v>4.03</v>
      </c>
      <c r="C453" s="97" t="s">
        <v>425</v>
      </c>
      <c r="D453" s="103"/>
      <c r="E453" s="45"/>
      <c r="F453" s="45"/>
      <c r="G453" s="45"/>
      <c r="H453" s="45"/>
      <c r="I453" s="45"/>
      <c r="J453" s="46"/>
    </row>
    <row r="454" spans="2:10" s="1" customFormat="1" ht="13.2" x14ac:dyDescent="0.25">
      <c r="B454" s="100" t="s">
        <v>113</v>
      </c>
      <c r="C454" s="101" t="s">
        <v>428</v>
      </c>
      <c r="D454" s="103"/>
      <c r="E454" s="45"/>
      <c r="F454" s="45"/>
      <c r="G454" s="45"/>
      <c r="H454" s="45"/>
      <c r="I454" s="45"/>
      <c r="J454" s="46"/>
    </row>
    <row r="455" spans="2:10" s="1" customFormat="1" ht="13.2" x14ac:dyDescent="0.25">
      <c r="B455" s="48" t="s">
        <v>114</v>
      </c>
      <c r="C455" s="32" t="s">
        <v>770</v>
      </c>
      <c r="D455" s="103"/>
      <c r="E455" s="45"/>
      <c r="F455" s="45"/>
      <c r="G455" s="45"/>
      <c r="H455" s="45"/>
      <c r="I455" s="62">
        <f>H456+H457</f>
        <v>0</v>
      </c>
      <c r="J455" s="63" t="str">
        <f>+J456</f>
        <v>ml</v>
      </c>
    </row>
    <row r="456" spans="2:10" s="1" customFormat="1" ht="13.2" x14ac:dyDescent="0.25">
      <c r="B456" s="48"/>
      <c r="C456" s="44" t="s">
        <v>773</v>
      </c>
      <c r="D456" s="45"/>
      <c r="E456" s="45"/>
      <c r="F456" s="45"/>
      <c r="G456" s="45"/>
      <c r="H456" s="45">
        <f>IF(AND(F456=0,G456=0),D456*E456,IF(AND(E456=0,G456=0),D456*F456,IF(AND(E456=0,F456=0),D456*G456,IF(AND(E456=0),D456*F456*G456,IF(AND(F456=0),D456*E456*G456,IF(AND(G456=0),D456*E456*F456,D456*E456*F456*G456))))))</f>
        <v>0</v>
      </c>
      <c r="I456" s="45"/>
      <c r="J456" s="46" t="s">
        <v>552</v>
      </c>
    </row>
    <row r="457" spans="2:10" s="1" customFormat="1" ht="13.2" x14ac:dyDescent="0.25">
      <c r="B457" s="48"/>
      <c r="C457" s="44" t="s">
        <v>774</v>
      </c>
      <c r="D457" s="45"/>
      <c r="E457" s="45"/>
      <c r="F457" s="45"/>
      <c r="G457" s="45"/>
      <c r="H457" s="45">
        <f>IF(AND(F457=0,G457=0),D457*E457,IF(AND(E457=0,G457=0),D457*F457,IF(AND(E457=0,F457=0),D457*G457,IF(AND(E457=0),D457*F457*G457,IF(AND(F457=0),D457*E457*G457,IF(AND(G457=0),D457*E457*F457,D457*E457*F457*G457))))))</f>
        <v>0</v>
      </c>
      <c r="I457" s="45"/>
      <c r="J457" s="46" t="s">
        <v>552</v>
      </c>
    </row>
    <row r="458" spans="2:10" s="1" customFormat="1" ht="13.2" x14ac:dyDescent="0.25">
      <c r="B458" s="48" t="s">
        <v>435</v>
      </c>
      <c r="C458" s="32" t="s">
        <v>772</v>
      </c>
      <c r="D458" s="103"/>
      <c r="E458" s="45"/>
      <c r="F458" s="45"/>
      <c r="G458" s="45"/>
      <c r="H458" s="45"/>
      <c r="I458" s="62">
        <f>H459+H460</f>
        <v>0</v>
      </c>
      <c r="J458" s="63" t="str">
        <f>+J459</f>
        <v>ml</v>
      </c>
    </row>
    <row r="459" spans="2:10" s="1" customFormat="1" ht="13.2" x14ac:dyDescent="0.25">
      <c r="B459" s="100"/>
      <c r="C459" s="44" t="s">
        <v>773</v>
      </c>
      <c r="D459" s="45"/>
      <c r="E459" s="45"/>
      <c r="F459" s="45"/>
      <c r="G459" s="45"/>
      <c r="H459" s="45">
        <f>IF(AND(F459=0,G459=0),D459*E459,IF(AND(E459=0,G459=0),D459*F459,IF(AND(E459=0,F459=0),D459*G459,IF(AND(E459=0),D459*F459*G459,IF(AND(F459=0),D459*E459*G459,IF(AND(G459=0),D459*E459*F459,D459*E459*F459*G459))))))</f>
        <v>0</v>
      </c>
      <c r="I459" s="45"/>
      <c r="J459" s="46" t="s">
        <v>552</v>
      </c>
    </row>
    <row r="460" spans="2:10" s="1" customFormat="1" ht="13.2" x14ac:dyDescent="0.25">
      <c r="B460" s="48"/>
      <c r="C460" s="44" t="s">
        <v>774</v>
      </c>
      <c r="D460" s="45"/>
      <c r="E460" s="45"/>
      <c r="F460" s="45"/>
      <c r="G460" s="45"/>
      <c r="H460" s="45">
        <f>IF(AND(F460=0,G460=0),D460*E460,IF(AND(E460=0,G460=0),D460*F460,IF(AND(E460=0,F460=0),D460*G460,IF(AND(E460=0),D460*F460*G460,IF(AND(F460=0),D460*E460*G460,IF(AND(G460=0),D460*E460*F460,D460*E460*F460*G460))))))</f>
        <v>0</v>
      </c>
      <c r="I460" s="45"/>
      <c r="J460" s="46" t="s">
        <v>552</v>
      </c>
    </row>
    <row r="461" spans="2:10" s="1" customFormat="1" ht="13.2" x14ac:dyDescent="0.25">
      <c r="B461" s="48" t="s">
        <v>437</v>
      </c>
      <c r="C461" s="48" t="s">
        <v>470</v>
      </c>
      <c r="D461" s="103"/>
      <c r="E461" s="45"/>
      <c r="F461" s="45"/>
      <c r="G461" s="45"/>
      <c r="H461" s="45"/>
      <c r="I461" s="62">
        <f>SUM(H463:H468)</f>
        <v>0</v>
      </c>
      <c r="J461" s="63" t="str">
        <f>+J463</f>
        <v>ml</v>
      </c>
    </row>
    <row r="462" spans="2:10" s="1" customFormat="1" ht="13.2" x14ac:dyDescent="0.25">
      <c r="B462" s="48"/>
      <c r="C462" s="132" t="s">
        <v>255</v>
      </c>
      <c r="D462" s="103"/>
      <c r="E462" s="45"/>
      <c r="F462" s="45"/>
      <c r="G462" s="45"/>
      <c r="H462" s="45"/>
      <c r="I462" s="62"/>
      <c r="J462" s="63"/>
    </row>
    <row r="463" spans="2:10" s="1" customFormat="1" ht="13.2" x14ac:dyDescent="0.25">
      <c r="B463" s="48"/>
      <c r="C463" s="44" t="s">
        <v>556</v>
      </c>
      <c r="D463" s="45"/>
      <c r="E463" s="45"/>
      <c r="F463" s="45"/>
      <c r="G463" s="45"/>
      <c r="H463" s="45">
        <f t="shared" ref="H463:H468" si="4">IF(AND(F463=0,G463=0),D463*E463,IF(AND(E463=0,G463=0),D463*F463,IF(AND(E463=0,F463=0),D463*G463,IF(AND(E463=0),D463*F463*G463,IF(AND(F463=0),D463*E463*G463,IF(AND(G463=0),D463*E463*F463,D463*E463*F463*G463))))))</f>
        <v>0</v>
      </c>
      <c r="I463" s="45"/>
      <c r="J463" s="46" t="str">
        <f t="shared" ref="J463:J468" si="5">IF(AND(E463=0,F463&lt;&gt;0,G463&lt;&gt;0),"m2",IF(AND(F463=0,E463&lt;&gt;0,G463&lt;&gt;0),"m2",IF(AND(G463=0,E463&lt;&gt;0,F463&lt;&gt;0),"m2",IF(AND(F463=0,G463=0),"ml",IF(AND(E463=0,G463=0),"ml",IF(AND(E463=0,F463=0),"ml",IF(AND(E463&lt;&gt;0,F463&lt;&gt;0,G463&lt;&gt;0),"m3",0)))))))</f>
        <v>ml</v>
      </c>
    </row>
    <row r="464" spans="2:10" s="1" customFormat="1" ht="13.2" x14ac:dyDescent="0.25">
      <c r="B464" s="48"/>
      <c r="C464" s="44" t="s">
        <v>704</v>
      </c>
      <c r="D464" s="45"/>
      <c r="E464" s="45"/>
      <c r="F464" s="45"/>
      <c r="G464" s="45"/>
      <c r="H464" s="45">
        <f t="shared" si="4"/>
        <v>0</v>
      </c>
      <c r="I464" s="45"/>
      <c r="J464" s="46" t="str">
        <f t="shared" si="5"/>
        <v>ml</v>
      </c>
    </row>
    <row r="465" spans="2:10" s="1" customFormat="1" ht="13.2" x14ac:dyDescent="0.25">
      <c r="B465" s="48"/>
      <c r="C465" s="132" t="s">
        <v>256</v>
      </c>
      <c r="D465" s="45"/>
      <c r="E465" s="45"/>
      <c r="F465" s="45"/>
      <c r="G465" s="45"/>
      <c r="H465" s="45">
        <f t="shared" si="4"/>
        <v>0</v>
      </c>
      <c r="I465" s="45"/>
      <c r="J465" s="46" t="str">
        <f t="shared" si="5"/>
        <v>ml</v>
      </c>
    </row>
    <row r="466" spans="2:10" s="1" customFormat="1" ht="13.2" x14ac:dyDescent="0.25">
      <c r="B466" s="48"/>
      <c r="C466" s="44" t="s">
        <v>556</v>
      </c>
      <c r="D466" s="45"/>
      <c r="E466" s="45"/>
      <c r="F466" s="45"/>
      <c r="G466" s="45"/>
      <c r="H466" s="45">
        <f t="shared" si="4"/>
        <v>0</v>
      </c>
      <c r="I466" s="45"/>
      <c r="J466" s="46" t="str">
        <f t="shared" si="5"/>
        <v>ml</v>
      </c>
    </row>
    <row r="467" spans="2:10" s="1" customFormat="1" ht="13.2" x14ac:dyDescent="0.25">
      <c r="B467" s="48"/>
      <c r="C467" s="132" t="s">
        <v>257</v>
      </c>
      <c r="D467" s="45"/>
      <c r="E467" s="45"/>
      <c r="F467" s="45"/>
      <c r="G467" s="45"/>
      <c r="H467" s="45">
        <f t="shared" si="4"/>
        <v>0</v>
      </c>
      <c r="I467" s="45"/>
      <c r="J467" s="46" t="str">
        <f t="shared" si="5"/>
        <v>ml</v>
      </c>
    </row>
    <row r="468" spans="2:10" s="1" customFormat="1" ht="13.2" x14ac:dyDescent="0.25">
      <c r="B468" s="48"/>
      <c r="C468" s="44" t="s">
        <v>556</v>
      </c>
      <c r="D468" s="45"/>
      <c r="E468" s="45"/>
      <c r="F468" s="45"/>
      <c r="G468" s="45"/>
      <c r="H468" s="45">
        <f t="shared" si="4"/>
        <v>0</v>
      </c>
      <c r="I468" s="45"/>
      <c r="J468" s="46" t="str">
        <f t="shared" si="5"/>
        <v>ml</v>
      </c>
    </row>
    <row r="469" spans="2:10" s="1" customFormat="1" ht="13.2" x14ac:dyDescent="0.25">
      <c r="B469" s="48" t="s">
        <v>471</v>
      </c>
      <c r="C469" s="48" t="s">
        <v>554</v>
      </c>
      <c r="D469" s="103"/>
      <c r="E469" s="45"/>
      <c r="F469" s="45"/>
      <c r="G469" s="45"/>
      <c r="H469" s="45"/>
      <c r="I469" s="62">
        <f>SUM(H470:H476)</f>
        <v>25.5</v>
      </c>
      <c r="J469" s="63" t="str">
        <f>+J470</f>
        <v>ml</v>
      </c>
    </row>
    <row r="470" spans="2:10" s="1" customFormat="1" ht="13.2" x14ac:dyDescent="0.25">
      <c r="B470" s="100"/>
      <c r="C470" s="132" t="s">
        <v>255</v>
      </c>
      <c r="D470" s="45"/>
      <c r="E470" s="45"/>
      <c r="F470" s="45"/>
      <c r="G470" s="45"/>
      <c r="H470" s="45">
        <f t="shared" ref="H470:H476" si="6">IF(AND(F470=0,G470=0),D470*E470,IF(AND(E470=0,G470=0),D470*F470,IF(AND(E470=0,F470=0),D470*G470,IF(AND(E470=0),D470*F470*G470,IF(AND(F470=0),D470*E470*G470,IF(AND(G470=0),D470*E470*F470,D470*E470*F470*G470))))))</f>
        <v>0</v>
      </c>
      <c r="I470" s="45"/>
      <c r="J470" s="46" t="str">
        <f t="shared" ref="J470:J476" si="7">IF(AND(E470=0,F470&lt;&gt;0,G470&lt;&gt;0),"m2",IF(AND(F470=0,E470&lt;&gt;0,G470&lt;&gt;0),"m2",IF(AND(G470=0,E470&lt;&gt;0,F470&lt;&gt;0),"m2",IF(AND(F470=0,G470=0),"ml",IF(AND(E470=0,G470=0),"ml",IF(AND(E470=0,F470=0),"ml",IF(AND(E470&lt;&gt;0,F470&lt;&gt;0,G470&lt;&gt;0),"m3",0)))))))</f>
        <v>ml</v>
      </c>
    </row>
    <row r="471" spans="2:10" s="1" customFormat="1" ht="13.2" x14ac:dyDescent="0.25">
      <c r="B471" s="100"/>
      <c r="C471" s="44" t="s">
        <v>556</v>
      </c>
      <c r="D471" s="45">
        <v>2</v>
      </c>
      <c r="E471" s="45">
        <v>3.25</v>
      </c>
      <c r="F471" s="45"/>
      <c r="G471" s="45"/>
      <c r="H471" s="45">
        <f t="shared" si="6"/>
        <v>6.5</v>
      </c>
      <c r="I471" s="45"/>
      <c r="J471" s="46" t="str">
        <f t="shared" si="7"/>
        <v>ml</v>
      </c>
    </row>
    <row r="472" spans="2:10" s="1" customFormat="1" ht="13.2" x14ac:dyDescent="0.25">
      <c r="B472" s="100"/>
      <c r="C472" s="44" t="s">
        <v>704</v>
      </c>
      <c r="D472" s="45">
        <v>2</v>
      </c>
      <c r="E472" s="45">
        <v>3</v>
      </c>
      <c r="F472" s="45"/>
      <c r="G472" s="45"/>
      <c r="H472" s="45">
        <f t="shared" si="6"/>
        <v>6</v>
      </c>
      <c r="I472" s="45"/>
      <c r="J472" s="46" t="str">
        <f t="shared" si="7"/>
        <v>ml</v>
      </c>
    </row>
    <row r="473" spans="2:10" s="1" customFormat="1" ht="13.2" x14ac:dyDescent="0.25">
      <c r="B473" s="100"/>
      <c r="C473" s="132" t="s">
        <v>256</v>
      </c>
      <c r="D473" s="45"/>
      <c r="E473" s="45"/>
      <c r="F473" s="45"/>
      <c r="G473" s="45"/>
      <c r="H473" s="45">
        <f t="shared" si="6"/>
        <v>0</v>
      </c>
      <c r="I473" s="45"/>
      <c r="J473" s="46" t="str">
        <f t="shared" si="7"/>
        <v>ml</v>
      </c>
    </row>
    <row r="474" spans="2:10" s="1" customFormat="1" ht="13.2" x14ac:dyDescent="0.25">
      <c r="B474" s="100"/>
      <c r="C474" s="44" t="s">
        <v>556</v>
      </c>
      <c r="D474" s="45">
        <v>2</v>
      </c>
      <c r="E474" s="45">
        <v>3.25</v>
      </c>
      <c r="F474" s="45"/>
      <c r="G474" s="45"/>
      <c r="H474" s="45">
        <f t="shared" si="6"/>
        <v>6.5</v>
      </c>
      <c r="I474" s="45"/>
      <c r="J474" s="46" t="str">
        <f t="shared" si="7"/>
        <v>ml</v>
      </c>
    </row>
    <row r="475" spans="2:10" s="1" customFormat="1" ht="13.2" x14ac:dyDescent="0.25">
      <c r="B475" s="100"/>
      <c r="C475" s="132" t="s">
        <v>257</v>
      </c>
      <c r="D475" s="45"/>
      <c r="E475" s="45"/>
      <c r="F475" s="45"/>
      <c r="G475" s="45"/>
      <c r="H475" s="45">
        <f t="shared" si="6"/>
        <v>0</v>
      </c>
      <c r="I475" s="45"/>
      <c r="J475" s="46" t="str">
        <f t="shared" si="7"/>
        <v>ml</v>
      </c>
    </row>
    <row r="476" spans="2:10" s="1" customFormat="1" ht="13.2" x14ac:dyDescent="0.25">
      <c r="B476" s="100"/>
      <c r="C476" s="44" t="s">
        <v>556</v>
      </c>
      <c r="D476" s="45">
        <v>2</v>
      </c>
      <c r="E476" s="45">
        <v>3.25</v>
      </c>
      <c r="F476" s="45"/>
      <c r="G476" s="45"/>
      <c r="H476" s="45">
        <f t="shared" si="6"/>
        <v>6.5</v>
      </c>
      <c r="I476" s="45"/>
      <c r="J476" s="46" t="str">
        <f t="shared" si="7"/>
        <v>ml</v>
      </c>
    </row>
    <row r="477" spans="2:10" s="1" customFormat="1" ht="13.2" x14ac:dyDescent="0.25">
      <c r="B477" s="48" t="s">
        <v>473</v>
      </c>
      <c r="C477" s="48" t="s">
        <v>472</v>
      </c>
      <c r="D477" s="103"/>
      <c r="E477" s="45"/>
      <c r="F477" s="45"/>
      <c r="G477" s="45"/>
      <c r="H477" s="45"/>
      <c r="I477" s="62">
        <f>SUM(H478:H480)</f>
        <v>0</v>
      </c>
      <c r="J477" s="63" t="str">
        <f>+J478</f>
        <v>ml</v>
      </c>
    </row>
    <row r="478" spans="2:10" s="1" customFormat="1" ht="13.2" x14ac:dyDescent="0.25">
      <c r="B478" s="100"/>
      <c r="C478" s="44" t="s">
        <v>255</v>
      </c>
      <c r="D478" s="45"/>
      <c r="E478" s="45"/>
      <c r="F478" s="45"/>
      <c r="G478" s="45"/>
      <c r="H478" s="45">
        <f>IF(AND(F478=0,G478=0),D478*E478,IF(AND(E478=0,G478=0),D478*F478,IF(AND(E478=0,F478=0),D478*G478,IF(AND(E478=0),D478*F478*G478,IF(AND(F478=0),D478*E478*G478,IF(AND(G478=0),D478*E478*F478,D478*E478*F478*G478))))))</f>
        <v>0</v>
      </c>
      <c r="I478" s="45"/>
      <c r="J478" s="46" t="str">
        <f>IF(AND(E478=0,F478&lt;&gt;0,G478&lt;&gt;0),"m2",IF(AND(F478=0,E478&lt;&gt;0,G478&lt;&gt;0),"m2",IF(AND(G478=0,E478&lt;&gt;0,F478&lt;&gt;0),"m2",IF(AND(F478=0,G478=0),"ml",IF(AND(E478=0,G478=0),"ml",IF(AND(E478=0,F478=0),"ml",IF(AND(E478&lt;&gt;0,F478&lt;&gt;0,G478&lt;&gt;0),"m3",0)))))))</f>
        <v>ml</v>
      </c>
    </row>
    <row r="479" spans="2:10" s="1" customFormat="1" ht="13.2" x14ac:dyDescent="0.25">
      <c r="B479" s="100"/>
      <c r="C479" s="44" t="s">
        <v>256</v>
      </c>
      <c r="D479" s="45"/>
      <c r="E479" s="45"/>
      <c r="F479" s="45"/>
      <c r="G479" s="45"/>
      <c r="H479" s="45">
        <f>IF(AND(F479=0,G479=0),D479*E479,IF(AND(E479=0,G479=0),D479*F479,IF(AND(E479=0,F479=0),D479*G479,IF(AND(E479=0),D479*F479*G479,IF(AND(F479=0),D479*E479*G479,IF(AND(G479=0),D479*E479*F479,D479*E479*F479*G479))))))</f>
        <v>0</v>
      </c>
      <c r="I479" s="45"/>
      <c r="J479" s="46" t="str">
        <f>IF(AND(E479=0,F479&lt;&gt;0,G479&lt;&gt;0),"m2",IF(AND(F479=0,E479&lt;&gt;0,G479&lt;&gt;0),"m2",IF(AND(G479=0,E479&lt;&gt;0,F479&lt;&gt;0),"m2",IF(AND(F479=0,G479=0),"ml",IF(AND(E479=0,G479=0),"ml",IF(AND(E479=0,F479=0),"ml",IF(AND(E479&lt;&gt;0,F479&lt;&gt;0,G479&lt;&gt;0),"m3",0)))))))</f>
        <v>ml</v>
      </c>
    </row>
    <row r="480" spans="2:10" s="1" customFormat="1" ht="13.2" x14ac:dyDescent="0.25">
      <c r="B480" s="100"/>
      <c r="C480" s="44" t="s">
        <v>257</v>
      </c>
      <c r="D480" s="45"/>
      <c r="E480" s="45"/>
      <c r="F480" s="45"/>
      <c r="G480" s="45"/>
      <c r="H480" s="45">
        <f>IF(AND(F480=0,G480=0),D480*E480,IF(AND(E480=0,G480=0),D480*F480,IF(AND(E480=0,F480=0),D480*G480,IF(AND(E480=0),D480*F480*G480,IF(AND(F480=0),D480*E480*G480,IF(AND(G480=0),D480*E480*F480,D480*E480*F480*G480))))))</f>
        <v>0</v>
      </c>
      <c r="I480" s="45"/>
      <c r="J480" s="46" t="str">
        <f>IF(AND(E480=0,F480&lt;&gt;0,G480&lt;&gt;0),"m2",IF(AND(F480=0,E480&lt;&gt;0,G480&lt;&gt;0),"m2",IF(AND(G480=0,E480&lt;&gt;0,F480&lt;&gt;0),"m2",IF(AND(F480=0,G480=0),"ml",IF(AND(E480=0,G480=0),"ml",IF(AND(E480=0,F480=0),"ml",IF(AND(E480&lt;&gt;0,F480&lt;&gt;0,G480&lt;&gt;0),"m3",0)))))))</f>
        <v>ml</v>
      </c>
    </row>
    <row r="481" spans="2:10" s="1" customFormat="1" ht="13.2" x14ac:dyDescent="0.25">
      <c r="B481" s="48" t="s">
        <v>549</v>
      </c>
      <c r="C481" s="48" t="s">
        <v>474</v>
      </c>
      <c r="D481" s="103"/>
      <c r="E481" s="45"/>
      <c r="F481" s="45"/>
      <c r="G481" s="45"/>
      <c r="H481" s="45"/>
      <c r="I481" s="62">
        <f>SUM(H482:H482)</f>
        <v>0</v>
      </c>
      <c r="J481" s="63" t="str">
        <f>+J482</f>
        <v>und</v>
      </c>
    </row>
    <row r="482" spans="2:10" s="1" customFormat="1" ht="13.2" x14ac:dyDescent="0.25">
      <c r="B482" s="100"/>
      <c r="C482" s="44" t="s">
        <v>705</v>
      </c>
      <c r="D482" s="45"/>
      <c r="E482" s="45"/>
      <c r="F482" s="45"/>
      <c r="G482" s="45"/>
      <c r="H482" s="45">
        <f>+D482</f>
        <v>0</v>
      </c>
      <c r="I482" s="45"/>
      <c r="J482" s="46" t="s">
        <v>35</v>
      </c>
    </row>
    <row r="483" spans="2:10" s="1" customFormat="1" ht="13.2" x14ac:dyDescent="0.25">
      <c r="B483" s="48" t="s">
        <v>553</v>
      </c>
      <c r="C483" s="48" t="s">
        <v>555</v>
      </c>
      <c r="D483" s="103"/>
      <c r="E483" s="45"/>
      <c r="F483" s="45"/>
      <c r="G483" s="45"/>
      <c r="H483" s="45"/>
      <c r="I483" s="62">
        <f>SUM(H484:H484)</f>
        <v>0</v>
      </c>
      <c r="J483" s="63" t="str">
        <f>+J484</f>
        <v>und</v>
      </c>
    </row>
    <row r="484" spans="2:10" s="1" customFormat="1" ht="13.2" x14ac:dyDescent="0.25">
      <c r="B484" s="100"/>
      <c r="C484" s="44" t="s">
        <v>556</v>
      </c>
      <c r="D484" s="45">
        <f>+D458</f>
        <v>0</v>
      </c>
      <c r="E484" s="45"/>
      <c r="F484" s="45"/>
      <c r="G484" s="45"/>
      <c r="H484" s="45">
        <f>+D484</f>
        <v>0</v>
      </c>
      <c r="I484" s="45"/>
      <c r="J484" s="46" t="s">
        <v>35</v>
      </c>
    </row>
    <row r="485" spans="2:10" s="1" customFormat="1" ht="13.2" x14ac:dyDescent="0.25">
      <c r="B485" s="100" t="s">
        <v>115</v>
      </c>
      <c r="C485" s="101" t="s">
        <v>427</v>
      </c>
      <c r="D485" s="103"/>
      <c r="E485" s="45"/>
      <c r="F485" s="45"/>
      <c r="G485" s="45"/>
      <c r="H485" s="45"/>
      <c r="I485" s="45"/>
      <c r="J485" s="46"/>
    </row>
    <row r="486" spans="2:10" s="1" customFormat="1" ht="13.2" x14ac:dyDescent="0.25">
      <c r="B486" s="48" t="s">
        <v>116</v>
      </c>
      <c r="C486" s="48" t="s">
        <v>550</v>
      </c>
      <c r="D486" s="103"/>
      <c r="E486" s="45"/>
      <c r="F486" s="45"/>
      <c r="G486" s="45"/>
      <c r="H486" s="45"/>
      <c r="I486" s="62">
        <f>SUM(H487:H487)</f>
        <v>0</v>
      </c>
      <c r="J486" s="63" t="str">
        <f>+J487</f>
        <v>ml</v>
      </c>
    </row>
    <row r="487" spans="2:10" s="1" customFormat="1" ht="13.2" x14ac:dyDescent="0.25">
      <c r="B487" s="100"/>
      <c r="C487" s="44" t="s">
        <v>551</v>
      </c>
      <c r="D487" s="45"/>
      <c r="E487" s="45"/>
      <c r="F487" s="45"/>
      <c r="G487" s="45"/>
      <c r="H487" s="45">
        <f>IF(AND(F487=0,G487=0),D487*E487,IF(AND(E487=0,G487=0),D487*F487,IF(AND(E487=0,F487=0),D487*G487,IF(AND(E487=0),D487*F487*G487,IF(AND(F487=0),D487*E487*G487,IF(AND(G487=0),D487*E487*F487,D487*E487*F487*G487))))))</f>
        <v>0</v>
      </c>
      <c r="I487" s="45"/>
      <c r="J487" s="46" t="str">
        <f>IF(AND(E487=0,F487&lt;&gt;0,G487&lt;&gt;0),"m2",IF(AND(F487=0,E487&lt;&gt;0,G487&lt;&gt;0),"m2",IF(AND(G487=0,E487&lt;&gt;0,F487&lt;&gt;0),"m2",IF(AND(F487=0,G487=0),"ml",IF(AND(E487=0,G487=0),"ml",IF(AND(E487=0,F487=0),"ml",IF(AND(E487&lt;&gt;0,F487&lt;&gt;0,G487&lt;&gt;0),"m3",0)))))))</f>
        <v>ml</v>
      </c>
    </row>
    <row r="488" spans="2:10" s="1" customFormat="1" ht="13.2" x14ac:dyDescent="0.25">
      <c r="B488" s="48" t="s">
        <v>443</v>
      </c>
      <c r="C488" s="48" t="s">
        <v>440</v>
      </c>
      <c r="D488" s="103"/>
      <c r="E488" s="45"/>
      <c r="F488" s="45"/>
      <c r="G488" s="45"/>
      <c r="H488" s="45"/>
      <c r="I488" s="62">
        <f>SUM(H489:H490)</f>
        <v>0</v>
      </c>
      <c r="J488" s="63" t="str">
        <f>+J489</f>
        <v>ml</v>
      </c>
    </row>
    <row r="489" spans="2:10" s="1" customFormat="1" ht="13.2" x14ac:dyDescent="0.25">
      <c r="B489" s="100"/>
      <c r="C489" s="44" t="s">
        <v>706</v>
      </c>
      <c r="D489" s="45"/>
      <c r="E489" s="45"/>
      <c r="F489" s="45"/>
      <c r="G489" s="45"/>
      <c r="H489" s="45">
        <f>IF(AND(F489=0,G489=0),D489*E489,IF(AND(E489=0,G489=0),D489*F489,IF(AND(E489=0,F489=0),D489*G489,IF(AND(E489=0),D489*F489*G489,IF(AND(F489=0),D489*E489*G489,IF(AND(G489=0),D489*E489*F489,D489*E489*F489*G489))))))</f>
        <v>0</v>
      </c>
      <c r="I489" s="45"/>
      <c r="J489" s="46" t="str">
        <f>IF(AND(E489=0,F489&lt;&gt;0,G489&lt;&gt;0),"m2",IF(AND(F489=0,E489&lt;&gt;0,G489&lt;&gt;0),"m2",IF(AND(G489=0,E489&lt;&gt;0,F489&lt;&gt;0),"m2",IF(AND(F489=0,G489=0),"ml",IF(AND(E489=0,G489=0),"ml",IF(AND(E489=0,F489=0),"ml",IF(AND(E489&lt;&gt;0,F489&lt;&gt;0,G489&lt;&gt;0),"m3",0)))))))</f>
        <v>ml</v>
      </c>
    </row>
    <row r="490" spans="2:10" s="1" customFormat="1" ht="13.2" x14ac:dyDescent="0.25">
      <c r="B490" s="100"/>
      <c r="C490" s="44" t="s">
        <v>706</v>
      </c>
      <c r="D490" s="45"/>
      <c r="E490" s="45"/>
      <c r="F490" s="45"/>
      <c r="G490" s="45"/>
      <c r="H490" s="45">
        <f>IF(AND(F490=0,G490=0),D490*E490,IF(AND(E490=0,G490=0),D490*F490,IF(AND(E490=0,F490=0),D490*G490,IF(AND(E490=0),D490*F490*G490,IF(AND(F490=0),D490*E490*G490,IF(AND(G490=0),D490*E490*F490,D490*E490*F490*G490))))))</f>
        <v>0</v>
      </c>
      <c r="I490" s="45"/>
      <c r="J490" s="46" t="str">
        <f>IF(AND(E490=0,F490&lt;&gt;0,G490&lt;&gt;0),"m2",IF(AND(F490=0,E490&lt;&gt;0,G490&lt;&gt;0),"m2",IF(AND(G490=0,E490&lt;&gt;0,F490&lt;&gt;0),"m2",IF(AND(F490=0,G490=0),"ml",IF(AND(E490=0,G490=0),"ml",IF(AND(E490=0,F490=0),"ml",IF(AND(E490&lt;&gt;0,F490&lt;&gt;0,G490&lt;&gt;0),"m3",0)))))))</f>
        <v>ml</v>
      </c>
    </row>
    <row r="491" spans="2:10" s="1" customFormat="1" ht="13.2" x14ac:dyDescent="0.25">
      <c r="B491" s="48" t="s">
        <v>444</v>
      </c>
      <c r="C491" s="48" t="s">
        <v>442</v>
      </c>
      <c r="D491" s="103"/>
      <c r="E491" s="45"/>
      <c r="F491" s="45"/>
      <c r="G491" s="45"/>
      <c r="H491" s="45"/>
      <c r="I491" s="62">
        <f>SUM(H492:H492)</f>
        <v>0</v>
      </c>
      <c r="J491" s="63" t="str">
        <f>+J492</f>
        <v>ml</v>
      </c>
    </row>
    <row r="492" spans="2:10" s="1" customFormat="1" ht="13.2" x14ac:dyDescent="0.25">
      <c r="B492" s="100"/>
      <c r="C492" s="44" t="s">
        <v>441</v>
      </c>
      <c r="D492" s="45"/>
      <c r="E492" s="45"/>
      <c r="F492" s="45"/>
      <c r="G492" s="45"/>
      <c r="H492" s="45">
        <f>IF(AND(F492=0,G492=0),D492*E492,IF(AND(E492=0,G492=0),D492*F492,IF(AND(E492=0,F492=0),D492*G492,IF(AND(E492=0),D492*F492*G492,IF(AND(F492=0),D492*E492*G492,IF(AND(G492=0),D492*E492*F492,D492*E492*F492*G492))))))</f>
        <v>0</v>
      </c>
      <c r="I492" s="45"/>
      <c r="J492" s="46" t="str">
        <f>IF(AND(E492=0,F492&lt;&gt;0,G492&lt;&gt;0),"m2",IF(AND(F492=0,E492&lt;&gt;0,G492&lt;&gt;0),"m2",IF(AND(G492=0,E492&lt;&gt;0,F492&lt;&gt;0),"m2",IF(AND(F492=0,G492=0),"ml",IF(AND(E492=0,G492=0),"ml",IF(AND(E492=0,F492=0),"ml",IF(AND(E492&lt;&gt;0,F492&lt;&gt;0,G492&lt;&gt;0),"m3",0)))))))</f>
        <v>ml</v>
      </c>
    </row>
    <row r="493" spans="2:10" s="1" customFormat="1" ht="13.2" x14ac:dyDescent="0.25">
      <c r="B493" s="48" t="s">
        <v>446</v>
      </c>
      <c r="C493" s="48" t="s">
        <v>445</v>
      </c>
      <c r="D493" s="103"/>
      <c r="E493" s="45"/>
      <c r="F493" s="45"/>
      <c r="G493" s="45"/>
      <c r="H493" s="45"/>
      <c r="I493" s="62">
        <f>SUM(H494:H494)</f>
        <v>0</v>
      </c>
      <c r="J493" s="63" t="str">
        <f>+J494</f>
        <v>ml</v>
      </c>
    </row>
    <row r="494" spans="2:10" s="1" customFormat="1" ht="13.2" x14ac:dyDescent="0.25">
      <c r="B494" s="100"/>
      <c r="C494" s="44" t="s">
        <v>441</v>
      </c>
      <c r="D494" s="45"/>
      <c r="E494" s="45"/>
      <c r="F494" s="45"/>
      <c r="G494" s="45"/>
      <c r="H494" s="45">
        <f>IF(AND(F494=0,G494=0),D494*E494,IF(AND(E494=0,G494=0),D494*F494,IF(AND(E494=0,F494=0),D494*G494,IF(AND(E494=0),D494*F494*G494,IF(AND(F494=0),D494*E494*G494,IF(AND(G494=0),D494*E494*F494,D494*E494*F494*G494))))))</f>
        <v>0</v>
      </c>
      <c r="I494" s="45"/>
      <c r="J494" s="46" t="str">
        <f>IF(AND(E494=0,F494&lt;&gt;0,G494&lt;&gt;0),"m2",IF(AND(F494=0,E494&lt;&gt;0,G494&lt;&gt;0),"m2",IF(AND(G494=0,E494&lt;&gt;0,F494&lt;&gt;0),"m2",IF(AND(F494=0,G494=0),"ml",IF(AND(E494=0,G494=0),"ml",IF(AND(E494=0,F494=0),"ml",IF(AND(E494&lt;&gt;0,F494&lt;&gt;0,G494&lt;&gt;0),"m3",0)))))))</f>
        <v>ml</v>
      </c>
    </row>
    <row r="495" spans="2:10" s="1" customFormat="1" ht="13.2" x14ac:dyDescent="0.25">
      <c r="B495" s="48" t="s">
        <v>447</v>
      </c>
      <c r="C495" s="48" t="s">
        <v>448</v>
      </c>
      <c r="D495" s="103"/>
      <c r="E495" s="45"/>
      <c r="F495" s="45"/>
      <c r="G495" s="45"/>
      <c r="H495" s="45"/>
      <c r="I495" s="62">
        <f>SUM(H496:H496)</f>
        <v>0</v>
      </c>
      <c r="J495" s="63" t="str">
        <f>+J496</f>
        <v>ml</v>
      </c>
    </row>
    <row r="496" spans="2:10" s="1" customFormat="1" ht="13.2" x14ac:dyDescent="0.25">
      <c r="B496" s="100"/>
      <c r="C496" s="44" t="s">
        <v>441</v>
      </c>
      <c r="D496" s="45"/>
      <c r="E496" s="45"/>
      <c r="F496" s="45"/>
      <c r="G496" s="45"/>
      <c r="H496" s="45">
        <f>IF(AND(F496=0,G496=0),D496*E496,IF(AND(E496=0,G496=0),D496*F496,IF(AND(E496=0,F496=0),D496*G496,IF(AND(E496=0),D496*F496*G496,IF(AND(F496=0),D496*E496*G496,IF(AND(G496=0),D496*E496*F496,D496*E496*F496*G496))))))</f>
        <v>0</v>
      </c>
      <c r="I496" s="45"/>
      <c r="J496" s="46" t="str">
        <f>IF(AND(E496=0,F496&lt;&gt;0,G496&lt;&gt;0),"m2",IF(AND(F496=0,E496&lt;&gt;0,G496&lt;&gt;0),"m2",IF(AND(G496=0,E496&lt;&gt;0,F496&lt;&gt;0),"m2",IF(AND(F496=0,G496=0),"ml",IF(AND(E496=0,G496=0),"ml",IF(AND(E496=0,F496=0),"ml",IF(AND(E496&lt;&gt;0,F496&lt;&gt;0,G496&lt;&gt;0),"m3",0)))))))</f>
        <v>ml</v>
      </c>
    </row>
    <row r="497" spans="2:10" s="1" customFormat="1" ht="13.2" x14ac:dyDescent="0.25">
      <c r="B497" s="48" t="s">
        <v>451</v>
      </c>
      <c r="C497" s="48" t="s">
        <v>449</v>
      </c>
      <c r="D497" s="103"/>
      <c r="E497" s="45"/>
      <c r="F497" s="45"/>
      <c r="G497" s="45"/>
      <c r="H497" s="45"/>
      <c r="I497" s="62">
        <f>SUM(H498:H498)</f>
        <v>0</v>
      </c>
      <c r="J497" s="63" t="str">
        <f>+J498</f>
        <v>ml</v>
      </c>
    </row>
    <row r="498" spans="2:10" s="1" customFormat="1" ht="13.2" x14ac:dyDescent="0.25">
      <c r="B498" s="100"/>
      <c r="C498" s="44" t="s">
        <v>441</v>
      </c>
      <c r="D498" s="45"/>
      <c r="E498" s="45"/>
      <c r="F498" s="45"/>
      <c r="G498" s="45"/>
      <c r="H498" s="45">
        <f>IF(AND(F498=0,G498=0),D498*E498,IF(AND(E498=0,G498=0),D498*F498,IF(AND(E498=0,F498=0),D498*G498,IF(AND(E498=0),D498*F498*G498,IF(AND(F498=0),D498*E498*G498,IF(AND(G498=0),D498*E498*F498,D498*E498*F498*G498))))))</f>
        <v>0</v>
      </c>
      <c r="I498" s="45"/>
      <c r="J498" s="46" t="str">
        <f>IF(AND(E498=0,F498&lt;&gt;0,G498&lt;&gt;0),"m2",IF(AND(F498=0,E498&lt;&gt;0,G498&lt;&gt;0),"m2",IF(AND(G498=0,E498&lt;&gt;0,F498&lt;&gt;0),"m2",IF(AND(F498=0,G498=0),"ml",IF(AND(E498=0,G498=0),"ml",IF(AND(E498=0,F498=0),"ml",IF(AND(E498&lt;&gt;0,F498&lt;&gt;0,G498&lt;&gt;0),"m3",0)))))))</f>
        <v>ml</v>
      </c>
    </row>
    <row r="499" spans="2:10" s="1" customFormat="1" ht="13.2" x14ac:dyDescent="0.25">
      <c r="B499" s="48" t="s">
        <v>452</v>
      </c>
      <c r="C499" s="48" t="s">
        <v>450</v>
      </c>
      <c r="D499" s="103"/>
      <c r="E499" s="45"/>
      <c r="F499" s="45"/>
      <c r="G499" s="45"/>
      <c r="H499" s="45"/>
      <c r="I499" s="62">
        <f>SUM(H500:H500)</f>
        <v>0</v>
      </c>
      <c r="J499" s="63" t="str">
        <f>+J500</f>
        <v>ml</v>
      </c>
    </row>
    <row r="500" spans="2:10" s="1" customFormat="1" ht="13.2" x14ac:dyDescent="0.25">
      <c r="B500" s="100"/>
      <c r="C500" s="44" t="s">
        <v>441</v>
      </c>
      <c r="D500" s="45"/>
      <c r="E500" s="45"/>
      <c r="F500" s="45"/>
      <c r="G500" s="45"/>
      <c r="H500" s="45">
        <f>IF(AND(F500=0,G500=0),D500*E500,IF(AND(E500=0,G500=0),D500*F500,IF(AND(E500=0,F500=0),D500*G500,IF(AND(E500=0),D500*F500*G500,IF(AND(F500=0),D500*E500*G500,IF(AND(G500=0),D500*E500*F500,D500*E500*F500*G500))))))</f>
        <v>0</v>
      </c>
      <c r="I500" s="45"/>
      <c r="J500" s="46" t="str">
        <f>IF(AND(E500=0,F500&lt;&gt;0,G500&lt;&gt;0),"m2",IF(AND(F500=0,E500&lt;&gt;0,G500&lt;&gt;0),"m2",IF(AND(G500=0,E500&lt;&gt;0,F500&lt;&gt;0),"m2",IF(AND(F500=0,G500=0),"ml",IF(AND(E500=0,G500=0),"ml",IF(AND(E500=0,F500=0),"ml",IF(AND(E500&lt;&gt;0,F500&lt;&gt;0,G500&lt;&gt;0),"m3",0)))))))</f>
        <v>ml</v>
      </c>
    </row>
    <row r="501" spans="2:10" s="1" customFormat="1" ht="13.2" x14ac:dyDescent="0.25">
      <c r="B501" s="48" t="s">
        <v>459</v>
      </c>
      <c r="C501" s="48" t="s">
        <v>429</v>
      </c>
      <c r="D501" s="103"/>
      <c r="E501" s="45"/>
      <c r="F501" s="45"/>
      <c r="G501" s="45"/>
      <c r="H501" s="45"/>
      <c r="I501" s="62">
        <f>SUM(H502:H503)</f>
        <v>0</v>
      </c>
      <c r="J501" s="63" t="str">
        <f>+J503</f>
        <v>ml</v>
      </c>
    </row>
    <row r="502" spans="2:10" s="1" customFormat="1" ht="13.2" x14ac:dyDescent="0.25">
      <c r="B502" s="48"/>
      <c r="C502" s="44" t="s">
        <v>706</v>
      </c>
      <c r="D502" s="45"/>
      <c r="E502" s="45"/>
      <c r="F502" s="45"/>
      <c r="G502" s="45"/>
      <c r="H502" s="45">
        <f>IF(AND(F502=0,G502=0),D502*E502,IF(AND(E502=0,G502=0),D502*F502,IF(AND(E502=0,F502=0),D502*G502,IF(AND(E502=0),D502*F502*G502,IF(AND(F502=0),D502*E502*G502,IF(AND(G502=0),D502*E502*F502,D502*E502*F502*G502))))))</f>
        <v>0</v>
      </c>
      <c r="I502" s="45"/>
      <c r="J502" s="46" t="str">
        <f>IF(AND(E502=0,F502&lt;&gt;0,G502&lt;&gt;0),"m2",IF(AND(F502=0,E502&lt;&gt;0,G502&lt;&gt;0),"m2",IF(AND(G502=0,E502&lt;&gt;0,F502&lt;&gt;0),"m2",IF(AND(F502=0,G502=0),"ml",IF(AND(E502=0,G502=0),"ml",IF(AND(E502=0,F502=0),"ml",IF(AND(E502&lt;&gt;0,F502&lt;&gt;0,G502&lt;&gt;0),"m3",0)))))))</f>
        <v>ml</v>
      </c>
    </row>
    <row r="503" spans="2:10" s="1" customFormat="1" ht="13.2" x14ac:dyDescent="0.25">
      <c r="B503" s="100"/>
      <c r="C503" s="44" t="s">
        <v>706</v>
      </c>
      <c r="D503" s="45"/>
      <c r="E503" s="45"/>
      <c r="F503" s="45"/>
      <c r="G503" s="45"/>
      <c r="H503" s="45">
        <f>IF(AND(F503=0,G503=0),D503*E503,IF(AND(E503=0,G503=0),D503*F503,IF(AND(E503=0,F503=0),D503*G503,IF(AND(E503=0),D503*F503*G503,IF(AND(F503=0),D503*E503*G503,IF(AND(G503=0),D503*E503*F503,D503*E503*F503*G503))))))</f>
        <v>0</v>
      </c>
      <c r="I503" s="45"/>
      <c r="J503" s="46" t="str">
        <f>IF(AND(E503=0,F503&lt;&gt;0,G503&lt;&gt;0),"m2",IF(AND(F503=0,E503&lt;&gt;0,G503&lt;&gt;0),"m2",IF(AND(G503=0,E503&lt;&gt;0,F503&lt;&gt;0),"m2",IF(AND(F503=0,G503=0),"ml",IF(AND(E503=0,G503=0),"ml",IF(AND(E503=0,F503=0),"ml",IF(AND(E503&lt;&gt;0,F503&lt;&gt;0,G503&lt;&gt;0),"m3",0)))))))</f>
        <v>ml</v>
      </c>
    </row>
    <row r="504" spans="2:10" s="1" customFormat="1" ht="13.2" x14ac:dyDescent="0.25">
      <c r="B504" s="48" t="s">
        <v>460</v>
      </c>
      <c r="C504" s="48" t="s">
        <v>431</v>
      </c>
      <c r="D504" s="103"/>
      <c r="E504" s="45"/>
      <c r="F504" s="45"/>
      <c r="G504" s="45"/>
      <c r="H504" s="45"/>
      <c r="I504" s="62">
        <f>SUM(H505:H505)</f>
        <v>0</v>
      </c>
      <c r="J504" s="63" t="str">
        <f>+J505</f>
        <v>ml</v>
      </c>
    </row>
    <row r="505" spans="2:10" s="1" customFormat="1" ht="13.2" x14ac:dyDescent="0.25">
      <c r="B505" s="100"/>
      <c r="C505" s="44" t="s">
        <v>715</v>
      </c>
      <c r="D505" s="45"/>
      <c r="E505" s="45"/>
      <c r="F505" s="45"/>
      <c r="G505" s="45"/>
      <c r="H505" s="45">
        <f>IF(AND(F505=0,G505=0),D505*E505,IF(AND(E505=0,G505=0),D505*F505,IF(AND(E505=0,F505=0),D505*G505,IF(AND(E505=0),D505*F505*G505,IF(AND(F505=0),D505*E505*G505,IF(AND(G505=0),D505*E505*F505,D505*E505*F505*G505))))))</f>
        <v>0</v>
      </c>
      <c r="I505" s="45"/>
      <c r="J505" s="46" t="str">
        <f>IF(AND(E505=0,F505&lt;&gt;0,G505&lt;&gt;0),"m2",IF(AND(F505=0,E505&lt;&gt;0,G505&lt;&gt;0),"m2",IF(AND(G505=0,E505&lt;&gt;0,F505&lt;&gt;0),"m2",IF(AND(F505=0,G505=0),"ml",IF(AND(E505=0,G505=0),"ml",IF(AND(E505=0,F505=0),"ml",IF(AND(E505&lt;&gt;0,F505&lt;&gt;0,G505&lt;&gt;0),"m3",0)))))))</f>
        <v>ml</v>
      </c>
    </row>
    <row r="506" spans="2:10" s="1" customFormat="1" ht="13.2" x14ac:dyDescent="0.25">
      <c r="B506" s="48" t="s">
        <v>461</v>
      </c>
      <c r="C506" s="48" t="s">
        <v>453</v>
      </c>
      <c r="D506" s="103"/>
      <c r="E506" s="45"/>
      <c r="F506" s="45"/>
      <c r="G506" s="45"/>
      <c r="H506" s="45"/>
      <c r="I506" s="62">
        <f>SUM(H507:H507)</f>
        <v>0</v>
      </c>
      <c r="J506" s="63" t="str">
        <f>+J507</f>
        <v>ml</v>
      </c>
    </row>
    <row r="507" spans="2:10" s="1" customFormat="1" ht="13.2" x14ac:dyDescent="0.25">
      <c r="B507" s="100"/>
      <c r="C507" s="44" t="s">
        <v>721</v>
      </c>
      <c r="D507" s="45"/>
      <c r="E507" s="45"/>
      <c r="F507" s="45"/>
      <c r="G507" s="45"/>
      <c r="H507" s="45">
        <f>IF(AND(F507=0,G507=0),D507*E507,IF(AND(E507=0,G507=0),D507*F507,IF(AND(E507=0,F507=0),D507*G507,IF(AND(E507=0),D507*F507*G507,IF(AND(F507=0),D507*E507*G507,IF(AND(G507=0),D507*E507*F507,D507*E507*F507*G507))))))</f>
        <v>0</v>
      </c>
      <c r="I507" s="45"/>
      <c r="J507" s="46" t="str">
        <f>IF(AND(E507=0,F507&lt;&gt;0,G507&lt;&gt;0),"m2",IF(AND(F507=0,E507&lt;&gt;0,G507&lt;&gt;0),"m2",IF(AND(G507=0,E507&lt;&gt;0,F507&lt;&gt;0),"m2",IF(AND(F507=0,G507=0),"ml",IF(AND(E507=0,G507=0),"ml",IF(AND(E507=0,F507=0),"ml",IF(AND(E507&lt;&gt;0,F507&lt;&gt;0,G507&lt;&gt;0),"m3",0)))))))</f>
        <v>ml</v>
      </c>
    </row>
    <row r="508" spans="2:10" s="1" customFormat="1" ht="13.2" x14ac:dyDescent="0.25">
      <c r="B508" s="48" t="s">
        <v>462</v>
      </c>
      <c r="C508" s="48" t="s">
        <v>454</v>
      </c>
      <c r="D508" s="103"/>
      <c r="E508" s="45"/>
      <c r="F508" s="45"/>
      <c r="G508" s="45"/>
      <c r="H508" s="45"/>
      <c r="I508" s="62">
        <f>SUM(H509:H509)</f>
        <v>0</v>
      </c>
      <c r="J508" s="63" t="str">
        <f>+J509</f>
        <v>ml</v>
      </c>
    </row>
    <row r="509" spans="2:10" s="1" customFormat="1" ht="13.2" x14ac:dyDescent="0.25">
      <c r="B509" s="100"/>
      <c r="C509" s="44" t="s">
        <v>441</v>
      </c>
      <c r="D509" s="45"/>
      <c r="E509" s="45"/>
      <c r="F509" s="45"/>
      <c r="G509" s="45"/>
      <c r="H509" s="45">
        <f>IF(AND(F509=0,G509=0),D509*E509,IF(AND(E509=0,G509=0),D509*F509,IF(AND(E509=0,F509=0),D509*G509,IF(AND(E509=0),D509*F509*G509,IF(AND(F509=0),D509*E509*G509,IF(AND(G509=0),D509*E509*F509,D509*E509*F509*G509))))))</f>
        <v>0</v>
      </c>
      <c r="I509" s="45"/>
      <c r="J509" s="46" t="str">
        <f>IF(AND(E509=0,F509&lt;&gt;0,G509&lt;&gt;0),"m2",IF(AND(F509=0,E509&lt;&gt;0,G509&lt;&gt;0),"m2",IF(AND(G509=0,E509&lt;&gt;0,F509&lt;&gt;0),"m2",IF(AND(F509=0,G509=0),"ml",IF(AND(E509=0,G509=0),"ml",IF(AND(E509=0,F509=0),"ml",IF(AND(E509&lt;&gt;0,F509&lt;&gt;0,G509&lt;&gt;0),"m3",0)))))))</f>
        <v>ml</v>
      </c>
    </row>
    <row r="510" spans="2:10" s="1" customFormat="1" ht="13.2" x14ac:dyDescent="0.25">
      <c r="B510" s="48" t="s">
        <v>463</v>
      </c>
      <c r="C510" s="48" t="s">
        <v>455</v>
      </c>
      <c r="D510" s="103"/>
      <c r="E510" s="45"/>
      <c r="F510" s="45"/>
      <c r="G510" s="45"/>
      <c r="H510" s="45"/>
      <c r="I510" s="62">
        <f>SUM(H511:H511)</f>
        <v>0</v>
      </c>
      <c r="J510" s="63" t="str">
        <f>+J511</f>
        <v>ml</v>
      </c>
    </row>
    <row r="511" spans="2:10" s="1" customFormat="1" ht="13.2" x14ac:dyDescent="0.25">
      <c r="B511" s="100"/>
      <c r="C511" s="44" t="s">
        <v>441</v>
      </c>
      <c r="D511" s="45"/>
      <c r="E511" s="45"/>
      <c r="F511" s="45"/>
      <c r="G511" s="45"/>
      <c r="H511" s="45">
        <f>IF(AND(F511=0,G511=0),D511*E511,IF(AND(E511=0,G511=0),D511*F511,IF(AND(E511=0,F511=0),D511*G511,IF(AND(E511=0),D511*F511*G511,IF(AND(F511=0),D511*E511*G511,IF(AND(G511=0),D511*E511*F511,D511*E511*F511*G511))))))</f>
        <v>0</v>
      </c>
      <c r="I511" s="45"/>
      <c r="J511" s="46" t="str">
        <f>IF(AND(E511=0,F511&lt;&gt;0,G511&lt;&gt;0),"m2",IF(AND(F511=0,E511&lt;&gt;0,G511&lt;&gt;0),"m2",IF(AND(G511=0,E511&lt;&gt;0,F511&lt;&gt;0),"m2",IF(AND(F511=0,G511=0),"ml",IF(AND(E511=0,G511=0),"ml",IF(AND(E511=0,F511=0),"ml",IF(AND(E511&lt;&gt;0,F511&lt;&gt;0,G511&lt;&gt;0),"m3",0)))))))</f>
        <v>ml</v>
      </c>
    </row>
    <row r="512" spans="2:10" s="1" customFormat="1" ht="13.2" x14ac:dyDescent="0.25">
      <c r="B512" s="48" t="s">
        <v>464</v>
      </c>
      <c r="C512" s="48" t="s">
        <v>456</v>
      </c>
      <c r="D512" s="103"/>
      <c r="E512" s="45"/>
      <c r="F512" s="45"/>
      <c r="G512" s="45"/>
      <c r="H512" s="45"/>
      <c r="I512" s="62">
        <f>SUM(H513:H515)</f>
        <v>0</v>
      </c>
      <c r="J512" s="63" t="str">
        <f>+J515</f>
        <v>und</v>
      </c>
    </row>
    <row r="513" spans="2:10" s="1" customFormat="1" ht="13.2" x14ac:dyDescent="0.25">
      <c r="B513" s="48"/>
      <c r="C513" s="44" t="s">
        <v>718</v>
      </c>
      <c r="D513" s="45"/>
      <c r="E513" s="45"/>
      <c r="F513" s="45"/>
      <c r="G513" s="45"/>
      <c r="H513" s="45">
        <f t="shared" ref="H513:H515" si="8">+D513</f>
        <v>0</v>
      </c>
      <c r="I513" s="45"/>
      <c r="J513" s="46" t="s">
        <v>35</v>
      </c>
    </row>
    <row r="514" spans="2:10" s="1" customFormat="1" ht="13.2" x14ac:dyDescent="0.25">
      <c r="B514" s="48"/>
      <c r="C514" s="44" t="s">
        <v>716</v>
      </c>
      <c r="D514" s="45"/>
      <c r="E514" s="45"/>
      <c r="F514" s="45"/>
      <c r="G514" s="45"/>
      <c r="H514" s="45">
        <f t="shared" si="8"/>
        <v>0</v>
      </c>
      <c r="I514" s="45"/>
      <c r="J514" s="46" t="s">
        <v>35</v>
      </c>
    </row>
    <row r="515" spans="2:10" s="1" customFormat="1" ht="13.2" x14ac:dyDescent="0.25">
      <c r="B515" s="100"/>
      <c r="C515" s="44" t="s">
        <v>717</v>
      </c>
      <c r="D515" s="45"/>
      <c r="E515" s="45"/>
      <c r="F515" s="45"/>
      <c r="G515" s="45"/>
      <c r="H515" s="45">
        <f t="shared" si="8"/>
        <v>0</v>
      </c>
      <c r="I515" s="45"/>
      <c r="J515" s="46" t="s">
        <v>35</v>
      </c>
    </row>
    <row r="516" spans="2:10" s="1" customFormat="1" ht="13.2" x14ac:dyDescent="0.25">
      <c r="B516" s="48" t="s">
        <v>465</v>
      </c>
      <c r="C516" s="48" t="s">
        <v>457</v>
      </c>
      <c r="D516" s="103"/>
      <c r="E516" s="45"/>
      <c r="F516" s="45"/>
      <c r="G516" s="45"/>
      <c r="H516" s="45"/>
      <c r="I516" s="62">
        <f>SUM(H517:H517)</f>
        <v>0</v>
      </c>
      <c r="J516" s="63" t="str">
        <f>+J517</f>
        <v>und</v>
      </c>
    </row>
    <row r="517" spans="2:10" s="1" customFormat="1" ht="13.2" x14ac:dyDescent="0.25">
      <c r="B517" s="100"/>
      <c r="C517" s="44" t="s">
        <v>441</v>
      </c>
      <c r="D517" s="45"/>
      <c r="E517" s="45"/>
      <c r="F517" s="45"/>
      <c r="G517" s="45"/>
      <c r="H517" s="45">
        <f>+D517</f>
        <v>0</v>
      </c>
      <c r="I517" s="45"/>
      <c r="J517" s="46" t="s">
        <v>35</v>
      </c>
    </row>
    <row r="518" spans="2:10" s="1" customFormat="1" ht="13.2" x14ac:dyDescent="0.25">
      <c r="B518" s="48" t="s">
        <v>557</v>
      </c>
      <c r="C518" s="48" t="s">
        <v>458</v>
      </c>
      <c r="D518" s="103"/>
      <c r="E518" s="45"/>
      <c r="F518" s="45"/>
      <c r="G518" s="45"/>
      <c r="H518" s="45"/>
      <c r="I518" s="62">
        <f>SUM(H519:H519)</f>
        <v>0</v>
      </c>
      <c r="J518" s="63" t="str">
        <f>+J519</f>
        <v>und</v>
      </c>
    </row>
    <row r="519" spans="2:10" s="1" customFormat="1" ht="13.2" x14ac:dyDescent="0.25">
      <c r="B519" s="100"/>
      <c r="C519" s="44" t="s">
        <v>712</v>
      </c>
      <c r="D519" s="45"/>
      <c r="E519" s="45"/>
      <c r="F519" s="45"/>
      <c r="G519" s="45"/>
      <c r="H519" s="45">
        <f>+D519</f>
        <v>0</v>
      </c>
      <c r="I519" s="45"/>
      <c r="J519" s="46" t="s">
        <v>35</v>
      </c>
    </row>
    <row r="520" spans="2:10" s="1" customFormat="1" ht="13.2" x14ac:dyDescent="0.25">
      <c r="B520" s="100" t="s">
        <v>117</v>
      </c>
      <c r="C520" s="101" t="s">
        <v>426</v>
      </c>
      <c r="D520" s="103"/>
      <c r="E520" s="45"/>
      <c r="F520" s="45"/>
      <c r="G520" s="45"/>
      <c r="H520" s="45"/>
      <c r="I520" s="45"/>
      <c r="J520" s="46"/>
    </row>
    <row r="521" spans="2:10" s="1" customFormat="1" ht="13.2" x14ac:dyDescent="0.25">
      <c r="B521" s="48" t="s">
        <v>118</v>
      </c>
      <c r="C521" s="48" t="s">
        <v>468</v>
      </c>
      <c r="D521" s="103"/>
      <c r="E521" s="45"/>
      <c r="F521" s="45"/>
      <c r="G521" s="45"/>
      <c r="H521" s="45"/>
      <c r="I521" s="62">
        <f>SUM(H522:H523)</f>
        <v>3</v>
      </c>
      <c r="J521" s="63" t="str">
        <f>+J522</f>
        <v>und</v>
      </c>
    </row>
    <row r="522" spans="2:10" s="1" customFormat="1" ht="13.2" x14ac:dyDescent="0.25">
      <c r="B522" s="75"/>
      <c r="C522" s="44" t="s">
        <v>646</v>
      </c>
      <c r="D522" s="45"/>
      <c r="E522" s="45"/>
      <c r="F522" s="45"/>
      <c r="G522" s="45"/>
      <c r="H522" s="45">
        <f>+D522</f>
        <v>0</v>
      </c>
      <c r="I522" s="45"/>
      <c r="J522" s="46" t="s">
        <v>35</v>
      </c>
    </row>
    <row r="523" spans="2:10" s="1" customFormat="1" ht="13.2" x14ac:dyDescent="0.25">
      <c r="B523" s="75"/>
      <c r="C523" s="44" t="s">
        <v>434</v>
      </c>
      <c r="D523" s="45">
        <v>3</v>
      </c>
      <c r="E523" s="45"/>
      <c r="F523" s="45"/>
      <c r="G523" s="45"/>
      <c r="H523" s="45">
        <f>+D523</f>
        <v>3</v>
      </c>
      <c r="I523" s="45"/>
      <c r="J523" s="46" t="s">
        <v>35</v>
      </c>
    </row>
    <row r="524" spans="2:10" s="1" customFormat="1" ht="13.2" x14ac:dyDescent="0.25">
      <c r="B524" s="48" t="s">
        <v>119</v>
      </c>
      <c r="C524" s="48" t="s">
        <v>475</v>
      </c>
      <c r="D524" s="103"/>
      <c r="E524" s="45"/>
      <c r="F524" s="45"/>
      <c r="G524" s="45"/>
      <c r="H524" s="45"/>
      <c r="I524" s="62">
        <f>SUM(H525:H530)</f>
        <v>18</v>
      </c>
      <c r="J524" s="63" t="str">
        <f>+J525</f>
        <v>und</v>
      </c>
    </row>
    <row r="525" spans="2:10" s="1" customFormat="1" ht="13.2" x14ac:dyDescent="0.25">
      <c r="B525" s="75"/>
      <c r="C525" s="132" t="s">
        <v>255</v>
      </c>
      <c r="D525" s="45"/>
      <c r="E525" s="45"/>
      <c r="F525" s="45"/>
      <c r="G525" s="45"/>
      <c r="H525" s="45"/>
      <c r="I525" s="45"/>
      <c r="J525" s="46" t="s">
        <v>35</v>
      </c>
    </row>
    <row r="526" spans="2:10" s="1" customFormat="1" ht="13.2" x14ac:dyDescent="0.25">
      <c r="B526" s="75"/>
      <c r="C526" s="44" t="s">
        <v>556</v>
      </c>
      <c r="D526" s="45">
        <v>2</v>
      </c>
      <c r="E526" s="45">
        <v>3</v>
      </c>
      <c r="F526" s="45"/>
      <c r="G526" s="45"/>
      <c r="H526" s="45">
        <f>IF(AND(F526=0,G526=0),D526*E526,IF(AND(E526=0,G526=0),D526*F526,IF(AND(E526=0,F526=0),D526*G526,IF(AND(E526=0),D526*F526*G526,IF(AND(F526=0),D526*E526*G526,IF(AND(G526=0),D526*E526*F526,D526*E526*F526*G526))))))</f>
        <v>6</v>
      </c>
      <c r="I526" s="45"/>
      <c r="J526" s="46" t="s">
        <v>35</v>
      </c>
    </row>
    <row r="527" spans="2:10" s="1" customFormat="1" ht="13.2" x14ac:dyDescent="0.25">
      <c r="B527" s="75"/>
      <c r="C527" s="132" t="s">
        <v>256</v>
      </c>
      <c r="D527" s="45"/>
      <c r="E527" s="45"/>
      <c r="F527" s="45"/>
      <c r="G527" s="45"/>
      <c r="H527" s="45"/>
      <c r="I527" s="45"/>
      <c r="J527" s="46" t="s">
        <v>35</v>
      </c>
    </row>
    <row r="528" spans="2:10" s="1" customFormat="1" ht="13.2" x14ac:dyDescent="0.25">
      <c r="B528" s="75"/>
      <c r="C528" s="44" t="s">
        <v>556</v>
      </c>
      <c r="D528" s="45">
        <v>2</v>
      </c>
      <c r="E528" s="45">
        <v>3</v>
      </c>
      <c r="F528" s="45"/>
      <c r="G528" s="45"/>
      <c r="H528" s="45">
        <f>IF(AND(F528=0,G528=0),D528*E528,IF(AND(E528=0,G528=0),D528*F528,IF(AND(E528=0,F528=0),D528*G528,IF(AND(E528=0),D528*F528*G528,IF(AND(F528=0),D528*E528*G528,IF(AND(G528=0),D528*E528*F528,D528*E528*F528*G528))))))</f>
        <v>6</v>
      </c>
      <c r="I528" s="45"/>
      <c r="J528" s="46" t="s">
        <v>35</v>
      </c>
    </row>
    <row r="529" spans="2:10" s="1" customFormat="1" ht="13.2" x14ac:dyDescent="0.25">
      <c r="B529" s="75"/>
      <c r="C529" s="132" t="s">
        <v>257</v>
      </c>
      <c r="D529" s="45"/>
      <c r="E529" s="45"/>
      <c r="F529" s="45"/>
      <c r="G529" s="45"/>
      <c r="H529" s="45"/>
      <c r="I529" s="45"/>
      <c r="J529" s="46" t="s">
        <v>35</v>
      </c>
    </row>
    <row r="530" spans="2:10" s="1" customFormat="1" ht="13.2" x14ac:dyDescent="0.25">
      <c r="B530" s="75"/>
      <c r="C530" s="44" t="s">
        <v>556</v>
      </c>
      <c r="D530" s="45">
        <v>2</v>
      </c>
      <c r="E530" s="45">
        <v>3</v>
      </c>
      <c r="F530" s="45"/>
      <c r="G530" s="45"/>
      <c r="H530" s="45">
        <f>IF(AND(F530=0,G530=0),D530*E530,IF(AND(E530=0,G530=0),D530*F530,IF(AND(E530=0,F530=0),D530*G530,IF(AND(E530=0),D530*F530*G530,IF(AND(F530=0),D530*E530*G530,IF(AND(G530=0),D530*E530*F530,D530*E530*F530*G530))))))</f>
        <v>6</v>
      </c>
      <c r="I530" s="45"/>
      <c r="J530" s="46" t="s">
        <v>35</v>
      </c>
    </row>
    <row r="531" spans="2:10" s="1" customFormat="1" ht="13.2" x14ac:dyDescent="0.25">
      <c r="B531" s="48" t="s">
        <v>120</v>
      </c>
      <c r="C531" s="48" t="s">
        <v>469</v>
      </c>
      <c r="D531" s="103"/>
      <c r="E531" s="45"/>
      <c r="F531" s="45"/>
      <c r="G531" s="45"/>
      <c r="H531" s="45"/>
      <c r="I531" s="62">
        <f>SUM(H532:H534)</f>
        <v>0</v>
      </c>
      <c r="J531" s="63" t="str">
        <f>+J532</f>
        <v>und</v>
      </c>
    </row>
    <row r="532" spans="2:10" s="1" customFormat="1" ht="13.2" x14ac:dyDescent="0.25">
      <c r="B532" s="48"/>
      <c r="C532" s="44" t="s">
        <v>255</v>
      </c>
      <c r="D532" s="45"/>
      <c r="E532" s="45"/>
      <c r="F532" s="45"/>
      <c r="G532" s="45"/>
      <c r="H532" s="45">
        <f t="shared" ref="H532:H534" si="9">+D532</f>
        <v>0</v>
      </c>
      <c r="I532" s="45"/>
      <c r="J532" s="46" t="s">
        <v>35</v>
      </c>
    </row>
    <row r="533" spans="2:10" s="1" customFormat="1" ht="13.2" x14ac:dyDescent="0.25">
      <c r="B533" s="48"/>
      <c r="C533" s="44" t="s">
        <v>256</v>
      </c>
      <c r="D533" s="45"/>
      <c r="E533" s="45"/>
      <c r="F533" s="45"/>
      <c r="G533" s="45"/>
      <c r="H533" s="45">
        <f t="shared" si="9"/>
        <v>0</v>
      </c>
      <c r="I533" s="45"/>
      <c r="J533" s="46" t="s">
        <v>35</v>
      </c>
    </row>
    <row r="534" spans="2:10" s="1" customFormat="1" ht="13.2" x14ac:dyDescent="0.25">
      <c r="B534" s="48"/>
      <c r="C534" s="44" t="s">
        <v>257</v>
      </c>
      <c r="D534" s="45"/>
      <c r="E534" s="45"/>
      <c r="F534" s="45"/>
      <c r="G534" s="45"/>
      <c r="H534" s="45">
        <f t="shared" si="9"/>
        <v>0</v>
      </c>
      <c r="I534" s="45"/>
      <c r="J534" s="46" t="s">
        <v>35</v>
      </c>
    </row>
    <row r="535" spans="2:10" s="1" customFormat="1" ht="13.2" x14ac:dyDescent="0.25">
      <c r="B535" s="48" t="s">
        <v>476</v>
      </c>
      <c r="C535" s="48" t="s">
        <v>561</v>
      </c>
      <c r="D535" s="103"/>
      <c r="E535" s="45"/>
      <c r="F535" s="45"/>
      <c r="G535" s="45"/>
      <c r="H535" s="45"/>
      <c r="I535" s="62">
        <f>SUM(H536:H536)</f>
        <v>6</v>
      </c>
      <c r="J535" s="63" t="str">
        <f>+J536</f>
        <v>und</v>
      </c>
    </row>
    <row r="536" spans="2:10" s="1" customFormat="1" ht="13.2" x14ac:dyDescent="0.25">
      <c r="B536" s="48"/>
      <c r="C536" s="44" t="s">
        <v>710</v>
      </c>
      <c r="D536" s="45">
        <v>2</v>
      </c>
      <c r="E536" s="45">
        <v>3</v>
      </c>
      <c r="F536" s="45"/>
      <c r="G536" s="45"/>
      <c r="H536" s="45">
        <f>IF(AND(F536=0,G536=0),D536*E536,IF(AND(E536=0,G536=0),D536*F536,IF(AND(E536=0,F536=0),D536*G536,IF(AND(E536=0),D536*F536*G536,IF(AND(F536=0),D536*E536*G536,IF(AND(G536=0),D536*E536*F536,D536*E536*F536*G536))))))</f>
        <v>6</v>
      </c>
      <c r="I536" s="45"/>
      <c r="J536" s="46" t="s">
        <v>35</v>
      </c>
    </row>
    <row r="537" spans="2:10" s="1" customFormat="1" ht="13.2" x14ac:dyDescent="0.25">
      <c r="B537" s="48" t="s">
        <v>477</v>
      </c>
      <c r="C537" s="48" t="s">
        <v>564</v>
      </c>
      <c r="D537" s="103"/>
      <c r="E537" s="45"/>
      <c r="F537" s="45"/>
      <c r="G537" s="45"/>
      <c r="H537" s="45"/>
      <c r="I537" s="62">
        <f>SUM(H538:H538)</f>
        <v>2</v>
      </c>
      <c r="J537" s="63" t="str">
        <f>+J538</f>
        <v>und</v>
      </c>
    </row>
    <row r="538" spans="2:10" s="1" customFormat="1" ht="13.2" x14ac:dyDescent="0.25">
      <c r="B538" s="48"/>
      <c r="C538" s="44" t="s">
        <v>710</v>
      </c>
      <c r="D538" s="45">
        <v>2</v>
      </c>
      <c r="E538" s="45"/>
      <c r="F538" s="45"/>
      <c r="G538" s="45"/>
      <c r="H538" s="45">
        <f t="shared" ref="H538" si="10">+D538</f>
        <v>2</v>
      </c>
      <c r="I538" s="45"/>
      <c r="J538" s="46" t="s">
        <v>35</v>
      </c>
    </row>
    <row r="539" spans="2:10" s="1" customFormat="1" ht="13.2" x14ac:dyDescent="0.25">
      <c r="B539" s="48" t="s">
        <v>562</v>
      </c>
      <c r="C539" s="48" t="s">
        <v>466</v>
      </c>
      <c r="D539" s="103"/>
      <c r="E539" s="45"/>
      <c r="F539" s="45"/>
      <c r="G539" s="45"/>
      <c r="H539" s="45"/>
      <c r="I539" s="62">
        <f>SUM(H540:H540)</f>
        <v>0</v>
      </c>
      <c r="J539" s="63" t="str">
        <f>+J540</f>
        <v>und</v>
      </c>
    </row>
    <row r="540" spans="2:10" s="1" customFormat="1" ht="13.2" x14ac:dyDescent="0.25">
      <c r="B540" s="75"/>
      <c r="C540" s="44" t="s">
        <v>720</v>
      </c>
      <c r="D540" s="45"/>
      <c r="E540" s="45"/>
      <c r="F540" s="45"/>
      <c r="G540" s="45"/>
      <c r="H540" s="45">
        <f>+D540</f>
        <v>0</v>
      </c>
      <c r="I540" s="45"/>
      <c r="J540" s="46" t="s">
        <v>35</v>
      </c>
    </row>
    <row r="541" spans="2:10" s="1" customFormat="1" ht="13.2" x14ac:dyDescent="0.25">
      <c r="B541" s="48" t="s">
        <v>563</v>
      </c>
      <c r="C541" s="48" t="s">
        <v>467</v>
      </c>
      <c r="D541" s="103"/>
      <c r="E541" s="45"/>
      <c r="F541" s="45"/>
      <c r="G541" s="45"/>
      <c r="H541" s="45"/>
      <c r="I541" s="62">
        <f>SUM(H542:H542)</f>
        <v>0</v>
      </c>
      <c r="J541" s="63" t="str">
        <f>+J542</f>
        <v>und</v>
      </c>
    </row>
    <row r="542" spans="2:10" s="1" customFormat="1" ht="13.2" x14ac:dyDescent="0.25">
      <c r="B542" s="75"/>
      <c r="C542" s="44" t="s">
        <v>719</v>
      </c>
      <c r="D542" s="45"/>
      <c r="E542" s="45"/>
      <c r="F542" s="45"/>
      <c r="G542" s="45"/>
      <c r="H542" s="45">
        <f>+D542</f>
        <v>0</v>
      </c>
      <c r="I542" s="45"/>
      <c r="J542" s="46" t="s">
        <v>35</v>
      </c>
    </row>
    <row r="543" spans="2:10" s="1" customFormat="1" ht="13.2" x14ac:dyDescent="0.25">
      <c r="B543" s="75"/>
      <c r="C543" s="102"/>
      <c r="D543" s="103"/>
      <c r="E543" s="45"/>
      <c r="F543" s="45"/>
      <c r="G543" s="45"/>
      <c r="H543" s="45"/>
      <c r="I543" s="45"/>
      <c r="J543" s="46"/>
    </row>
    <row r="544" spans="2:10" s="1" customFormat="1" ht="13.2" x14ac:dyDescent="0.25">
      <c r="B544" s="75"/>
      <c r="C544" s="102"/>
      <c r="D544" s="103"/>
      <c r="E544" s="45"/>
      <c r="F544" s="45"/>
      <c r="G544" s="45"/>
      <c r="H544" s="45"/>
      <c r="I544" s="45"/>
      <c r="J544" s="46"/>
    </row>
    <row r="545" spans="2:10" s="1" customFormat="1" ht="13.2" x14ac:dyDescent="0.25">
      <c r="B545" s="75"/>
      <c r="C545" s="102"/>
      <c r="D545" s="103"/>
      <c r="E545" s="45"/>
      <c r="F545" s="45"/>
      <c r="G545" s="45"/>
      <c r="H545" s="45"/>
      <c r="I545" s="45"/>
      <c r="J545" s="46"/>
    </row>
    <row r="546" spans="2:10" s="1" customFormat="1" ht="13.2" x14ac:dyDescent="0.25">
      <c r="B546" s="75"/>
      <c r="C546" s="102"/>
      <c r="D546" s="103"/>
      <c r="E546" s="45"/>
      <c r="F546" s="45"/>
      <c r="G546" s="45"/>
      <c r="H546" s="45"/>
      <c r="I546" s="45"/>
      <c r="J546" s="46"/>
    </row>
    <row r="547" spans="2:10" s="1" customFormat="1" ht="13.2" x14ac:dyDescent="0.25">
      <c r="B547" s="75"/>
      <c r="C547" s="102"/>
      <c r="D547" s="103"/>
      <c r="E547" s="45"/>
      <c r="F547" s="45"/>
      <c r="G547" s="45"/>
      <c r="H547" s="45"/>
      <c r="I547" s="45"/>
      <c r="J547" s="46"/>
    </row>
    <row r="548" spans="2:10" s="1" customFormat="1" ht="13.2" x14ac:dyDescent="0.25">
      <c r="B548" s="75"/>
      <c r="C548" s="102"/>
      <c r="D548" s="103"/>
      <c r="E548" s="45"/>
      <c r="F548" s="45"/>
      <c r="G548" s="45"/>
      <c r="H548" s="45"/>
      <c r="I548" s="45"/>
      <c r="J548" s="46"/>
    </row>
    <row r="549" spans="2:10" s="1" customFormat="1" ht="13.2" x14ac:dyDescent="0.25">
      <c r="B549" s="75"/>
      <c r="C549" s="102"/>
      <c r="D549" s="103"/>
      <c r="E549" s="45"/>
      <c r="F549" s="45"/>
      <c r="G549" s="45"/>
      <c r="H549" s="45"/>
      <c r="I549" s="45"/>
      <c r="J549" s="46"/>
    </row>
    <row r="550" spans="2:10" s="1" customFormat="1" ht="13.2" x14ac:dyDescent="0.25">
      <c r="B550" s="75"/>
      <c r="C550" s="102"/>
      <c r="D550" s="103"/>
      <c r="E550" s="45"/>
      <c r="F550" s="45"/>
      <c r="G550" s="45"/>
      <c r="H550" s="45"/>
      <c r="I550" s="45"/>
      <c r="J550" s="46"/>
    </row>
    <row r="551" spans="2:10" s="1" customFormat="1" ht="13.2" x14ac:dyDescent="0.25">
      <c r="B551" s="75"/>
      <c r="C551" s="102"/>
      <c r="D551" s="103"/>
      <c r="E551" s="45"/>
      <c r="F551" s="45"/>
      <c r="G551" s="45"/>
      <c r="H551" s="45"/>
      <c r="I551" s="45"/>
      <c r="J551" s="46"/>
    </row>
    <row r="552" spans="2:10" s="1" customFormat="1" ht="13.2" x14ac:dyDescent="0.25">
      <c r="B552" s="75"/>
      <c r="C552" s="102"/>
      <c r="D552" s="103"/>
      <c r="E552" s="45"/>
      <c r="F552" s="45"/>
      <c r="G552" s="45"/>
      <c r="H552" s="45"/>
      <c r="I552" s="45"/>
      <c r="J552" s="46"/>
    </row>
    <row r="553" spans="2:10" s="1" customFormat="1" ht="13.2" x14ac:dyDescent="0.25">
      <c r="B553" s="75"/>
      <c r="C553" s="102"/>
      <c r="D553" s="103"/>
      <c r="E553" s="45"/>
      <c r="F553" s="45"/>
      <c r="G553" s="45"/>
      <c r="H553" s="45"/>
      <c r="I553" s="45"/>
      <c r="J553" s="46"/>
    </row>
    <row r="554" spans="2:10" s="1" customFormat="1" ht="13.2" x14ac:dyDescent="0.25">
      <c r="B554" s="75"/>
      <c r="C554" s="102"/>
      <c r="D554" s="103"/>
      <c r="E554" s="45"/>
      <c r="F554" s="45"/>
      <c r="G554" s="45"/>
      <c r="H554" s="45"/>
      <c r="I554" s="45"/>
      <c r="J554" s="46"/>
    </row>
    <row r="555" spans="2:10" s="1" customFormat="1" ht="13.2" x14ac:dyDescent="0.25">
      <c r="B555" s="75"/>
      <c r="C555" s="102"/>
      <c r="D555" s="103"/>
      <c r="E555" s="45"/>
      <c r="F555" s="45"/>
      <c r="G555" s="45"/>
      <c r="H555" s="45"/>
      <c r="I555" s="45"/>
      <c r="J555" s="46"/>
    </row>
    <row r="556" spans="2:10" s="1" customFormat="1" ht="13.2" x14ac:dyDescent="0.25">
      <c r="B556" s="75"/>
      <c r="C556" s="102"/>
      <c r="D556" s="103"/>
      <c r="E556" s="45"/>
      <c r="F556" s="45"/>
      <c r="G556" s="45"/>
      <c r="H556" s="45"/>
      <c r="I556" s="45"/>
      <c r="J556" s="46"/>
    </row>
    <row r="557" spans="2:10" s="1" customFormat="1" ht="13.2" x14ac:dyDescent="0.25">
      <c r="B557" s="75"/>
      <c r="C557" s="102"/>
      <c r="D557" s="103"/>
      <c r="E557" s="45"/>
      <c r="F557" s="45"/>
      <c r="G557" s="45"/>
      <c r="H557" s="45"/>
      <c r="I557" s="45"/>
      <c r="J557" s="46"/>
    </row>
    <row r="558" spans="2:10" s="1" customFormat="1" ht="13.2" x14ac:dyDescent="0.25">
      <c r="B558" s="75"/>
      <c r="C558" s="102"/>
      <c r="D558" s="103"/>
      <c r="E558" s="45"/>
      <c r="F558" s="45"/>
      <c r="G558" s="45"/>
      <c r="H558" s="45"/>
      <c r="I558" s="45"/>
      <c r="J558" s="46"/>
    </row>
    <row r="559" spans="2:10" s="1" customFormat="1" ht="13.2" x14ac:dyDescent="0.25">
      <c r="B559" s="75"/>
      <c r="C559" s="102"/>
      <c r="D559" s="103"/>
      <c r="E559" s="45"/>
      <c r="F559" s="45"/>
      <c r="G559" s="45"/>
      <c r="H559" s="45"/>
      <c r="I559" s="45"/>
      <c r="J559" s="46"/>
    </row>
    <row r="560" spans="2:10" s="1" customFormat="1" ht="13.2" x14ac:dyDescent="0.25">
      <c r="B560" s="75"/>
      <c r="C560" s="102"/>
      <c r="D560" s="103"/>
      <c r="E560" s="45"/>
      <c r="F560" s="45"/>
      <c r="G560" s="45"/>
      <c r="H560" s="45"/>
      <c r="I560" s="45"/>
      <c r="J560" s="46"/>
    </row>
    <row r="561" spans="2:10" s="1" customFormat="1" ht="13.2" x14ac:dyDescent="0.25">
      <c r="B561" s="75"/>
      <c r="C561" s="102"/>
      <c r="D561" s="103"/>
      <c r="E561" s="45"/>
      <c r="F561" s="45"/>
      <c r="G561" s="45"/>
      <c r="H561" s="45"/>
      <c r="I561" s="45"/>
      <c r="J561" s="46"/>
    </row>
    <row r="562" spans="2:10" s="1" customFormat="1" ht="13.2" x14ac:dyDescent="0.25">
      <c r="B562" s="75"/>
      <c r="C562" s="102"/>
      <c r="D562" s="103"/>
      <c r="E562" s="45"/>
      <c r="F562" s="45"/>
      <c r="G562" s="45"/>
      <c r="H562" s="45"/>
      <c r="I562" s="45"/>
      <c r="J562" s="46"/>
    </row>
    <row r="563" spans="2:10" s="1" customFormat="1" ht="13.2" x14ac:dyDescent="0.25">
      <c r="B563" s="75"/>
      <c r="C563" s="102"/>
      <c r="D563" s="103"/>
      <c r="E563" s="45"/>
      <c r="F563" s="45"/>
      <c r="G563" s="45"/>
      <c r="H563" s="45"/>
      <c r="I563" s="45"/>
      <c r="J563" s="46"/>
    </row>
    <row r="564" spans="2:10" s="1" customFormat="1" ht="13.2" x14ac:dyDescent="0.25">
      <c r="B564" s="75"/>
      <c r="C564" s="102"/>
      <c r="D564" s="103"/>
      <c r="E564" s="45"/>
      <c r="F564" s="45"/>
      <c r="G564" s="45"/>
      <c r="H564" s="45"/>
      <c r="I564" s="45"/>
      <c r="J564" s="46"/>
    </row>
    <row r="565" spans="2:10" s="1" customFormat="1" ht="13.2" x14ac:dyDescent="0.25">
      <c r="B565" s="75"/>
      <c r="C565" s="102"/>
      <c r="D565" s="103"/>
      <c r="E565" s="45"/>
      <c r="F565" s="45"/>
      <c r="G565" s="45"/>
      <c r="H565" s="45"/>
      <c r="I565" s="45"/>
      <c r="J565" s="46"/>
    </row>
    <row r="566" spans="2:10" s="1" customFormat="1" ht="13.2" x14ac:dyDescent="0.25">
      <c r="B566" s="75"/>
      <c r="C566" s="102"/>
      <c r="D566" s="103"/>
      <c r="E566" s="45"/>
      <c r="F566" s="45"/>
      <c r="G566" s="45"/>
      <c r="H566" s="45"/>
      <c r="I566" s="45"/>
      <c r="J566" s="46"/>
    </row>
    <row r="567" spans="2:10" s="1" customFormat="1" ht="13.2" x14ac:dyDescent="0.25">
      <c r="B567" s="75"/>
      <c r="C567" s="102"/>
      <c r="D567" s="103"/>
      <c r="E567" s="45"/>
      <c r="F567" s="45"/>
      <c r="G567" s="45"/>
      <c r="H567" s="45"/>
      <c r="I567" s="45"/>
      <c r="J567" s="46"/>
    </row>
    <row r="568" spans="2:10" s="1" customFormat="1" ht="13.2" x14ac:dyDescent="0.25">
      <c r="B568" s="75"/>
      <c r="C568" s="102"/>
      <c r="D568" s="103"/>
      <c r="E568" s="45"/>
      <c r="F568" s="45"/>
      <c r="G568" s="45"/>
      <c r="H568" s="45"/>
      <c r="I568" s="45"/>
      <c r="J568" s="46"/>
    </row>
    <row r="569" spans="2:10" s="1" customFormat="1" ht="13.2" x14ac:dyDescent="0.25">
      <c r="B569" s="75"/>
      <c r="C569" s="102"/>
      <c r="D569" s="103"/>
      <c r="E569" s="45"/>
      <c r="F569" s="45"/>
      <c r="G569" s="45"/>
      <c r="H569" s="45"/>
      <c r="I569" s="45"/>
      <c r="J569" s="46"/>
    </row>
    <row r="570" spans="2:10" s="1" customFormat="1" ht="13.2" x14ac:dyDescent="0.25">
      <c r="B570" s="75"/>
      <c r="C570" s="102"/>
      <c r="D570" s="103"/>
      <c r="E570" s="45"/>
      <c r="F570" s="45"/>
      <c r="G570" s="45"/>
      <c r="H570" s="45"/>
      <c r="I570" s="45"/>
      <c r="J570" s="46"/>
    </row>
    <row r="571" spans="2:10" s="1" customFormat="1" ht="13.2" x14ac:dyDescent="0.25">
      <c r="B571" s="75"/>
      <c r="C571" s="102"/>
      <c r="D571" s="103"/>
      <c r="E571" s="45"/>
      <c r="F571" s="45"/>
      <c r="G571" s="45"/>
      <c r="H571" s="45"/>
      <c r="I571" s="45"/>
      <c r="J571" s="46"/>
    </row>
    <row r="572" spans="2:10" s="1" customFormat="1" ht="13.2" x14ac:dyDescent="0.25">
      <c r="B572" s="75"/>
      <c r="C572" s="102"/>
      <c r="D572" s="103"/>
      <c r="E572" s="45"/>
      <c r="F572" s="45"/>
      <c r="G572" s="45"/>
      <c r="H572" s="45"/>
      <c r="I572" s="45"/>
      <c r="J572" s="46"/>
    </row>
    <row r="573" spans="2:10" s="1" customFormat="1" ht="13.2" x14ac:dyDescent="0.25">
      <c r="B573" s="75"/>
      <c r="C573" s="102"/>
      <c r="D573" s="103"/>
      <c r="E573" s="45"/>
      <c r="F573" s="45"/>
      <c r="G573" s="45"/>
      <c r="H573" s="45"/>
      <c r="I573" s="45"/>
      <c r="J573" s="46"/>
    </row>
    <row r="574" spans="2:10" s="1" customFormat="1" ht="13.2" x14ac:dyDescent="0.25">
      <c r="B574" s="75"/>
      <c r="C574" s="102"/>
      <c r="D574" s="103"/>
      <c r="E574" s="45"/>
      <c r="F574" s="45"/>
      <c r="G574" s="45"/>
      <c r="H574" s="45"/>
      <c r="I574" s="45"/>
      <c r="J574" s="46"/>
    </row>
    <row r="575" spans="2:10" s="1" customFormat="1" ht="13.2" x14ac:dyDescent="0.25">
      <c r="B575" s="75"/>
      <c r="C575" s="102"/>
      <c r="D575" s="103"/>
      <c r="E575" s="45"/>
      <c r="F575" s="45"/>
      <c r="G575" s="45"/>
      <c r="H575" s="45"/>
      <c r="I575" s="45"/>
      <c r="J575" s="46"/>
    </row>
    <row r="576" spans="2:10" s="1" customFormat="1" ht="13.2" x14ac:dyDescent="0.25">
      <c r="B576" s="75"/>
      <c r="C576" s="102"/>
      <c r="D576" s="103"/>
      <c r="E576" s="45"/>
      <c r="F576" s="45"/>
      <c r="G576" s="45"/>
      <c r="H576" s="45"/>
      <c r="I576" s="45"/>
      <c r="J576" s="46"/>
    </row>
    <row r="577" spans="2:10" s="1" customFormat="1" ht="13.2" x14ac:dyDescent="0.25">
      <c r="B577" s="75"/>
      <c r="C577" s="102"/>
      <c r="D577" s="103"/>
      <c r="E577" s="45"/>
      <c r="F577" s="45"/>
      <c r="G577" s="45"/>
      <c r="H577" s="45"/>
      <c r="I577" s="45"/>
      <c r="J577" s="46"/>
    </row>
    <row r="578" spans="2:10" s="1" customFormat="1" ht="13.2" x14ac:dyDescent="0.25">
      <c r="B578" s="75"/>
      <c r="C578" s="102"/>
      <c r="D578" s="103"/>
      <c r="E578" s="45"/>
      <c r="F578" s="45"/>
      <c r="G578" s="45"/>
      <c r="H578" s="45"/>
      <c r="I578" s="45"/>
      <c r="J578" s="46"/>
    </row>
    <row r="579" spans="2:10" s="1" customFormat="1" ht="13.2" x14ac:dyDescent="0.25">
      <c r="B579" s="75"/>
      <c r="C579" s="102"/>
      <c r="D579" s="103"/>
      <c r="E579" s="45"/>
      <c r="F579" s="45"/>
      <c r="G579" s="45"/>
      <c r="H579" s="45"/>
      <c r="I579" s="45"/>
      <c r="J579" s="46"/>
    </row>
    <row r="580" spans="2:10" s="1" customFormat="1" ht="13.2" x14ac:dyDescent="0.25">
      <c r="B580" s="75"/>
      <c r="C580" s="102"/>
      <c r="D580" s="103"/>
      <c r="E580" s="45"/>
      <c r="F580" s="45"/>
      <c r="G580" s="45"/>
      <c r="H580" s="45"/>
      <c r="I580" s="45"/>
      <c r="J580" s="46"/>
    </row>
    <row r="581" spans="2:10" s="1" customFormat="1" ht="13.2" x14ac:dyDescent="0.25">
      <c r="B581" s="75"/>
      <c r="C581" s="102"/>
      <c r="D581" s="103"/>
      <c r="E581" s="45"/>
      <c r="F581" s="45"/>
      <c r="G581" s="45"/>
      <c r="H581" s="45"/>
      <c r="I581" s="45"/>
      <c r="J581" s="46"/>
    </row>
    <row r="582" spans="2:10" s="1" customFormat="1" ht="13.2" x14ac:dyDescent="0.25">
      <c r="B582" s="75"/>
      <c r="C582" s="102"/>
      <c r="D582" s="103"/>
      <c r="E582" s="45"/>
      <c r="F582" s="45"/>
      <c r="G582" s="45"/>
      <c r="H582" s="45"/>
      <c r="I582" s="45"/>
      <c r="J582" s="46"/>
    </row>
    <row r="583" spans="2:10" s="1" customFormat="1" ht="13.2" x14ac:dyDescent="0.25">
      <c r="B583" s="75"/>
      <c r="C583" s="102"/>
      <c r="D583" s="103"/>
      <c r="E583" s="45"/>
      <c r="F583" s="45"/>
      <c r="G583" s="45"/>
      <c r="H583" s="45"/>
      <c r="I583" s="45"/>
      <c r="J583" s="46"/>
    </row>
    <row r="584" spans="2:10" s="1" customFormat="1" ht="13.2" x14ac:dyDescent="0.25">
      <c r="B584" s="75"/>
      <c r="C584" s="102"/>
      <c r="D584" s="103"/>
      <c r="E584" s="45"/>
      <c r="F584" s="45"/>
      <c r="G584" s="45"/>
      <c r="H584" s="45"/>
      <c r="I584" s="45"/>
      <c r="J584" s="46"/>
    </row>
    <row r="585" spans="2:10" s="1" customFormat="1" ht="13.2" x14ac:dyDescent="0.25">
      <c r="B585" s="75"/>
      <c r="C585" s="102"/>
      <c r="D585" s="103"/>
      <c r="E585" s="45"/>
      <c r="F585" s="45"/>
      <c r="G585" s="45"/>
      <c r="H585" s="45"/>
      <c r="I585" s="45"/>
      <c r="J585" s="46"/>
    </row>
    <row r="586" spans="2:10" s="1" customFormat="1" ht="13.2" x14ac:dyDescent="0.25">
      <c r="B586" s="75"/>
      <c r="C586" s="102"/>
      <c r="D586" s="103"/>
      <c r="E586" s="45"/>
      <c r="F586" s="45"/>
      <c r="G586" s="45"/>
      <c r="H586" s="45"/>
      <c r="I586" s="45"/>
      <c r="J586" s="46"/>
    </row>
    <row r="587" spans="2:10" s="1" customFormat="1" ht="13.2" x14ac:dyDescent="0.25">
      <c r="B587" s="75"/>
      <c r="C587" s="102"/>
      <c r="D587" s="103"/>
      <c r="E587" s="45"/>
      <c r="F587" s="45"/>
      <c r="G587" s="45"/>
      <c r="H587" s="45"/>
      <c r="I587" s="45"/>
      <c r="J587" s="46"/>
    </row>
    <row r="588" spans="2:10" s="1" customFormat="1" ht="13.2" x14ac:dyDescent="0.25">
      <c r="B588" s="75"/>
      <c r="C588" s="102"/>
      <c r="D588" s="103"/>
      <c r="E588" s="45"/>
      <c r="F588" s="45"/>
      <c r="G588" s="45"/>
      <c r="H588" s="45"/>
      <c r="I588" s="45"/>
      <c r="J588" s="46"/>
    </row>
    <row r="589" spans="2:10" s="1" customFormat="1" ht="13.2" x14ac:dyDescent="0.25">
      <c r="B589" s="75"/>
      <c r="C589" s="102"/>
      <c r="D589" s="103"/>
      <c r="E589" s="45"/>
      <c r="F589" s="45"/>
      <c r="G589" s="45"/>
      <c r="H589" s="45"/>
      <c r="I589" s="45"/>
      <c r="J589" s="46"/>
    </row>
    <row r="590" spans="2:10" s="1" customFormat="1" ht="13.2" x14ac:dyDescent="0.25">
      <c r="B590" s="75"/>
      <c r="C590" s="102"/>
      <c r="D590" s="103"/>
      <c r="E590" s="45"/>
      <c r="F590" s="45"/>
      <c r="G590" s="45"/>
      <c r="H590" s="45"/>
      <c r="I590" s="45"/>
      <c r="J590" s="46"/>
    </row>
    <row r="591" spans="2:10" s="1" customFormat="1" ht="13.2" x14ac:dyDescent="0.25">
      <c r="B591" s="75"/>
      <c r="C591" s="102"/>
      <c r="D591" s="103"/>
      <c r="E591" s="45"/>
      <c r="F591" s="45"/>
      <c r="G591" s="45"/>
      <c r="H591" s="45"/>
      <c r="I591" s="45"/>
      <c r="J591" s="46"/>
    </row>
    <row r="592" spans="2:10" s="1" customFormat="1" ht="13.2" x14ac:dyDescent="0.25">
      <c r="B592" s="75"/>
      <c r="C592" s="102"/>
      <c r="D592" s="103"/>
      <c r="E592" s="45"/>
      <c r="F592" s="45"/>
      <c r="G592" s="45"/>
      <c r="H592" s="45"/>
      <c r="I592" s="45"/>
      <c r="J592" s="46"/>
    </row>
    <row r="593" spans="2:10" s="1" customFormat="1" ht="13.2" x14ac:dyDescent="0.25">
      <c r="B593" s="75"/>
      <c r="C593" s="102"/>
      <c r="D593" s="103"/>
      <c r="E593" s="45"/>
      <c r="F593" s="45"/>
      <c r="G593" s="45"/>
      <c r="H593" s="45"/>
      <c r="I593" s="45"/>
      <c r="J593" s="46"/>
    </row>
    <row r="594" spans="2:10" s="1" customFormat="1" ht="13.2" x14ac:dyDescent="0.25">
      <c r="B594" s="75"/>
      <c r="C594" s="102"/>
      <c r="D594" s="103"/>
      <c r="E594" s="45"/>
      <c r="F594" s="45"/>
      <c r="G594" s="45"/>
      <c r="H594" s="45"/>
      <c r="I594" s="45"/>
      <c r="J594" s="46"/>
    </row>
    <row r="595" spans="2:10" s="1" customFormat="1" ht="13.2" x14ac:dyDescent="0.25">
      <c r="B595" s="75"/>
      <c r="C595" s="102"/>
      <c r="D595" s="103"/>
      <c r="E595" s="45"/>
      <c r="F595" s="45"/>
      <c r="G595" s="45"/>
      <c r="H595" s="45"/>
      <c r="I595" s="45"/>
      <c r="J595" s="46"/>
    </row>
    <row r="596" spans="2:10" s="1" customFormat="1" ht="13.2" x14ac:dyDescent="0.25">
      <c r="B596" s="75"/>
      <c r="C596" s="102"/>
      <c r="D596" s="103"/>
      <c r="E596" s="45"/>
      <c r="F596" s="45"/>
      <c r="G596" s="45"/>
      <c r="H596" s="45"/>
      <c r="I596" s="45"/>
      <c r="J596" s="46"/>
    </row>
    <row r="597" spans="2:10" s="1" customFormat="1" ht="13.2" x14ac:dyDescent="0.25">
      <c r="B597" s="75"/>
      <c r="C597" s="102"/>
      <c r="D597" s="103"/>
      <c r="E597" s="45"/>
      <c r="F597" s="45"/>
      <c r="G597" s="45"/>
      <c r="H597" s="45"/>
      <c r="I597" s="45"/>
      <c r="J597" s="46"/>
    </row>
    <row r="598" spans="2:10" s="1" customFormat="1" ht="13.2" x14ac:dyDescent="0.25">
      <c r="B598" s="75"/>
      <c r="C598" s="102"/>
      <c r="D598" s="103"/>
      <c r="E598" s="45"/>
      <c r="F598" s="45"/>
      <c r="G598" s="45"/>
      <c r="H598" s="45"/>
      <c r="I598" s="45"/>
      <c r="J598" s="46"/>
    </row>
    <row r="599" spans="2:10" s="1" customFormat="1" ht="13.2" x14ac:dyDescent="0.25">
      <c r="B599" s="75"/>
      <c r="C599" s="102"/>
      <c r="D599" s="103"/>
      <c r="E599" s="45"/>
      <c r="F599" s="45"/>
      <c r="G599" s="45"/>
      <c r="H599" s="45"/>
      <c r="I599" s="45"/>
      <c r="J599" s="46"/>
    </row>
    <row r="600" spans="2:10" s="1" customFormat="1" ht="13.2" x14ac:dyDescent="0.25">
      <c r="B600" s="75"/>
      <c r="C600" s="102"/>
      <c r="D600" s="103"/>
      <c r="E600" s="45"/>
      <c r="F600" s="45"/>
      <c r="G600" s="45"/>
      <c r="H600" s="45"/>
      <c r="I600" s="45"/>
      <c r="J600" s="46"/>
    </row>
    <row r="601" spans="2:10" s="1" customFormat="1" ht="13.2" x14ac:dyDescent="0.25">
      <c r="B601" s="75"/>
      <c r="C601" s="102"/>
      <c r="D601" s="103"/>
      <c r="E601" s="45"/>
      <c r="F601" s="45"/>
      <c r="G601" s="45"/>
      <c r="H601" s="45"/>
      <c r="I601" s="45"/>
      <c r="J601" s="46"/>
    </row>
    <row r="602" spans="2:10" s="1" customFormat="1" ht="13.2" x14ac:dyDescent="0.25">
      <c r="B602" s="75"/>
      <c r="C602" s="102"/>
      <c r="D602" s="103"/>
      <c r="E602" s="45"/>
      <c r="F602" s="45"/>
      <c r="G602" s="45"/>
      <c r="H602" s="45"/>
      <c r="I602" s="45"/>
      <c r="J602" s="46"/>
    </row>
    <row r="603" spans="2:10" s="1" customFormat="1" ht="13.2" x14ac:dyDescent="0.25">
      <c r="B603" s="75"/>
      <c r="C603" s="102"/>
      <c r="D603" s="103"/>
      <c r="E603" s="45"/>
      <c r="F603" s="45"/>
      <c r="G603" s="45"/>
      <c r="H603" s="45"/>
      <c r="I603" s="45"/>
      <c r="J603" s="46"/>
    </row>
    <row r="604" spans="2:10" s="1" customFormat="1" ht="13.2" x14ac:dyDescent="0.25">
      <c r="B604" s="75"/>
      <c r="C604" s="102"/>
      <c r="D604" s="103"/>
      <c r="E604" s="45"/>
      <c r="F604" s="45"/>
      <c r="G604" s="45"/>
      <c r="H604" s="45"/>
      <c r="I604" s="45"/>
      <c r="J604" s="46"/>
    </row>
    <row r="605" spans="2:10" s="1" customFormat="1" ht="13.2" x14ac:dyDescent="0.25">
      <c r="B605" s="75"/>
      <c r="C605" s="102"/>
      <c r="D605" s="103"/>
      <c r="E605" s="45"/>
      <c r="F605" s="45"/>
      <c r="G605" s="45"/>
      <c r="H605" s="45"/>
      <c r="I605" s="45"/>
      <c r="J605" s="46"/>
    </row>
    <row r="606" spans="2:10" s="1" customFormat="1" ht="13.2" x14ac:dyDescent="0.25">
      <c r="B606" s="75"/>
      <c r="C606" s="102"/>
      <c r="D606" s="103"/>
      <c r="E606" s="45"/>
      <c r="F606" s="45"/>
      <c r="G606" s="45"/>
      <c r="H606" s="45"/>
      <c r="I606" s="45"/>
      <c r="J606" s="46"/>
    </row>
    <row r="607" spans="2:10" s="1" customFormat="1" ht="13.2" x14ac:dyDescent="0.25">
      <c r="B607" s="75"/>
      <c r="C607" s="102"/>
      <c r="D607" s="103"/>
      <c r="E607" s="45"/>
      <c r="F607" s="45"/>
      <c r="G607" s="45"/>
      <c r="H607" s="45"/>
      <c r="I607" s="45"/>
      <c r="J607" s="46"/>
    </row>
    <row r="608" spans="2:10" s="1" customFormat="1" ht="13.2" x14ac:dyDescent="0.25">
      <c r="B608" s="75"/>
      <c r="C608" s="102"/>
      <c r="D608" s="103"/>
      <c r="E608" s="45"/>
      <c r="F608" s="45"/>
      <c r="G608" s="45"/>
      <c r="H608" s="45"/>
      <c r="I608" s="45"/>
      <c r="J608" s="46"/>
    </row>
    <row r="609" spans="2:10" s="1" customFormat="1" ht="13.2" x14ac:dyDescent="0.25">
      <c r="B609" s="75"/>
      <c r="C609" s="102"/>
      <c r="D609" s="103"/>
      <c r="E609" s="45"/>
      <c r="F609" s="45"/>
      <c r="G609" s="45"/>
      <c r="H609" s="45"/>
      <c r="I609" s="45"/>
      <c r="J609" s="46"/>
    </row>
    <row r="610" spans="2:10" s="1" customFormat="1" ht="13.2" x14ac:dyDescent="0.25">
      <c r="B610" s="75"/>
      <c r="C610" s="102"/>
      <c r="D610" s="103"/>
      <c r="E610" s="45"/>
      <c r="F610" s="45"/>
      <c r="G610" s="45"/>
      <c r="H610" s="45"/>
      <c r="I610" s="45"/>
      <c r="J610" s="46"/>
    </row>
    <row r="611" spans="2:10" s="1" customFormat="1" ht="13.2" x14ac:dyDescent="0.25">
      <c r="B611" s="75"/>
      <c r="C611" s="102"/>
      <c r="D611" s="103"/>
      <c r="E611" s="45"/>
      <c r="F611" s="45"/>
      <c r="G611" s="45"/>
      <c r="H611" s="45"/>
      <c r="I611" s="45"/>
      <c r="J611" s="46"/>
    </row>
    <row r="612" spans="2:10" s="1" customFormat="1" ht="13.2" x14ac:dyDescent="0.25">
      <c r="B612" s="75"/>
      <c r="C612" s="102"/>
      <c r="D612" s="103"/>
      <c r="E612" s="45"/>
      <c r="F612" s="45"/>
      <c r="G612" s="45"/>
      <c r="H612" s="45"/>
      <c r="I612" s="45"/>
      <c r="J612" s="46"/>
    </row>
    <row r="613" spans="2:10" s="1" customFormat="1" ht="13.2" x14ac:dyDescent="0.25">
      <c r="B613" s="75"/>
      <c r="C613" s="102"/>
      <c r="D613" s="103"/>
      <c r="E613" s="45"/>
      <c r="F613" s="45"/>
      <c r="G613" s="45"/>
      <c r="H613" s="45"/>
      <c r="I613" s="45"/>
      <c r="J613" s="46"/>
    </row>
    <row r="614" spans="2:10" s="1" customFormat="1" ht="13.2" x14ac:dyDescent="0.25">
      <c r="B614" s="75"/>
      <c r="C614" s="102"/>
      <c r="D614" s="103"/>
      <c r="E614" s="45"/>
      <c r="F614" s="45"/>
      <c r="G614" s="45"/>
      <c r="H614" s="45"/>
      <c r="I614" s="45"/>
      <c r="J614" s="46"/>
    </row>
    <row r="615" spans="2:10" s="1" customFormat="1" ht="13.2" x14ac:dyDescent="0.25">
      <c r="B615" s="75"/>
      <c r="C615" s="102"/>
      <c r="D615" s="103"/>
      <c r="E615" s="45"/>
      <c r="F615" s="45"/>
      <c r="G615" s="45"/>
      <c r="H615" s="45"/>
      <c r="I615" s="45"/>
      <c r="J615" s="46"/>
    </row>
    <row r="616" spans="2:10" s="1" customFormat="1" ht="13.2" x14ac:dyDescent="0.25">
      <c r="B616" s="75"/>
      <c r="C616" s="102"/>
      <c r="D616" s="103"/>
      <c r="E616" s="45"/>
      <c r="F616" s="45"/>
      <c r="G616" s="45"/>
      <c r="H616" s="45"/>
      <c r="I616" s="45"/>
      <c r="J616" s="46"/>
    </row>
    <row r="617" spans="2:10" s="1" customFormat="1" ht="13.2" x14ac:dyDescent="0.25">
      <c r="B617" s="75"/>
      <c r="C617" s="102"/>
      <c r="D617" s="103"/>
      <c r="E617" s="45"/>
      <c r="F617" s="45"/>
      <c r="G617" s="45"/>
      <c r="H617" s="45"/>
      <c r="I617" s="45"/>
      <c r="J617" s="46"/>
    </row>
    <row r="618" spans="2:10" s="1" customFormat="1" ht="13.2" x14ac:dyDescent="0.25">
      <c r="B618" s="75"/>
      <c r="C618" s="102"/>
      <c r="D618" s="103"/>
      <c r="E618" s="45"/>
      <c r="F618" s="45"/>
      <c r="G618" s="45"/>
      <c r="H618" s="45"/>
      <c r="I618" s="45"/>
      <c r="J618" s="46"/>
    </row>
    <row r="619" spans="2:10" s="1" customFormat="1" ht="13.2" x14ac:dyDescent="0.25">
      <c r="B619" s="75"/>
      <c r="C619" s="102"/>
      <c r="D619" s="103"/>
      <c r="E619" s="45"/>
      <c r="F619" s="45"/>
      <c r="G619" s="45"/>
      <c r="H619" s="45"/>
      <c r="I619" s="45"/>
      <c r="J619" s="46"/>
    </row>
    <row r="620" spans="2:10" s="1" customFormat="1" ht="13.2" x14ac:dyDescent="0.25">
      <c r="B620" s="75"/>
      <c r="C620" s="102"/>
      <c r="D620" s="103"/>
      <c r="E620" s="45"/>
      <c r="F620" s="45"/>
      <c r="G620" s="45"/>
      <c r="H620" s="45"/>
      <c r="I620" s="45"/>
      <c r="J620" s="46"/>
    </row>
    <row r="621" spans="2:10" s="1" customFormat="1" ht="13.2" x14ac:dyDescent="0.25">
      <c r="B621" s="75"/>
      <c r="C621" s="102"/>
      <c r="D621" s="103"/>
      <c r="E621" s="45"/>
      <c r="F621" s="45"/>
      <c r="G621" s="45"/>
      <c r="H621" s="45"/>
      <c r="I621" s="45"/>
      <c r="J621" s="46"/>
    </row>
    <row r="622" spans="2:10" s="1" customFormat="1" ht="13.2" x14ac:dyDescent="0.25">
      <c r="B622" s="75"/>
      <c r="C622" s="102"/>
      <c r="D622" s="103"/>
      <c r="E622" s="45"/>
      <c r="F622" s="45"/>
      <c r="G622" s="45"/>
      <c r="H622" s="45"/>
      <c r="I622" s="45"/>
      <c r="J622" s="46"/>
    </row>
    <row r="623" spans="2:10" s="1" customFormat="1" ht="13.2" x14ac:dyDescent="0.25">
      <c r="B623" s="75"/>
      <c r="C623" s="102"/>
      <c r="D623" s="103"/>
      <c r="E623" s="45"/>
      <c r="F623" s="45"/>
      <c r="G623" s="45"/>
      <c r="H623" s="45"/>
      <c r="I623" s="45"/>
      <c r="J623" s="46"/>
    </row>
    <row r="624" spans="2:10" s="1" customFormat="1" ht="13.2" x14ac:dyDescent="0.25">
      <c r="B624" s="75"/>
      <c r="C624" s="102"/>
      <c r="D624" s="103"/>
      <c r="E624" s="45"/>
      <c r="F624" s="45"/>
      <c r="G624" s="45"/>
      <c r="H624" s="45"/>
      <c r="I624" s="45"/>
      <c r="J624" s="46"/>
    </row>
    <row r="625" spans="2:10" s="1" customFormat="1" ht="13.2" x14ac:dyDescent="0.25">
      <c r="B625" s="75"/>
      <c r="C625" s="102"/>
      <c r="D625" s="103"/>
      <c r="E625" s="45"/>
      <c r="F625" s="45"/>
      <c r="G625" s="45"/>
      <c r="H625" s="45"/>
      <c r="I625" s="45"/>
      <c r="J625" s="46"/>
    </row>
    <row r="626" spans="2:10" s="1" customFormat="1" ht="13.2" x14ac:dyDescent="0.25">
      <c r="C626" s="157" t="s">
        <v>153</v>
      </c>
      <c r="D626" s="157"/>
      <c r="E626" s="157"/>
      <c r="F626" s="157"/>
      <c r="G626" s="157"/>
      <c r="H626" s="157"/>
    </row>
    <row r="627" spans="2:10" s="1" customFormat="1" ht="13.2" x14ac:dyDescent="0.25">
      <c r="C627" s="157" t="s">
        <v>154</v>
      </c>
      <c r="D627" s="157"/>
      <c r="E627" s="157"/>
      <c r="F627" s="157"/>
      <c r="G627" s="157"/>
      <c r="H627" s="157"/>
    </row>
    <row r="628" spans="2:10" s="1" customFormat="1" ht="13.2" x14ac:dyDescent="0.25">
      <c r="C628" s="157" t="s">
        <v>155</v>
      </c>
      <c r="D628" s="157"/>
      <c r="E628" s="157"/>
      <c r="F628" s="157"/>
      <c r="G628" s="157"/>
      <c r="H628" s="157"/>
    </row>
    <row r="629" spans="2:10" s="1" customFormat="1" ht="13.2" x14ac:dyDescent="0.25">
      <c r="C629" s="158" t="s">
        <v>156</v>
      </c>
      <c r="D629" s="158"/>
      <c r="E629" s="158"/>
      <c r="F629" s="158"/>
      <c r="G629" s="158"/>
      <c r="H629" s="158"/>
    </row>
    <row r="630" spans="2:10" s="1" customFormat="1" ht="13.2" x14ac:dyDescent="0.25">
      <c r="C630" s="150"/>
      <c r="D630" s="150"/>
      <c r="E630" s="150"/>
      <c r="F630" s="150"/>
      <c r="G630" s="150"/>
      <c r="H630" s="150"/>
    </row>
    <row r="631" spans="2:10" s="1" customFormat="1" ht="15.6" x14ac:dyDescent="0.25">
      <c r="B631" s="159" t="s">
        <v>248</v>
      </c>
      <c r="C631" s="160"/>
      <c r="D631" s="160"/>
      <c r="E631" s="160"/>
      <c r="F631" s="160"/>
      <c r="G631" s="160"/>
      <c r="H631" s="160"/>
      <c r="I631" s="160"/>
      <c r="J631" s="161"/>
    </row>
    <row r="632" spans="2:10" s="1" customFormat="1" ht="21" x14ac:dyDescent="0.25">
      <c r="B632" s="169" t="s">
        <v>675</v>
      </c>
      <c r="C632" s="170"/>
      <c r="D632" s="170"/>
      <c r="E632" s="170"/>
      <c r="F632" s="170"/>
      <c r="G632" s="170"/>
      <c r="H632" s="170"/>
      <c r="I632" s="170"/>
      <c r="J632" s="171"/>
    </row>
    <row r="633" spans="2:10" s="1" customFormat="1" ht="13.8" thickBot="1" x14ac:dyDescent="0.3">
      <c r="B633" s="151"/>
      <c r="C633" s="151"/>
      <c r="D633" s="151"/>
      <c r="E633" s="151"/>
      <c r="F633" s="151"/>
      <c r="G633" s="151"/>
      <c r="H633" s="151"/>
      <c r="I633" s="151"/>
      <c r="J633" s="151"/>
    </row>
    <row r="634" spans="2:10" s="1" customFormat="1" ht="26.25" customHeight="1" x14ac:dyDescent="0.25">
      <c r="B634" s="152" t="s">
        <v>140</v>
      </c>
      <c r="C634" s="153"/>
      <c r="D634" s="153"/>
      <c r="E634" s="153"/>
      <c r="F634" s="153"/>
      <c r="G634" s="153"/>
      <c r="H634" s="153"/>
      <c r="I634" s="153"/>
      <c r="J634" s="154"/>
    </row>
    <row r="635" spans="2:10" s="1" customFormat="1" ht="13.2" x14ac:dyDescent="0.25">
      <c r="B635" s="4" t="s">
        <v>148</v>
      </c>
      <c r="C635" s="5" t="s">
        <v>149</v>
      </c>
      <c r="D635" s="5"/>
      <c r="E635" s="6"/>
      <c r="F635" s="7"/>
      <c r="G635" s="8" t="s">
        <v>22</v>
      </c>
      <c r="H635" s="155">
        <v>42879</v>
      </c>
      <c r="I635" s="155"/>
      <c r="J635" s="9"/>
    </row>
    <row r="636" spans="2:10" s="1" customFormat="1" ht="13.2" x14ac:dyDescent="0.25">
      <c r="B636" s="4" t="s">
        <v>146</v>
      </c>
      <c r="C636" s="5" t="s">
        <v>142</v>
      </c>
      <c r="D636" s="10"/>
      <c r="E636" s="10"/>
      <c r="F636" s="5"/>
      <c r="G636" s="11" t="s">
        <v>145</v>
      </c>
      <c r="H636" s="6" t="s">
        <v>142</v>
      </c>
      <c r="I636" s="12"/>
      <c r="J636" s="13"/>
    </row>
    <row r="637" spans="2:10" s="1" customFormat="1" ht="13.2" x14ac:dyDescent="0.25">
      <c r="B637" s="4" t="s">
        <v>147</v>
      </c>
      <c r="C637" s="5" t="s">
        <v>142</v>
      </c>
      <c r="D637" s="10"/>
      <c r="E637" s="10"/>
      <c r="F637" s="5"/>
      <c r="G637" s="11" t="s">
        <v>143</v>
      </c>
      <c r="H637" s="6" t="s">
        <v>144</v>
      </c>
      <c r="I637" s="12"/>
      <c r="J637" s="13"/>
    </row>
    <row r="638" spans="2:10" s="1" customFormat="1" ht="13.8" thickBot="1" x14ac:dyDescent="0.3">
      <c r="B638" s="14" t="s">
        <v>159</v>
      </c>
      <c r="C638" s="15" t="s">
        <v>160</v>
      </c>
      <c r="D638" s="16"/>
      <c r="E638" s="16"/>
      <c r="F638" s="15"/>
      <c r="G638" s="17" t="s">
        <v>157</v>
      </c>
      <c r="H638" s="18" t="s">
        <v>158</v>
      </c>
      <c r="I638" s="19"/>
      <c r="J638" s="20"/>
    </row>
    <row r="639" spans="2:10" s="1" customFormat="1" ht="13.2" x14ac:dyDescent="0.25">
      <c r="B639" s="151"/>
      <c r="C639" s="151"/>
      <c r="D639" s="151"/>
      <c r="E639" s="151"/>
      <c r="F639" s="151"/>
      <c r="G639" s="151"/>
      <c r="H639" s="151"/>
      <c r="I639" s="151"/>
      <c r="J639" s="151"/>
    </row>
    <row r="640" spans="2:10" s="1" customFormat="1" ht="13.2" x14ac:dyDescent="0.25">
      <c r="B640" s="23" t="s">
        <v>7</v>
      </c>
      <c r="C640" s="24" t="s">
        <v>0</v>
      </c>
      <c r="D640" s="24" t="s">
        <v>23</v>
      </c>
      <c r="E640" s="24" t="s">
        <v>24</v>
      </c>
      <c r="F640" s="24" t="s">
        <v>2</v>
      </c>
      <c r="G640" s="24" t="s">
        <v>3</v>
      </c>
      <c r="H640" s="24" t="s">
        <v>25</v>
      </c>
      <c r="I640" s="24" t="s">
        <v>8</v>
      </c>
      <c r="J640" s="24" t="s">
        <v>9</v>
      </c>
    </row>
    <row r="641" spans="2:10" s="1" customFormat="1" ht="13.2" x14ac:dyDescent="0.25">
      <c r="B641" s="96">
        <v>4.03</v>
      </c>
      <c r="C641" s="97" t="s">
        <v>425</v>
      </c>
      <c r="D641" s="103"/>
      <c r="E641" s="45"/>
      <c r="F641" s="45"/>
      <c r="G641" s="45"/>
      <c r="H641" s="45"/>
      <c r="I641" s="45"/>
      <c r="J641" s="46"/>
    </row>
    <row r="642" spans="2:10" s="1" customFormat="1" ht="13.2" x14ac:dyDescent="0.25">
      <c r="B642" s="100" t="s">
        <v>113</v>
      </c>
      <c r="C642" s="101" t="s">
        <v>428</v>
      </c>
      <c r="D642" s="103"/>
      <c r="E642" s="45"/>
      <c r="F642" s="45"/>
      <c r="G642" s="45"/>
      <c r="H642" s="45"/>
      <c r="I642" s="45"/>
      <c r="J642" s="46"/>
    </row>
    <row r="643" spans="2:10" s="1" customFormat="1" ht="13.2" x14ac:dyDescent="0.25">
      <c r="B643" s="48" t="s">
        <v>114</v>
      </c>
      <c r="C643" s="32" t="s">
        <v>770</v>
      </c>
      <c r="D643" s="103"/>
      <c r="E643" s="45"/>
      <c r="F643" s="45"/>
      <c r="G643" s="45"/>
      <c r="H643" s="45"/>
      <c r="I643" s="62">
        <f>H644+H645</f>
        <v>0</v>
      </c>
      <c r="J643" s="63" t="str">
        <f>+J644</f>
        <v>ml</v>
      </c>
    </row>
    <row r="644" spans="2:10" s="1" customFormat="1" ht="13.2" x14ac:dyDescent="0.25">
      <c r="B644" s="48"/>
      <c r="C644" s="44" t="s">
        <v>773</v>
      </c>
      <c r="D644" s="45"/>
      <c r="E644" s="45"/>
      <c r="F644" s="45"/>
      <c r="G644" s="45"/>
      <c r="H644" s="45">
        <f>IF(AND(F644=0,G644=0),D644*E644,IF(AND(E644=0,G644=0),D644*F644,IF(AND(E644=0,F644=0),D644*G644,IF(AND(E644=0),D644*F644*G644,IF(AND(F644=0),D644*E644*G644,IF(AND(G644=0),D644*E644*F644,D644*E644*F644*G644))))))</f>
        <v>0</v>
      </c>
      <c r="I644" s="45"/>
      <c r="J644" s="46" t="s">
        <v>552</v>
      </c>
    </row>
    <row r="645" spans="2:10" s="1" customFormat="1" ht="13.2" x14ac:dyDescent="0.25">
      <c r="B645" s="48"/>
      <c r="C645" s="44" t="s">
        <v>774</v>
      </c>
      <c r="D645" s="45"/>
      <c r="E645" s="45"/>
      <c r="F645" s="45"/>
      <c r="G645" s="45"/>
      <c r="H645" s="45">
        <f>IF(AND(F645=0,G645=0),D645*E645,IF(AND(E645=0,G645=0),D645*F645,IF(AND(E645=0,F645=0),D645*G645,IF(AND(E645=0),D645*F645*G645,IF(AND(F645=0),D645*E645*G645,IF(AND(G645=0),D645*E645*F645,D645*E645*F645*G645))))))</f>
        <v>0</v>
      </c>
      <c r="I645" s="45"/>
      <c r="J645" s="46" t="s">
        <v>552</v>
      </c>
    </row>
    <row r="646" spans="2:10" s="1" customFormat="1" ht="13.2" x14ac:dyDescent="0.25">
      <c r="B646" s="48" t="s">
        <v>435</v>
      </c>
      <c r="C646" s="32" t="s">
        <v>772</v>
      </c>
      <c r="D646" s="103"/>
      <c r="E646" s="45"/>
      <c r="F646" s="45"/>
      <c r="G646" s="45"/>
      <c r="H646" s="45"/>
      <c r="I646" s="62">
        <f>H647+H648</f>
        <v>0</v>
      </c>
      <c r="J646" s="63" t="str">
        <f>+J647</f>
        <v>ml</v>
      </c>
    </row>
    <row r="647" spans="2:10" s="1" customFormat="1" ht="13.2" x14ac:dyDescent="0.25">
      <c r="B647" s="100"/>
      <c r="C647" s="44" t="s">
        <v>773</v>
      </c>
      <c r="D647" s="45"/>
      <c r="E647" s="45"/>
      <c r="F647" s="45"/>
      <c r="G647" s="45"/>
      <c r="H647" s="45">
        <f>IF(AND(F647=0,G647=0),D647*E647,IF(AND(E647=0,G647=0),D647*F647,IF(AND(E647=0,F647=0),D647*G647,IF(AND(E647=0),D647*F647*G647,IF(AND(F647=0),D647*E647*G647,IF(AND(G647=0),D647*E647*F647,D647*E647*F647*G647))))))</f>
        <v>0</v>
      </c>
      <c r="I647" s="45"/>
      <c r="J647" s="46" t="s">
        <v>552</v>
      </c>
    </row>
    <row r="648" spans="2:10" s="1" customFormat="1" ht="13.2" x14ac:dyDescent="0.25">
      <c r="B648" s="48"/>
      <c r="C648" s="44" t="s">
        <v>774</v>
      </c>
      <c r="D648" s="45"/>
      <c r="E648" s="45"/>
      <c r="F648" s="45"/>
      <c r="G648" s="45"/>
      <c r="H648" s="45">
        <f>IF(AND(F648=0,G648=0),D648*E648,IF(AND(E648=0,G648=0),D648*F648,IF(AND(E648=0,F648=0),D648*G648,IF(AND(E648=0),D648*F648*G648,IF(AND(F648=0),D648*E648*G648,IF(AND(G648=0),D648*E648*F648,D648*E648*F648*G648))))))</f>
        <v>0</v>
      </c>
      <c r="I648" s="45"/>
      <c r="J648" s="46" t="s">
        <v>552</v>
      </c>
    </row>
    <row r="649" spans="2:10" s="1" customFormat="1" ht="13.2" x14ac:dyDescent="0.25">
      <c r="B649" s="48" t="s">
        <v>437</v>
      </c>
      <c r="C649" s="48" t="s">
        <v>470</v>
      </c>
      <c r="D649" s="103"/>
      <c r="E649" s="45"/>
      <c r="F649" s="45"/>
      <c r="G649" s="45"/>
      <c r="H649" s="45"/>
      <c r="I649" s="62">
        <f>SUM(H651:H656)</f>
        <v>0</v>
      </c>
      <c r="J649" s="63" t="str">
        <f>+J651</f>
        <v>ml</v>
      </c>
    </row>
    <row r="650" spans="2:10" s="1" customFormat="1" ht="13.2" x14ac:dyDescent="0.25">
      <c r="B650" s="48"/>
      <c r="C650" s="132" t="s">
        <v>255</v>
      </c>
      <c r="D650" s="103"/>
      <c r="E650" s="45"/>
      <c r="F650" s="45"/>
      <c r="G650" s="45"/>
      <c r="H650" s="45"/>
      <c r="I650" s="62"/>
      <c r="J650" s="63"/>
    </row>
    <row r="651" spans="2:10" s="1" customFormat="1" ht="13.2" x14ac:dyDescent="0.25">
      <c r="B651" s="48"/>
      <c r="C651" s="44" t="s">
        <v>556</v>
      </c>
      <c r="D651" s="45"/>
      <c r="E651" s="45"/>
      <c r="F651" s="45"/>
      <c r="G651" s="45"/>
      <c r="H651" s="45">
        <f t="shared" ref="H651:H656" si="11">IF(AND(F651=0,G651=0),D651*E651,IF(AND(E651=0,G651=0),D651*F651,IF(AND(E651=0,F651=0),D651*G651,IF(AND(E651=0),D651*F651*G651,IF(AND(F651=0),D651*E651*G651,IF(AND(G651=0),D651*E651*F651,D651*E651*F651*G651))))))</f>
        <v>0</v>
      </c>
      <c r="I651" s="45"/>
      <c r="J651" s="46" t="str">
        <f t="shared" ref="J651:J656" si="12">IF(AND(E651=0,F651&lt;&gt;0,G651&lt;&gt;0),"m2",IF(AND(F651=0,E651&lt;&gt;0,G651&lt;&gt;0),"m2",IF(AND(G651=0,E651&lt;&gt;0,F651&lt;&gt;0),"m2",IF(AND(F651=0,G651=0),"ml",IF(AND(E651=0,G651=0),"ml",IF(AND(E651=0,F651=0),"ml",IF(AND(E651&lt;&gt;0,F651&lt;&gt;0,G651&lt;&gt;0),"m3",0)))))))</f>
        <v>ml</v>
      </c>
    </row>
    <row r="652" spans="2:10" s="1" customFormat="1" ht="13.2" x14ac:dyDescent="0.25">
      <c r="B652" s="48"/>
      <c r="C652" s="44" t="s">
        <v>704</v>
      </c>
      <c r="D652" s="45"/>
      <c r="E652" s="45"/>
      <c r="F652" s="45"/>
      <c r="G652" s="45"/>
      <c r="H652" s="45">
        <f t="shared" si="11"/>
        <v>0</v>
      </c>
      <c r="I652" s="45"/>
      <c r="J652" s="46" t="str">
        <f t="shared" si="12"/>
        <v>ml</v>
      </c>
    </row>
    <row r="653" spans="2:10" s="1" customFormat="1" ht="13.2" x14ac:dyDescent="0.25">
      <c r="B653" s="48"/>
      <c r="C653" s="132" t="s">
        <v>256</v>
      </c>
      <c r="D653" s="45"/>
      <c r="E653" s="45"/>
      <c r="F653" s="45"/>
      <c r="G653" s="45"/>
      <c r="H653" s="45">
        <f t="shared" si="11"/>
        <v>0</v>
      </c>
      <c r="I653" s="45"/>
      <c r="J653" s="46" t="str">
        <f t="shared" si="12"/>
        <v>ml</v>
      </c>
    </row>
    <row r="654" spans="2:10" s="1" customFormat="1" ht="13.2" x14ac:dyDescent="0.25">
      <c r="B654" s="48"/>
      <c r="C654" s="44" t="s">
        <v>556</v>
      </c>
      <c r="D654" s="45"/>
      <c r="E654" s="45"/>
      <c r="F654" s="45"/>
      <c r="G654" s="45"/>
      <c r="H654" s="45">
        <f t="shared" si="11"/>
        <v>0</v>
      </c>
      <c r="I654" s="45"/>
      <c r="J654" s="46" t="str">
        <f t="shared" si="12"/>
        <v>ml</v>
      </c>
    </row>
    <row r="655" spans="2:10" s="1" customFormat="1" ht="13.2" x14ac:dyDescent="0.25">
      <c r="B655" s="48"/>
      <c r="C655" s="132" t="s">
        <v>257</v>
      </c>
      <c r="D655" s="45"/>
      <c r="E655" s="45"/>
      <c r="F655" s="45"/>
      <c r="G655" s="45"/>
      <c r="H655" s="45">
        <f t="shared" si="11"/>
        <v>0</v>
      </c>
      <c r="I655" s="45"/>
      <c r="J655" s="46" t="str">
        <f t="shared" si="12"/>
        <v>ml</v>
      </c>
    </row>
    <row r="656" spans="2:10" s="1" customFormat="1" ht="13.2" x14ac:dyDescent="0.25">
      <c r="B656" s="48"/>
      <c r="C656" s="44" t="s">
        <v>556</v>
      </c>
      <c r="D656" s="45"/>
      <c r="E656" s="45"/>
      <c r="F656" s="45"/>
      <c r="G656" s="45"/>
      <c r="H656" s="45">
        <f t="shared" si="11"/>
        <v>0</v>
      </c>
      <c r="I656" s="45"/>
      <c r="J656" s="46" t="str">
        <f t="shared" si="12"/>
        <v>ml</v>
      </c>
    </row>
    <row r="657" spans="2:10" s="1" customFormat="1" ht="13.2" x14ac:dyDescent="0.25">
      <c r="B657" s="48" t="s">
        <v>471</v>
      </c>
      <c r="C657" s="48" t="s">
        <v>554</v>
      </c>
      <c r="D657" s="103"/>
      <c r="E657" s="45"/>
      <c r="F657" s="45"/>
      <c r="G657" s="45"/>
      <c r="H657" s="45"/>
      <c r="I657" s="62">
        <f>SUM(H658:H664)</f>
        <v>0</v>
      </c>
      <c r="J657" s="63" t="str">
        <f>+J658</f>
        <v>ml</v>
      </c>
    </row>
    <row r="658" spans="2:10" s="1" customFormat="1" ht="13.2" x14ac:dyDescent="0.25">
      <c r="B658" s="100"/>
      <c r="C658" s="132" t="s">
        <v>255</v>
      </c>
      <c r="D658" s="45"/>
      <c r="E658" s="45"/>
      <c r="F658" s="45"/>
      <c r="G658" s="45"/>
      <c r="H658" s="45">
        <f t="shared" ref="H658:H664" si="13">IF(AND(F658=0,G658=0),D658*E658,IF(AND(E658=0,G658=0),D658*F658,IF(AND(E658=0,F658=0),D658*G658,IF(AND(E658=0),D658*F658*G658,IF(AND(F658=0),D658*E658*G658,IF(AND(G658=0),D658*E658*F658,D658*E658*F658*G658))))))</f>
        <v>0</v>
      </c>
      <c r="I658" s="45"/>
      <c r="J658" s="46" t="str">
        <f t="shared" ref="J658:J664" si="14">IF(AND(E658=0,F658&lt;&gt;0,G658&lt;&gt;0),"m2",IF(AND(F658=0,E658&lt;&gt;0,G658&lt;&gt;0),"m2",IF(AND(G658=0,E658&lt;&gt;0,F658&lt;&gt;0),"m2",IF(AND(F658=0,G658=0),"ml",IF(AND(E658=0,G658=0),"ml",IF(AND(E658=0,F658=0),"ml",IF(AND(E658&lt;&gt;0,F658&lt;&gt;0,G658&lt;&gt;0),"m3",0)))))))</f>
        <v>ml</v>
      </c>
    </row>
    <row r="659" spans="2:10" s="1" customFormat="1" ht="13.2" x14ac:dyDescent="0.25">
      <c r="B659" s="100"/>
      <c r="C659" s="44" t="s">
        <v>556</v>
      </c>
      <c r="D659" s="45"/>
      <c r="E659" s="45"/>
      <c r="F659" s="45"/>
      <c r="G659" s="45"/>
      <c r="H659" s="45">
        <f t="shared" si="13"/>
        <v>0</v>
      </c>
      <c r="I659" s="45"/>
      <c r="J659" s="46" t="str">
        <f t="shared" si="14"/>
        <v>ml</v>
      </c>
    </row>
    <row r="660" spans="2:10" s="1" customFormat="1" ht="13.2" x14ac:dyDescent="0.25">
      <c r="B660" s="100"/>
      <c r="C660" s="44" t="s">
        <v>704</v>
      </c>
      <c r="D660" s="45"/>
      <c r="E660" s="45"/>
      <c r="F660" s="45"/>
      <c r="G660" s="45"/>
      <c r="H660" s="45">
        <f t="shared" si="13"/>
        <v>0</v>
      </c>
      <c r="I660" s="45"/>
      <c r="J660" s="46" t="str">
        <f t="shared" si="14"/>
        <v>ml</v>
      </c>
    </row>
    <row r="661" spans="2:10" s="1" customFormat="1" ht="13.2" x14ac:dyDescent="0.25">
      <c r="B661" s="100"/>
      <c r="C661" s="132" t="s">
        <v>256</v>
      </c>
      <c r="D661" s="45"/>
      <c r="E661" s="45"/>
      <c r="F661" s="45"/>
      <c r="G661" s="45"/>
      <c r="H661" s="45">
        <f t="shared" si="13"/>
        <v>0</v>
      </c>
      <c r="I661" s="45"/>
      <c r="J661" s="46" t="str">
        <f t="shared" si="14"/>
        <v>ml</v>
      </c>
    </row>
    <row r="662" spans="2:10" s="1" customFormat="1" ht="13.2" x14ac:dyDescent="0.25">
      <c r="B662" s="100"/>
      <c r="C662" s="44" t="s">
        <v>556</v>
      </c>
      <c r="D662" s="45"/>
      <c r="E662" s="45"/>
      <c r="F662" s="45"/>
      <c r="G662" s="45"/>
      <c r="H662" s="45">
        <f t="shared" si="13"/>
        <v>0</v>
      </c>
      <c r="I662" s="45"/>
      <c r="J662" s="46" t="str">
        <f t="shared" si="14"/>
        <v>ml</v>
      </c>
    </row>
    <row r="663" spans="2:10" s="1" customFormat="1" ht="13.2" x14ac:dyDescent="0.25">
      <c r="B663" s="100"/>
      <c r="C663" s="132" t="s">
        <v>257</v>
      </c>
      <c r="D663" s="45"/>
      <c r="E663" s="45"/>
      <c r="F663" s="45"/>
      <c r="G663" s="45"/>
      <c r="H663" s="45">
        <f t="shared" si="13"/>
        <v>0</v>
      </c>
      <c r="I663" s="45"/>
      <c r="J663" s="46" t="str">
        <f t="shared" si="14"/>
        <v>ml</v>
      </c>
    </row>
    <row r="664" spans="2:10" s="1" customFormat="1" ht="13.2" x14ac:dyDescent="0.25">
      <c r="B664" s="100"/>
      <c r="C664" s="44" t="s">
        <v>556</v>
      </c>
      <c r="D664" s="45"/>
      <c r="E664" s="45"/>
      <c r="F664" s="45"/>
      <c r="G664" s="45"/>
      <c r="H664" s="45">
        <f t="shared" si="13"/>
        <v>0</v>
      </c>
      <c r="I664" s="45"/>
      <c r="J664" s="46" t="str">
        <f t="shared" si="14"/>
        <v>ml</v>
      </c>
    </row>
    <row r="665" spans="2:10" s="1" customFormat="1" ht="13.2" x14ac:dyDescent="0.25">
      <c r="B665" s="48" t="s">
        <v>473</v>
      </c>
      <c r="C665" s="48" t="s">
        <v>472</v>
      </c>
      <c r="D665" s="103"/>
      <c r="E665" s="45"/>
      <c r="F665" s="45"/>
      <c r="G665" s="45"/>
      <c r="H665" s="45"/>
      <c r="I665" s="62">
        <f>SUM(H666:H672)</f>
        <v>51</v>
      </c>
      <c r="J665" s="63" t="str">
        <f>+J666</f>
        <v>ml</v>
      </c>
    </row>
    <row r="666" spans="2:10" s="1" customFormat="1" ht="13.2" x14ac:dyDescent="0.25">
      <c r="B666" s="48"/>
      <c r="C666" s="132" t="s">
        <v>255</v>
      </c>
      <c r="D666" s="45"/>
      <c r="E666" s="45"/>
      <c r="F666" s="45"/>
      <c r="G666" s="45"/>
      <c r="H666" s="45">
        <f t="shared" ref="H666:H672" si="15">IF(AND(F666=0,G666=0),D666*E666,IF(AND(E666=0,G666=0),D666*F666,IF(AND(E666=0,F666=0),D666*G666,IF(AND(E666=0),D666*F666*G666,IF(AND(F666=0),D666*E666*G666,IF(AND(G666=0),D666*E666*F666,D666*E666*F666*G666))))))</f>
        <v>0</v>
      </c>
      <c r="I666" s="45"/>
      <c r="J666" s="46" t="str">
        <f t="shared" ref="J666:J672" si="16">IF(AND(E666=0,F666&lt;&gt;0,G666&lt;&gt;0),"m2",IF(AND(F666=0,E666&lt;&gt;0,G666&lt;&gt;0),"m2",IF(AND(G666=0,E666&lt;&gt;0,F666&lt;&gt;0),"m2",IF(AND(F666=0,G666=0),"ml",IF(AND(E666=0,G666=0),"ml",IF(AND(E666=0,F666=0),"ml",IF(AND(E666&lt;&gt;0,F666&lt;&gt;0,G666&lt;&gt;0),"m3",0)))))))</f>
        <v>ml</v>
      </c>
    </row>
    <row r="667" spans="2:10" s="1" customFormat="1" ht="13.2" x14ac:dyDescent="0.25">
      <c r="B667" s="48"/>
      <c r="C667" s="44" t="s">
        <v>556</v>
      </c>
      <c r="D667" s="45">
        <v>4</v>
      </c>
      <c r="E667" s="45">
        <v>3.25</v>
      </c>
      <c r="F667" s="45"/>
      <c r="G667" s="45"/>
      <c r="H667" s="45">
        <f t="shared" si="15"/>
        <v>13</v>
      </c>
      <c r="I667" s="45"/>
      <c r="J667" s="46" t="str">
        <f t="shared" si="16"/>
        <v>ml</v>
      </c>
    </row>
    <row r="668" spans="2:10" s="1" customFormat="1" ht="13.2" x14ac:dyDescent="0.25">
      <c r="B668" s="48"/>
      <c r="C668" s="44" t="s">
        <v>704</v>
      </c>
      <c r="D668" s="45">
        <v>4</v>
      </c>
      <c r="E668" s="45">
        <v>3</v>
      </c>
      <c r="F668" s="45"/>
      <c r="G668" s="45"/>
      <c r="H668" s="45">
        <f t="shared" si="15"/>
        <v>12</v>
      </c>
      <c r="I668" s="45"/>
      <c r="J668" s="46" t="str">
        <f t="shared" si="16"/>
        <v>ml</v>
      </c>
    </row>
    <row r="669" spans="2:10" s="1" customFormat="1" ht="13.2" x14ac:dyDescent="0.25">
      <c r="B669" s="48"/>
      <c r="C669" s="132" t="s">
        <v>256</v>
      </c>
      <c r="D669" s="45"/>
      <c r="E669" s="45"/>
      <c r="F669" s="45"/>
      <c r="G669" s="45"/>
      <c r="H669" s="45">
        <f t="shared" si="15"/>
        <v>0</v>
      </c>
      <c r="I669" s="45"/>
      <c r="J669" s="46" t="str">
        <f t="shared" si="16"/>
        <v>ml</v>
      </c>
    </row>
    <row r="670" spans="2:10" s="1" customFormat="1" ht="13.2" x14ac:dyDescent="0.25">
      <c r="B670" s="48"/>
      <c r="C670" s="44" t="s">
        <v>556</v>
      </c>
      <c r="D670" s="45">
        <v>4</v>
      </c>
      <c r="E670" s="45">
        <v>3.25</v>
      </c>
      <c r="F670" s="45"/>
      <c r="G670" s="45"/>
      <c r="H670" s="45">
        <f t="shared" si="15"/>
        <v>13</v>
      </c>
      <c r="I670" s="45"/>
      <c r="J670" s="46" t="str">
        <f t="shared" si="16"/>
        <v>ml</v>
      </c>
    </row>
    <row r="671" spans="2:10" s="1" customFormat="1" ht="13.2" x14ac:dyDescent="0.25">
      <c r="B671" s="48"/>
      <c r="C671" s="132" t="s">
        <v>257</v>
      </c>
      <c r="D671" s="45"/>
      <c r="E671" s="45"/>
      <c r="F671" s="45"/>
      <c r="G671" s="45"/>
      <c r="H671" s="45">
        <f t="shared" si="15"/>
        <v>0</v>
      </c>
      <c r="I671" s="45"/>
      <c r="J671" s="46" t="str">
        <f t="shared" si="16"/>
        <v>ml</v>
      </c>
    </row>
    <row r="672" spans="2:10" s="1" customFormat="1" ht="13.2" x14ac:dyDescent="0.25">
      <c r="B672" s="48"/>
      <c r="C672" s="44" t="s">
        <v>556</v>
      </c>
      <c r="D672" s="45">
        <v>4</v>
      </c>
      <c r="E672" s="45">
        <v>3.25</v>
      </c>
      <c r="F672" s="45"/>
      <c r="G672" s="45"/>
      <c r="H672" s="45">
        <f t="shared" si="15"/>
        <v>13</v>
      </c>
      <c r="I672" s="45"/>
      <c r="J672" s="46" t="str">
        <f t="shared" si="16"/>
        <v>ml</v>
      </c>
    </row>
    <row r="673" spans="2:10" s="1" customFormat="1" ht="13.2" x14ac:dyDescent="0.25">
      <c r="B673" s="48" t="s">
        <v>549</v>
      </c>
      <c r="C673" s="48" t="s">
        <v>474</v>
      </c>
      <c r="D673" s="103"/>
      <c r="E673" s="45"/>
      <c r="F673" s="45"/>
      <c r="G673" s="45"/>
      <c r="H673" s="45"/>
      <c r="I673" s="62">
        <f>SUM(H674:H674)</f>
        <v>4</v>
      </c>
      <c r="J673" s="63" t="str">
        <f>+J674</f>
        <v>und</v>
      </c>
    </row>
    <row r="674" spans="2:10" s="1" customFormat="1" ht="13.2" x14ac:dyDescent="0.25">
      <c r="B674" s="100"/>
      <c r="C674" s="44" t="s">
        <v>705</v>
      </c>
      <c r="D674" s="45">
        <v>4</v>
      </c>
      <c r="E674" s="45"/>
      <c r="F674" s="45"/>
      <c r="G674" s="45"/>
      <c r="H674" s="45">
        <f>+D674</f>
        <v>4</v>
      </c>
      <c r="I674" s="45"/>
      <c r="J674" s="46" t="s">
        <v>35</v>
      </c>
    </row>
    <row r="675" spans="2:10" s="1" customFormat="1" ht="13.2" x14ac:dyDescent="0.25">
      <c r="B675" s="48" t="s">
        <v>553</v>
      </c>
      <c r="C675" s="48" t="s">
        <v>555</v>
      </c>
      <c r="D675" s="103"/>
      <c r="E675" s="45"/>
      <c r="F675" s="45"/>
      <c r="G675" s="45"/>
      <c r="H675" s="45"/>
      <c r="I675" s="62">
        <f>SUM(H676:H676)</f>
        <v>4</v>
      </c>
      <c r="J675" s="63" t="str">
        <f>+J676</f>
        <v>und</v>
      </c>
    </row>
    <row r="676" spans="2:10" s="1" customFormat="1" ht="13.2" x14ac:dyDescent="0.25">
      <c r="B676" s="100"/>
      <c r="C676" s="44" t="s">
        <v>556</v>
      </c>
      <c r="D676" s="45">
        <v>4</v>
      </c>
      <c r="E676" s="45"/>
      <c r="F676" s="45"/>
      <c r="G676" s="45"/>
      <c r="H676" s="45">
        <f>+D676</f>
        <v>4</v>
      </c>
      <c r="I676" s="45"/>
      <c r="J676" s="46" t="s">
        <v>35</v>
      </c>
    </row>
    <row r="677" spans="2:10" s="1" customFormat="1" ht="13.2" x14ac:dyDescent="0.25">
      <c r="B677" s="100" t="s">
        <v>115</v>
      </c>
      <c r="C677" s="101" t="s">
        <v>427</v>
      </c>
      <c r="D677" s="103"/>
      <c r="E677" s="45"/>
      <c r="F677" s="45"/>
      <c r="G677" s="45"/>
      <c r="H677" s="45"/>
      <c r="I677" s="45"/>
      <c r="J677" s="46"/>
    </row>
    <row r="678" spans="2:10" s="1" customFormat="1" ht="13.2" x14ac:dyDescent="0.25">
      <c r="B678" s="48" t="s">
        <v>116</v>
      </c>
      <c r="C678" s="48" t="s">
        <v>550</v>
      </c>
      <c r="D678" s="103"/>
      <c r="E678" s="45"/>
      <c r="F678" s="45"/>
      <c r="G678" s="45"/>
      <c r="H678" s="45"/>
      <c r="I678" s="62">
        <f>SUM(H679:H679)</f>
        <v>0</v>
      </c>
      <c r="J678" s="63" t="str">
        <f>+J679</f>
        <v>ml</v>
      </c>
    </row>
    <row r="679" spans="2:10" s="1" customFormat="1" ht="13.2" x14ac:dyDescent="0.25">
      <c r="B679" s="100"/>
      <c r="C679" s="44" t="s">
        <v>551</v>
      </c>
      <c r="D679" s="45"/>
      <c r="E679" s="45"/>
      <c r="F679" s="45"/>
      <c r="G679" s="45"/>
      <c r="H679" s="45">
        <f>IF(AND(F679=0,G679=0),D679*E679,IF(AND(E679=0,G679=0),D679*F679,IF(AND(E679=0,F679=0),D679*G679,IF(AND(E679=0),D679*F679*G679,IF(AND(F679=0),D679*E679*G679,IF(AND(G679=0),D679*E679*F679,D679*E679*F679*G679))))))</f>
        <v>0</v>
      </c>
      <c r="I679" s="45"/>
      <c r="J679" s="46" t="str">
        <f>IF(AND(E679=0,F679&lt;&gt;0,G679&lt;&gt;0),"m2",IF(AND(F679=0,E679&lt;&gt;0,G679&lt;&gt;0),"m2",IF(AND(G679=0,E679&lt;&gt;0,F679&lt;&gt;0),"m2",IF(AND(F679=0,G679=0),"ml",IF(AND(E679=0,G679=0),"ml",IF(AND(E679=0,F679=0),"ml",IF(AND(E679&lt;&gt;0,F679&lt;&gt;0,G679&lt;&gt;0),"m3",0)))))))</f>
        <v>ml</v>
      </c>
    </row>
    <row r="680" spans="2:10" s="1" customFormat="1" ht="13.2" x14ac:dyDescent="0.25">
      <c r="B680" s="48" t="s">
        <v>443</v>
      </c>
      <c r="C680" s="48" t="s">
        <v>440</v>
      </c>
      <c r="D680" s="103"/>
      <c r="E680" s="45"/>
      <c r="F680" s="45"/>
      <c r="G680" s="45"/>
      <c r="H680" s="45"/>
      <c r="I680" s="62">
        <f>SUM(H681:H682)</f>
        <v>0</v>
      </c>
      <c r="J680" s="63" t="str">
        <f>+J681</f>
        <v>ml</v>
      </c>
    </row>
    <row r="681" spans="2:10" s="1" customFormat="1" ht="13.2" x14ac:dyDescent="0.25">
      <c r="B681" s="100"/>
      <c r="C681" s="44" t="s">
        <v>706</v>
      </c>
      <c r="D681" s="45"/>
      <c r="E681" s="45"/>
      <c r="F681" s="45"/>
      <c r="G681" s="45"/>
      <c r="H681" s="45">
        <f>IF(AND(F681=0,G681=0),D681*E681,IF(AND(E681=0,G681=0),D681*F681,IF(AND(E681=0,F681=0),D681*G681,IF(AND(E681=0),D681*F681*G681,IF(AND(F681=0),D681*E681*G681,IF(AND(G681=0),D681*E681*F681,D681*E681*F681*G681))))))</f>
        <v>0</v>
      </c>
      <c r="I681" s="45"/>
      <c r="J681" s="46" t="str">
        <f>IF(AND(E681=0,F681&lt;&gt;0,G681&lt;&gt;0),"m2",IF(AND(F681=0,E681&lt;&gt;0,G681&lt;&gt;0),"m2",IF(AND(G681=0,E681&lt;&gt;0,F681&lt;&gt;0),"m2",IF(AND(F681=0,G681=0),"ml",IF(AND(E681=0,G681=0),"ml",IF(AND(E681=0,F681=0),"ml",IF(AND(E681&lt;&gt;0,F681&lt;&gt;0,G681&lt;&gt;0),"m3",0)))))))</f>
        <v>ml</v>
      </c>
    </row>
    <row r="682" spans="2:10" s="1" customFormat="1" ht="13.2" x14ac:dyDescent="0.25">
      <c r="B682" s="100"/>
      <c r="C682" s="44" t="s">
        <v>706</v>
      </c>
      <c r="D682" s="45"/>
      <c r="E682" s="45"/>
      <c r="F682" s="45"/>
      <c r="G682" s="45"/>
      <c r="H682" s="45">
        <f>IF(AND(F682=0,G682=0),D682*E682,IF(AND(E682=0,G682=0),D682*F682,IF(AND(E682=0,F682=0),D682*G682,IF(AND(E682=0),D682*F682*G682,IF(AND(F682=0),D682*E682*G682,IF(AND(G682=0),D682*E682*F682,D682*E682*F682*G682))))))</f>
        <v>0</v>
      </c>
      <c r="I682" s="45"/>
      <c r="J682" s="46" t="str">
        <f>IF(AND(E682=0,F682&lt;&gt;0,G682&lt;&gt;0),"m2",IF(AND(F682=0,E682&lt;&gt;0,G682&lt;&gt;0),"m2",IF(AND(G682=0,E682&lt;&gt;0,F682&lt;&gt;0),"m2",IF(AND(F682=0,G682=0),"ml",IF(AND(E682=0,G682=0),"ml",IF(AND(E682=0,F682=0),"ml",IF(AND(E682&lt;&gt;0,F682&lt;&gt;0,G682&lt;&gt;0),"m3",0)))))))</f>
        <v>ml</v>
      </c>
    </row>
    <row r="683" spans="2:10" s="1" customFormat="1" ht="13.2" x14ac:dyDescent="0.25">
      <c r="B683" s="48" t="s">
        <v>444</v>
      </c>
      <c r="C683" s="48" t="s">
        <v>442</v>
      </c>
      <c r="D683" s="103"/>
      <c r="E683" s="45"/>
      <c r="F683" s="45"/>
      <c r="G683" s="45"/>
      <c r="H683" s="45"/>
      <c r="I683" s="62">
        <f>SUM(H684:H684)</f>
        <v>0</v>
      </c>
      <c r="J683" s="63" t="str">
        <f>+J684</f>
        <v>ml</v>
      </c>
    </row>
    <row r="684" spans="2:10" s="1" customFormat="1" ht="13.2" x14ac:dyDescent="0.25">
      <c r="B684" s="100"/>
      <c r="C684" s="44" t="s">
        <v>441</v>
      </c>
      <c r="D684" s="45"/>
      <c r="E684" s="45"/>
      <c r="F684" s="45"/>
      <c r="G684" s="45"/>
      <c r="H684" s="45">
        <f>IF(AND(F684=0,G684=0),D684*E684,IF(AND(E684=0,G684=0),D684*F684,IF(AND(E684=0,F684=0),D684*G684,IF(AND(E684=0),D684*F684*G684,IF(AND(F684=0),D684*E684*G684,IF(AND(G684=0),D684*E684*F684,D684*E684*F684*G684))))))</f>
        <v>0</v>
      </c>
      <c r="I684" s="45"/>
      <c r="J684" s="46" t="str">
        <f>IF(AND(E684=0,F684&lt;&gt;0,G684&lt;&gt;0),"m2",IF(AND(F684=0,E684&lt;&gt;0,G684&lt;&gt;0),"m2",IF(AND(G684=0,E684&lt;&gt;0,F684&lt;&gt;0),"m2",IF(AND(F684=0,G684=0),"ml",IF(AND(E684=0,G684=0),"ml",IF(AND(E684=0,F684=0),"ml",IF(AND(E684&lt;&gt;0,F684&lt;&gt;0,G684&lt;&gt;0),"m3",0)))))))</f>
        <v>ml</v>
      </c>
    </row>
    <row r="685" spans="2:10" s="1" customFormat="1" ht="13.2" x14ac:dyDescent="0.25">
      <c r="B685" s="48" t="s">
        <v>446</v>
      </c>
      <c r="C685" s="48" t="s">
        <v>445</v>
      </c>
      <c r="D685" s="103"/>
      <c r="E685" s="45"/>
      <c r="F685" s="45"/>
      <c r="G685" s="45"/>
      <c r="H685" s="45"/>
      <c r="I685" s="62">
        <f>SUM(H686:H686)</f>
        <v>7.55</v>
      </c>
      <c r="J685" s="63" t="str">
        <f>+J686</f>
        <v>ml</v>
      </c>
    </row>
    <row r="686" spans="2:10" s="1" customFormat="1" ht="13.2" x14ac:dyDescent="0.25">
      <c r="B686" s="100"/>
      <c r="C686" s="44" t="s">
        <v>731</v>
      </c>
      <c r="D686" s="45">
        <v>1</v>
      </c>
      <c r="E686" s="45">
        <v>7.55</v>
      </c>
      <c r="F686" s="45"/>
      <c r="G686" s="45"/>
      <c r="H686" s="45">
        <f>IF(AND(F686=0,G686=0),D686*E686,IF(AND(E686=0,G686=0),D686*F686,IF(AND(E686=0,F686=0),D686*G686,IF(AND(E686=0),D686*F686*G686,IF(AND(F686=0),D686*E686*G686,IF(AND(G686=0),D686*E686*F686,D686*E686*F686*G686))))))</f>
        <v>7.55</v>
      </c>
      <c r="I686" s="45"/>
      <c r="J686" s="46" t="str">
        <f>IF(AND(E686=0,F686&lt;&gt;0,G686&lt;&gt;0),"m2",IF(AND(F686=0,E686&lt;&gt;0,G686&lt;&gt;0),"m2",IF(AND(G686=0,E686&lt;&gt;0,F686&lt;&gt;0),"m2",IF(AND(F686=0,G686=0),"ml",IF(AND(E686=0,G686=0),"ml",IF(AND(E686=0,F686=0),"ml",IF(AND(E686&lt;&gt;0,F686&lt;&gt;0,G686&lt;&gt;0),"m3",0)))))))</f>
        <v>ml</v>
      </c>
    </row>
    <row r="687" spans="2:10" s="1" customFormat="1" ht="13.2" x14ac:dyDescent="0.25">
      <c r="B687" s="48" t="s">
        <v>447</v>
      </c>
      <c r="C687" s="48" t="s">
        <v>448</v>
      </c>
      <c r="D687" s="103"/>
      <c r="E687" s="45"/>
      <c r="F687" s="45"/>
      <c r="G687" s="45"/>
      <c r="H687" s="45"/>
      <c r="I687" s="62">
        <f>SUM(H688:H688)</f>
        <v>0</v>
      </c>
      <c r="J687" s="63" t="str">
        <f>+J688</f>
        <v>ml</v>
      </c>
    </row>
    <row r="688" spans="2:10" s="1" customFormat="1" ht="13.2" x14ac:dyDescent="0.25">
      <c r="B688" s="100"/>
      <c r="C688" s="44" t="s">
        <v>441</v>
      </c>
      <c r="D688" s="45"/>
      <c r="E688" s="45"/>
      <c r="F688" s="45"/>
      <c r="G688" s="45"/>
      <c r="H688" s="45">
        <f>IF(AND(F688=0,G688=0),D688*E688,IF(AND(E688=0,G688=0),D688*F688,IF(AND(E688=0,F688=0),D688*G688,IF(AND(E688=0),D688*F688*G688,IF(AND(F688=0),D688*E688*G688,IF(AND(G688=0),D688*E688*F688,D688*E688*F688*G688))))))</f>
        <v>0</v>
      </c>
      <c r="I688" s="45"/>
      <c r="J688" s="46" t="str">
        <f>IF(AND(E688=0,F688&lt;&gt;0,G688&lt;&gt;0),"m2",IF(AND(F688=0,E688&lt;&gt;0,G688&lt;&gt;0),"m2",IF(AND(G688=0,E688&lt;&gt;0,F688&lt;&gt;0),"m2",IF(AND(F688=0,G688=0),"ml",IF(AND(E688=0,G688=0),"ml",IF(AND(E688=0,F688=0),"ml",IF(AND(E688&lt;&gt;0,F688&lt;&gt;0,G688&lt;&gt;0),"m3",0)))))))</f>
        <v>ml</v>
      </c>
    </row>
    <row r="689" spans="2:10" s="1" customFormat="1" ht="13.2" x14ac:dyDescent="0.25">
      <c r="B689" s="48" t="s">
        <v>451</v>
      </c>
      <c r="C689" s="48" t="s">
        <v>449</v>
      </c>
      <c r="D689" s="103"/>
      <c r="E689" s="45"/>
      <c r="F689" s="45"/>
      <c r="G689" s="45"/>
      <c r="H689" s="45"/>
      <c r="I689" s="62">
        <f>SUM(H690:H690)</f>
        <v>0</v>
      </c>
      <c r="J689" s="63" t="str">
        <f>+J690</f>
        <v>ml</v>
      </c>
    </row>
    <row r="690" spans="2:10" s="1" customFormat="1" ht="13.2" x14ac:dyDescent="0.25">
      <c r="B690" s="100"/>
      <c r="C690" s="44" t="s">
        <v>441</v>
      </c>
      <c r="D690" s="45"/>
      <c r="E690" s="45"/>
      <c r="F690" s="45"/>
      <c r="G690" s="45"/>
      <c r="H690" s="45">
        <f>IF(AND(F690=0,G690=0),D690*E690,IF(AND(E690=0,G690=0),D690*F690,IF(AND(E690=0,F690=0),D690*G690,IF(AND(E690=0),D690*F690*G690,IF(AND(F690=0),D690*E690*G690,IF(AND(G690=0),D690*E690*F690,D690*E690*F690*G690))))))</f>
        <v>0</v>
      </c>
      <c r="I690" s="45"/>
      <c r="J690" s="46" t="str">
        <f>IF(AND(E690=0,F690&lt;&gt;0,G690&lt;&gt;0),"m2",IF(AND(F690=0,E690&lt;&gt;0,G690&lt;&gt;0),"m2",IF(AND(G690=0,E690&lt;&gt;0,F690&lt;&gt;0),"m2",IF(AND(F690=0,G690=0),"ml",IF(AND(E690=0,G690=0),"ml",IF(AND(E690=0,F690=0),"ml",IF(AND(E690&lt;&gt;0,F690&lt;&gt;0,G690&lt;&gt;0),"m3",0)))))))</f>
        <v>ml</v>
      </c>
    </row>
    <row r="691" spans="2:10" s="1" customFormat="1" ht="13.2" x14ac:dyDescent="0.25">
      <c r="B691" s="48" t="s">
        <v>452</v>
      </c>
      <c r="C691" s="48" t="s">
        <v>450</v>
      </c>
      <c r="D691" s="103"/>
      <c r="E691" s="45"/>
      <c r="F691" s="45"/>
      <c r="G691" s="45"/>
      <c r="H691" s="45"/>
      <c r="I691" s="62">
        <f>SUM(H692:H692)</f>
        <v>7.55</v>
      </c>
      <c r="J691" s="63" t="str">
        <f>+J692</f>
        <v>ml</v>
      </c>
    </row>
    <row r="692" spans="2:10" s="1" customFormat="1" ht="13.2" x14ac:dyDescent="0.25">
      <c r="B692" s="100"/>
      <c r="C692" s="44" t="s">
        <v>731</v>
      </c>
      <c r="D692" s="45">
        <v>1</v>
      </c>
      <c r="E692" s="45">
        <v>7.55</v>
      </c>
      <c r="F692" s="45"/>
      <c r="G692" s="45"/>
      <c r="H692" s="45">
        <f>IF(AND(F692=0,G692=0),D692*E692,IF(AND(E692=0,G692=0),D692*F692,IF(AND(E692=0,F692=0),D692*G692,IF(AND(E692=0),D692*F692*G692,IF(AND(F692=0),D692*E692*G692,IF(AND(G692=0),D692*E692*F692,D692*E692*F692*G692))))))</f>
        <v>7.55</v>
      </c>
      <c r="I692" s="45"/>
      <c r="J692" s="46" t="str">
        <f>IF(AND(E692=0,F692&lt;&gt;0,G692&lt;&gt;0),"m2",IF(AND(F692=0,E692&lt;&gt;0,G692&lt;&gt;0),"m2",IF(AND(G692=0,E692&lt;&gt;0,F692&lt;&gt;0),"m2",IF(AND(F692=0,G692=0),"ml",IF(AND(E692=0,G692=0),"ml",IF(AND(E692=0,F692=0),"ml",IF(AND(E692&lt;&gt;0,F692&lt;&gt;0,G692&lt;&gt;0),"m3",0)))))))</f>
        <v>ml</v>
      </c>
    </row>
    <row r="693" spans="2:10" s="1" customFormat="1" ht="13.2" x14ac:dyDescent="0.25">
      <c r="B693" s="48" t="s">
        <v>459</v>
      </c>
      <c r="C693" s="48" t="s">
        <v>429</v>
      </c>
      <c r="D693" s="103"/>
      <c r="E693" s="45"/>
      <c r="F693" s="45"/>
      <c r="G693" s="45"/>
      <c r="H693" s="45"/>
      <c r="I693" s="62">
        <f>SUM(H694:H695)</f>
        <v>0</v>
      </c>
      <c r="J693" s="63" t="str">
        <f>+J695</f>
        <v>ml</v>
      </c>
    </row>
    <row r="694" spans="2:10" s="1" customFormat="1" ht="13.2" x14ac:dyDescent="0.25">
      <c r="B694" s="48"/>
      <c r="C694" s="44" t="s">
        <v>706</v>
      </c>
      <c r="D694" s="45"/>
      <c r="E694" s="45"/>
      <c r="F694" s="45"/>
      <c r="G694" s="45"/>
      <c r="H694" s="45">
        <f>IF(AND(F694=0,G694=0),D694*E694,IF(AND(E694=0,G694=0),D694*F694,IF(AND(E694=0,F694=0),D694*G694,IF(AND(E694=0),D694*F694*G694,IF(AND(F694=0),D694*E694*G694,IF(AND(G694=0),D694*E694*F694,D694*E694*F694*G694))))))</f>
        <v>0</v>
      </c>
      <c r="I694" s="45"/>
      <c r="J694" s="46" t="str">
        <f>IF(AND(E694=0,F694&lt;&gt;0,G694&lt;&gt;0),"m2",IF(AND(F694=0,E694&lt;&gt;0,G694&lt;&gt;0),"m2",IF(AND(G694=0,E694&lt;&gt;0,F694&lt;&gt;0),"m2",IF(AND(F694=0,G694=0),"ml",IF(AND(E694=0,G694=0),"ml",IF(AND(E694=0,F694=0),"ml",IF(AND(E694&lt;&gt;0,F694&lt;&gt;0,G694&lt;&gt;0),"m3",0)))))))</f>
        <v>ml</v>
      </c>
    </row>
    <row r="695" spans="2:10" s="1" customFormat="1" ht="13.2" x14ac:dyDescent="0.25">
      <c r="B695" s="100"/>
      <c r="C695" s="44" t="s">
        <v>706</v>
      </c>
      <c r="D695" s="45"/>
      <c r="E695" s="45"/>
      <c r="F695" s="45"/>
      <c r="G695" s="45"/>
      <c r="H695" s="45">
        <f>IF(AND(F695=0,G695=0),D695*E695,IF(AND(E695=0,G695=0),D695*F695,IF(AND(E695=0,F695=0),D695*G695,IF(AND(E695=0),D695*F695*G695,IF(AND(F695=0),D695*E695*G695,IF(AND(G695=0),D695*E695*F695,D695*E695*F695*G695))))))</f>
        <v>0</v>
      </c>
      <c r="I695" s="45"/>
      <c r="J695" s="46" t="str">
        <f>IF(AND(E695=0,F695&lt;&gt;0,G695&lt;&gt;0),"m2",IF(AND(F695=0,E695&lt;&gt;0,G695&lt;&gt;0),"m2",IF(AND(G695=0,E695&lt;&gt;0,F695&lt;&gt;0),"m2",IF(AND(F695=0,G695=0),"ml",IF(AND(E695=0,G695=0),"ml",IF(AND(E695=0,F695=0),"ml",IF(AND(E695&lt;&gt;0,F695&lt;&gt;0,G695&lt;&gt;0),"m3",0)))))))</f>
        <v>ml</v>
      </c>
    </row>
    <row r="696" spans="2:10" s="1" customFormat="1" ht="13.2" x14ac:dyDescent="0.25">
      <c r="B696" s="48" t="s">
        <v>460</v>
      </c>
      <c r="C696" s="48" t="s">
        <v>431</v>
      </c>
      <c r="D696" s="103"/>
      <c r="E696" s="45"/>
      <c r="F696" s="45"/>
      <c r="G696" s="45"/>
      <c r="H696" s="45"/>
      <c r="I696" s="62">
        <f>SUM(H697:H697)</f>
        <v>0</v>
      </c>
      <c r="J696" s="63" t="str">
        <f>+J697</f>
        <v>ml</v>
      </c>
    </row>
    <row r="697" spans="2:10" s="1" customFormat="1" ht="13.2" x14ac:dyDescent="0.25">
      <c r="B697" s="100"/>
      <c r="C697" s="44" t="s">
        <v>715</v>
      </c>
      <c r="D697" s="45"/>
      <c r="E697" s="45"/>
      <c r="F697" s="45"/>
      <c r="G697" s="45"/>
      <c r="H697" s="45">
        <f>IF(AND(F697=0,G697=0),D697*E697,IF(AND(E697=0,G697=0),D697*F697,IF(AND(E697=0,F697=0),D697*G697,IF(AND(E697=0),D697*F697*G697,IF(AND(F697=0),D697*E697*G697,IF(AND(G697=0),D697*E697*F697,D697*E697*F697*G697))))))</f>
        <v>0</v>
      </c>
      <c r="I697" s="45"/>
      <c r="J697" s="46" t="str">
        <f>IF(AND(E697=0,F697&lt;&gt;0,G697&lt;&gt;0),"m2",IF(AND(F697=0,E697&lt;&gt;0,G697&lt;&gt;0),"m2",IF(AND(G697=0,E697&lt;&gt;0,F697&lt;&gt;0),"m2",IF(AND(F697=0,G697=0),"ml",IF(AND(E697=0,G697=0),"ml",IF(AND(E697=0,F697=0),"ml",IF(AND(E697&lt;&gt;0,F697&lt;&gt;0,G697&lt;&gt;0),"m3",0)))))))</f>
        <v>ml</v>
      </c>
    </row>
    <row r="698" spans="2:10" s="1" customFormat="1" ht="13.2" x14ac:dyDescent="0.25">
      <c r="B698" s="48" t="s">
        <v>461</v>
      </c>
      <c r="C698" s="48" t="s">
        <v>453</v>
      </c>
      <c r="D698" s="103"/>
      <c r="E698" s="45"/>
      <c r="F698" s="45"/>
      <c r="G698" s="45"/>
      <c r="H698" s="45"/>
      <c r="I698" s="62">
        <f>SUM(H699:H699)</f>
        <v>28.8</v>
      </c>
      <c r="J698" s="63" t="str">
        <f>+J699</f>
        <v>ml</v>
      </c>
    </row>
    <row r="699" spans="2:10" s="1" customFormat="1" ht="13.2" x14ac:dyDescent="0.25">
      <c r="B699" s="100"/>
      <c r="C699" s="44" t="s">
        <v>723</v>
      </c>
      <c r="D699" s="45">
        <v>1</v>
      </c>
      <c r="E699" s="45">
        <v>28.8</v>
      </c>
      <c r="F699" s="45"/>
      <c r="G699" s="45"/>
      <c r="H699" s="45">
        <f>IF(AND(F699=0,G699=0),D699*E699,IF(AND(E699=0,G699=0),D699*F699,IF(AND(E699=0,F699=0),D699*G699,IF(AND(E699=0),D699*F699*G699,IF(AND(F699=0),D699*E699*G699,IF(AND(G699=0),D699*E699*F699,D699*E699*F699*G699))))))</f>
        <v>28.8</v>
      </c>
      <c r="I699" s="45"/>
      <c r="J699" s="46" t="str">
        <f>IF(AND(E699=0,F699&lt;&gt;0,G699&lt;&gt;0),"m2",IF(AND(F699=0,E699&lt;&gt;0,G699&lt;&gt;0),"m2",IF(AND(G699=0,E699&lt;&gt;0,F699&lt;&gt;0),"m2",IF(AND(F699=0,G699=0),"ml",IF(AND(E699=0,G699=0),"ml",IF(AND(E699=0,F699=0),"ml",IF(AND(E699&lt;&gt;0,F699&lt;&gt;0,G699&lt;&gt;0),"m3",0)))))))</f>
        <v>ml</v>
      </c>
    </row>
    <row r="700" spans="2:10" s="1" customFormat="1" ht="13.2" x14ac:dyDescent="0.25">
      <c r="B700" s="48" t="s">
        <v>462</v>
      </c>
      <c r="C700" s="48" t="s">
        <v>454</v>
      </c>
      <c r="D700" s="103"/>
      <c r="E700" s="45"/>
      <c r="F700" s="45"/>
      <c r="G700" s="45"/>
      <c r="H700" s="45"/>
      <c r="I700" s="62">
        <f>SUM(H701:H701)</f>
        <v>14.5</v>
      </c>
      <c r="J700" s="63" t="str">
        <f>+J701</f>
        <v>ml</v>
      </c>
    </row>
    <row r="701" spans="2:10" s="1" customFormat="1" ht="13.2" x14ac:dyDescent="0.25">
      <c r="B701" s="100"/>
      <c r="C701" s="44" t="s">
        <v>724</v>
      </c>
      <c r="D701" s="45">
        <v>1</v>
      </c>
      <c r="E701" s="45">
        <v>14.5</v>
      </c>
      <c r="F701" s="45"/>
      <c r="G701" s="45"/>
      <c r="H701" s="45">
        <f>IF(AND(F701=0,G701=0),D701*E701,IF(AND(E701=0,G701=0),D701*F701,IF(AND(E701=0,F701=0),D701*G701,IF(AND(E701=0),D701*F701*G701,IF(AND(F701=0),D701*E701*G701,IF(AND(G701=0),D701*E701*F701,D701*E701*F701*G701))))))</f>
        <v>14.5</v>
      </c>
      <c r="I701" s="45"/>
      <c r="J701" s="46" t="str">
        <f>IF(AND(E701=0,F701&lt;&gt;0,G701&lt;&gt;0),"m2",IF(AND(F701=0,E701&lt;&gt;0,G701&lt;&gt;0),"m2",IF(AND(G701=0,E701&lt;&gt;0,F701&lt;&gt;0),"m2",IF(AND(F701=0,G701=0),"ml",IF(AND(E701=0,G701=0),"ml",IF(AND(E701=0,F701=0),"ml",IF(AND(E701&lt;&gt;0,F701&lt;&gt;0,G701&lt;&gt;0),"m3",0)))))))</f>
        <v>ml</v>
      </c>
    </row>
    <row r="702" spans="2:10" s="1" customFormat="1" ht="13.2" x14ac:dyDescent="0.25">
      <c r="B702" s="48" t="s">
        <v>463</v>
      </c>
      <c r="C702" s="48" t="s">
        <v>455</v>
      </c>
      <c r="D702" s="103"/>
      <c r="E702" s="45"/>
      <c r="F702" s="45"/>
      <c r="G702" s="45"/>
      <c r="H702" s="45"/>
      <c r="I702" s="62">
        <f>SUM(H703:H712)</f>
        <v>126.99000000000001</v>
      </c>
      <c r="J702" s="63" t="str">
        <f>+J703</f>
        <v>ml</v>
      </c>
    </row>
    <row r="703" spans="2:10" s="1" customFormat="1" ht="13.2" x14ac:dyDescent="0.25">
      <c r="B703" s="100"/>
      <c r="C703" s="44" t="s">
        <v>732</v>
      </c>
      <c r="D703" s="45">
        <v>1</v>
      </c>
      <c r="E703" s="45">
        <v>17.75</v>
      </c>
      <c r="F703" s="45"/>
      <c r="G703" s="45"/>
      <c r="H703" s="45">
        <f>IF(AND(F703=0,G703=0),D703*E703,IF(AND(E703=0,G703=0),D703*F703,IF(AND(E703=0,F703=0),D703*G703,IF(AND(E703=0),D703*F703*G703,IF(AND(F703=0),D703*E703*G703,IF(AND(G703=0),D703*E703*F703,D703*E703*F703*G703))))))</f>
        <v>17.75</v>
      </c>
      <c r="I703" s="45"/>
      <c r="J703" s="46" t="str">
        <f>IF(AND(E703=0,F703&lt;&gt;0,G703&lt;&gt;0),"m2",IF(AND(F703=0,E703&lt;&gt;0,G703&lt;&gt;0),"m2",IF(AND(G703=0,E703&lt;&gt;0,F703&lt;&gt;0),"m2",IF(AND(F703=0,G703=0),"ml",IF(AND(E703=0,G703=0),"ml",IF(AND(E703=0,F703=0),"ml",IF(AND(E703&lt;&gt;0,F703&lt;&gt;0,G703&lt;&gt;0),"m3",0)))))))</f>
        <v>ml</v>
      </c>
    </row>
    <row r="704" spans="2:10" s="1" customFormat="1" ht="13.2" x14ac:dyDescent="0.25">
      <c r="B704" s="100"/>
      <c r="C704" s="44" t="s">
        <v>738</v>
      </c>
      <c r="D704" s="45">
        <v>1</v>
      </c>
      <c r="E704" s="45">
        <v>16.75</v>
      </c>
      <c r="F704" s="45"/>
      <c r="G704" s="45"/>
      <c r="H704" s="45">
        <f t="shared" ref="H704:H712" si="17">IF(AND(F704=0,G704=0),D704*E704,IF(AND(E704=0,G704=0),D704*F704,IF(AND(E704=0,F704=0),D704*G704,IF(AND(E704=0),D704*F704*G704,IF(AND(F704=0),D704*E704*G704,IF(AND(G704=0),D704*E704*F704,D704*E704*F704*G704))))))</f>
        <v>16.75</v>
      </c>
      <c r="I704" s="45"/>
      <c r="J704" s="46" t="str">
        <f t="shared" ref="J704:J712" si="18">IF(AND(E704=0,F704&lt;&gt;0,G704&lt;&gt;0),"m2",IF(AND(F704=0,E704&lt;&gt;0,G704&lt;&gt;0),"m2",IF(AND(G704=0,E704&lt;&gt;0,F704&lt;&gt;0),"m2",IF(AND(F704=0,G704=0),"ml",IF(AND(E704=0,G704=0),"ml",IF(AND(E704=0,F704=0),"ml",IF(AND(E704&lt;&gt;0,F704&lt;&gt;0,G704&lt;&gt;0),"m3",0)))))))</f>
        <v>ml</v>
      </c>
    </row>
    <row r="705" spans="2:10" s="1" customFormat="1" ht="13.2" x14ac:dyDescent="0.25">
      <c r="B705" s="100"/>
      <c r="C705" s="44" t="s">
        <v>739</v>
      </c>
      <c r="D705" s="45">
        <v>1</v>
      </c>
      <c r="E705" s="45">
        <v>23.9</v>
      </c>
      <c r="F705" s="45"/>
      <c r="G705" s="45"/>
      <c r="H705" s="45">
        <f t="shared" si="17"/>
        <v>23.9</v>
      </c>
      <c r="I705" s="45"/>
      <c r="J705" s="46" t="str">
        <f t="shared" si="18"/>
        <v>ml</v>
      </c>
    </row>
    <row r="706" spans="2:10" s="1" customFormat="1" ht="13.2" x14ac:dyDescent="0.25">
      <c r="B706" s="100"/>
      <c r="C706" s="44" t="s">
        <v>740</v>
      </c>
      <c r="D706" s="45">
        <v>1</v>
      </c>
      <c r="E706" s="45">
        <v>13.65</v>
      </c>
      <c r="F706" s="45"/>
      <c r="G706" s="45"/>
      <c r="H706" s="45">
        <f t="shared" si="17"/>
        <v>13.65</v>
      </c>
      <c r="I706" s="45"/>
      <c r="J706" s="46" t="str">
        <f t="shared" si="18"/>
        <v>ml</v>
      </c>
    </row>
    <row r="707" spans="2:10" s="1" customFormat="1" ht="13.2" x14ac:dyDescent="0.25">
      <c r="B707" s="100"/>
      <c r="C707" s="44" t="s">
        <v>741</v>
      </c>
      <c r="D707" s="45">
        <v>1</v>
      </c>
      <c r="E707" s="45">
        <v>20.03</v>
      </c>
      <c r="F707" s="45"/>
      <c r="G707" s="45"/>
      <c r="H707" s="45">
        <f t="shared" si="17"/>
        <v>20.03</v>
      </c>
      <c r="I707" s="45"/>
      <c r="J707" s="46" t="str">
        <f t="shared" si="18"/>
        <v>ml</v>
      </c>
    </row>
    <row r="708" spans="2:10" s="1" customFormat="1" ht="13.2" x14ac:dyDescent="0.25">
      <c r="B708" s="100"/>
      <c r="C708" s="44" t="s">
        <v>742</v>
      </c>
      <c r="D708" s="45">
        <v>1</v>
      </c>
      <c r="E708" s="45">
        <v>16</v>
      </c>
      <c r="F708" s="45"/>
      <c r="G708" s="45"/>
      <c r="H708" s="45">
        <f t="shared" si="17"/>
        <v>16</v>
      </c>
      <c r="I708" s="45"/>
      <c r="J708" s="46" t="str">
        <f t="shared" si="18"/>
        <v>ml</v>
      </c>
    </row>
    <row r="709" spans="2:10" s="1" customFormat="1" ht="13.2" x14ac:dyDescent="0.25">
      <c r="B709" s="100"/>
      <c r="C709" s="44" t="s">
        <v>743</v>
      </c>
      <c r="D709" s="45">
        <v>1</v>
      </c>
      <c r="E709" s="45">
        <v>9.65</v>
      </c>
      <c r="F709" s="45"/>
      <c r="G709" s="45"/>
      <c r="H709" s="45">
        <f t="shared" si="17"/>
        <v>9.65</v>
      </c>
      <c r="I709" s="45"/>
      <c r="J709" s="46" t="str">
        <f t="shared" si="18"/>
        <v>ml</v>
      </c>
    </row>
    <row r="710" spans="2:10" s="1" customFormat="1" ht="13.2" x14ac:dyDescent="0.25">
      <c r="B710" s="100"/>
      <c r="C710" s="44" t="s">
        <v>744</v>
      </c>
      <c r="D710" s="45">
        <v>1</v>
      </c>
      <c r="E710" s="45">
        <v>8.1999999999999993</v>
      </c>
      <c r="F710" s="45"/>
      <c r="G710" s="45"/>
      <c r="H710" s="45">
        <f t="shared" si="17"/>
        <v>8.1999999999999993</v>
      </c>
      <c r="I710" s="45"/>
      <c r="J710" s="46" t="str">
        <f t="shared" si="18"/>
        <v>ml</v>
      </c>
    </row>
    <row r="711" spans="2:10" s="1" customFormat="1" ht="13.2" x14ac:dyDescent="0.25">
      <c r="B711" s="100"/>
      <c r="C711" s="44" t="s">
        <v>745</v>
      </c>
      <c r="D711" s="45">
        <v>1</v>
      </c>
      <c r="E711" s="45">
        <v>0.63</v>
      </c>
      <c r="F711" s="45"/>
      <c r="G711" s="45"/>
      <c r="H711" s="45">
        <f t="shared" si="17"/>
        <v>0.63</v>
      </c>
      <c r="I711" s="45"/>
      <c r="J711" s="46" t="str">
        <f t="shared" si="18"/>
        <v>ml</v>
      </c>
    </row>
    <row r="712" spans="2:10" s="1" customFormat="1" ht="13.2" x14ac:dyDescent="0.25">
      <c r="B712" s="100"/>
      <c r="C712" s="44" t="s">
        <v>746</v>
      </c>
      <c r="D712" s="45">
        <v>1</v>
      </c>
      <c r="E712" s="45">
        <v>0.43</v>
      </c>
      <c r="F712" s="45"/>
      <c r="G712" s="45"/>
      <c r="H712" s="45">
        <f t="shared" si="17"/>
        <v>0.43</v>
      </c>
      <c r="I712" s="45"/>
      <c r="J712" s="46" t="str">
        <f t="shared" si="18"/>
        <v>ml</v>
      </c>
    </row>
    <row r="713" spans="2:10" s="1" customFormat="1" ht="13.2" x14ac:dyDescent="0.25">
      <c r="B713" s="48" t="s">
        <v>464</v>
      </c>
      <c r="C713" s="48" t="s">
        <v>456</v>
      </c>
      <c r="D713" s="103"/>
      <c r="E713" s="45"/>
      <c r="F713" s="45"/>
      <c r="G713" s="45"/>
      <c r="H713" s="45"/>
      <c r="I713" s="62">
        <f>SUM(H714:H716)</f>
        <v>3</v>
      </c>
      <c r="J713" s="63" t="str">
        <f>+J714</f>
        <v>und</v>
      </c>
    </row>
    <row r="714" spans="2:10" s="1" customFormat="1" ht="13.2" x14ac:dyDescent="0.25">
      <c r="B714" s="48"/>
      <c r="C714" s="44" t="s">
        <v>727</v>
      </c>
      <c r="D714" s="45">
        <v>1</v>
      </c>
      <c r="E714" s="45"/>
      <c r="F714" s="45"/>
      <c r="G714" s="45"/>
      <c r="H714" s="45">
        <f t="shared" ref="H714:H716" si="19">+D714</f>
        <v>1</v>
      </c>
      <c r="I714" s="45"/>
      <c r="J714" s="46" t="s">
        <v>35</v>
      </c>
    </row>
    <row r="715" spans="2:10" s="1" customFormat="1" ht="13.2" x14ac:dyDescent="0.25">
      <c r="B715" s="48"/>
      <c r="C715" s="44" t="s">
        <v>728</v>
      </c>
      <c r="D715" s="45">
        <v>1</v>
      </c>
      <c r="E715" s="45"/>
      <c r="F715" s="45"/>
      <c r="G715" s="45"/>
      <c r="H715" s="45">
        <f t="shared" si="19"/>
        <v>1</v>
      </c>
      <c r="I715" s="45"/>
      <c r="J715" s="46" t="s">
        <v>35</v>
      </c>
    </row>
    <row r="716" spans="2:10" s="1" customFormat="1" ht="13.2" x14ac:dyDescent="0.25">
      <c r="B716" s="48"/>
      <c r="C716" s="44" t="s">
        <v>729</v>
      </c>
      <c r="D716" s="45">
        <v>1</v>
      </c>
      <c r="E716" s="45"/>
      <c r="F716" s="45"/>
      <c r="G716" s="45"/>
      <c r="H716" s="45">
        <f t="shared" si="19"/>
        <v>1</v>
      </c>
      <c r="I716" s="45"/>
      <c r="J716" s="46" t="s">
        <v>35</v>
      </c>
    </row>
    <row r="717" spans="2:10" s="1" customFormat="1" ht="13.2" x14ac:dyDescent="0.25">
      <c r="B717" s="48" t="s">
        <v>465</v>
      </c>
      <c r="C717" s="48" t="s">
        <v>457</v>
      </c>
      <c r="D717" s="103"/>
      <c r="E717" s="45"/>
      <c r="F717" s="45"/>
      <c r="G717" s="45"/>
      <c r="H717" s="45"/>
      <c r="I717" s="62">
        <f>SUM(H718:H727)</f>
        <v>10</v>
      </c>
      <c r="J717" s="63" t="str">
        <f>+J718</f>
        <v>und</v>
      </c>
    </row>
    <row r="718" spans="2:10" s="1" customFormat="1" ht="13.2" x14ac:dyDescent="0.25">
      <c r="B718" s="100"/>
      <c r="C718" s="44" t="s">
        <v>747</v>
      </c>
      <c r="D718" s="45">
        <v>1</v>
      </c>
      <c r="E718" s="45"/>
      <c r="F718" s="45"/>
      <c r="G718" s="45"/>
      <c r="H718" s="45">
        <f t="shared" ref="H718:H727" si="20">+D718</f>
        <v>1</v>
      </c>
      <c r="I718" s="45"/>
      <c r="J718" s="46" t="s">
        <v>35</v>
      </c>
    </row>
    <row r="719" spans="2:10" s="1" customFormat="1" ht="13.2" x14ac:dyDescent="0.25">
      <c r="B719" s="100"/>
      <c r="C719" s="44" t="s">
        <v>748</v>
      </c>
      <c r="D719" s="45">
        <v>1</v>
      </c>
      <c r="E719" s="45"/>
      <c r="F719" s="45"/>
      <c r="G719" s="45"/>
      <c r="H719" s="45">
        <f t="shared" si="20"/>
        <v>1</v>
      </c>
      <c r="I719" s="45"/>
      <c r="J719" s="46" t="s">
        <v>35</v>
      </c>
    </row>
    <row r="720" spans="2:10" s="1" customFormat="1" ht="13.2" x14ac:dyDescent="0.25">
      <c r="B720" s="100"/>
      <c r="C720" s="44" t="s">
        <v>749</v>
      </c>
      <c r="D720" s="45">
        <v>1</v>
      </c>
      <c r="E720" s="45"/>
      <c r="F720" s="45"/>
      <c r="G720" s="45"/>
      <c r="H720" s="45">
        <f t="shared" si="20"/>
        <v>1</v>
      </c>
      <c r="I720" s="45"/>
      <c r="J720" s="46" t="s">
        <v>35</v>
      </c>
    </row>
    <row r="721" spans="2:10" s="1" customFormat="1" ht="13.2" x14ac:dyDescent="0.25">
      <c r="B721" s="100"/>
      <c r="C721" s="44" t="s">
        <v>716</v>
      </c>
      <c r="D721" s="45">
        <v>1</v>
      </c>
      <c r="E721" s="45"/>
      <c r="F721" s="45"/>
      <c r="G721" s="45"/>
      <c r="H721" s="45">
        <f t="shared" si="20"/>
        <v>1</v>
      </c>
      <c r="I721" s="45"/>
      <c r="J721" s="46" t="s">
        <v>35</v>
      </c>
    </row>
    <row r="722" spans="2:10" s="1" customFormat="1" ht="13.2" x14ac:dyDescent="0.25">
      <c r="B722" s="100"/>
      <c r="C722" s="44" t="s">
        <v>717</v>
      </c>
      <c r="D722" s="45">
        <v>1</v>
      </c>
      <c r="E722" s="45"/>
      <c r="F722" s="45"/>
      <c r="G722" s="45"/>
      <c r="H722" s="45">
        <f t="shared" si="20"/>
        <v>1</v>
      </c>
      <c r="I722" s="45"/>
      <c r="J722" s="46" t="s">
        <v>35</v>
      </c>
    </row>
    <row r="723" spans="2:10" s="1" customFormat="1" ht="13.2" x14ac:dyDescent="0.25">
      <c r="B723" s="100"/>
      <c r="C723" s="44" t="s">
        <v>750</v>
      </c>
      <c r="D723" s="45">
        <v>1</v>
      </c>
      <c r="E723" s="45"/>
      <c r="F723" s="45"/>
      <c r="G723" s="45"/>
      <c r="H723" s="45">
        <f t="shared" si="20"/>
        <v>1</v>
      </c>
      <c r="I723" s="45"/>
      <c r="J723" s="46" t="s">
        <v>35</v>
      </c>
    </row>
    <row r="724" spans="2:10" s="1" customFormat="1" ht="13.2" x14ac:dyDescent="0.25">
      <c r="B724" s="100"/>
      <c r="C724" s="44" t="s">
        <v>751</v>
      </c>
      <c r="D724" s="45">
        <v>1</v>
      </c>
      <c r="E724" s="45"/>
      <c r="F724" s="45"/>
      <c r="G724" s="45"/>
      <c r="H724" s="45">
        <f t="shared" si="20"/>
        <v>1</v>
      </c>
      <c r="I724" s="45"/>
      <c r="J724" s="46" t="s">
        <v>35</v>
      </c>
    </row>
    <row r="725" spans="2:10" s="1" customFormat="1" ht="13.2" x14ac:dyDescent="0.25">
      <c r="B725" s="100"/>
      <c r="C725" s="44" t="s">
        <v>752</v>
      </c>
      <c r="D725" s="45">
        <v>1</v>
      </c>
      <c r="E725" s="45"/>
      <c r="F725" s="45"/>
      <c r="G725" s="45"/>
      <c r="H725" s="45">
        <f t="shared" si="20"/>
        <v>1</v>
      </c>
      <c r="I725" s="45"/>
      <c r="J725" s="46" t="s">
        <v>35</v>
      </c>
    </row>
    <row r="726" spans="2:10" s="1" customFormat="1" ht="13.2" x14ac:dyDescent="0.25">
      <c r="B726" s="100"/>
      <c r="C726" s="44" t="s">
        <v>753</v>
      </c>
      <c r="D726" s="45">
        <v>1</v>
      </c>
      <c r="E726" s="45"/>
      <c r="F726" s="45"/>
      <c r="G726" s="45"/>
      <c r="H726" s="45">
        <f t="shared" si="20"/>
        <v>1</v>
      </c>
      <c r="I726" s="45"/>
      <c r="J726" s="46" t="s">
        <v>35</v>
      </c>
    </row>
    <row r="727" spans="2:10" s="1" customFormat="1" ht="13.2" x14ac:dyDescent="0.25">
      <c r="B727" s="100"/>
      <c r="C727" s="44" t="s">
        <v>754</v>
      </c>
      <c r="D727" s="45">
        <v>1</v>
      </c>
      <c r="E727" s="45"/>
      <c r="F727" s="45"/>
      <c r="G727" s="45"/>
      <c r="H727" s="45">
        <f t="shared" si="20"/>
        <v>1</v>
      </c>
      <c r="I727" s="45"/>
      <c r="J727" s="46" t="s">
        <v>35</v>
      </c>
    </row>
    <row r="728" spans="2:10" s="1" customFormat="1" ht="13.2" x14ac:dyDescent="0.25">
      <c r="B728" s="48" t="s">
        <v>557</v>
      </c>
      <c r="C728" s="48" t="s">
        <v>458</v>
      </c>
      <c r="D728" s="103"/>
      <c r="E728" s="45"/>
      <c r="F728" s="45"/>
      <c r="G728" s="45"/>
      <c r="H728" s="45"/>
      <c r="I728" s="62">
        <f>SUM(H729:H729)</f>
        <v>1</v>
      </c>
      <c r="J728" s="63" t="str">
        <f>+J729</f>
        <v>und</v>
      </c>
    </row>
    <row r="729" spans="2:10" s="1" customFormat="1" ht="13.2" x14ac:dyDescent="0.25">
      <c r="B729" s="100"/>
      <c r="C729" s="44" t="s">
        <v>730</v>
      </c>
      <c r="D729" s="45">
        <v>1</v>
      </c>
      <c r="E729" s="45"/>
      <c r="F729" s="45"/>
      <c r="G729" s="45"/>
      <c r="H729" s="45">
        <f>+D729</f>
        <v>1</v>
      </c>
      <c r="I729" s="45"/>
      <c r="J729" s="46" t="s">
        <v>35</v>
      </c>
    </row>
    <row r="730" spans="2:10" s="1" customFormat="1" ht="13.2" x14ac:dyDescent="0.25">
      <c r="B730" s="100" t="s">
        <v>117</v>
      </c>
      <c r="C730" s="101" t="s">
        <v>426</v>
      </c>
      <c r="D730" s="103"/>
      <c r="E730" s="45"/>
      <c r="F730" s="45"/>
      <c r="G730" s="45"/>
      <c r="H730" s="45"/>
      <c r="I730" s="45"/>
      <c r="J730" s="46"/>
    </row>
    <row r="731" spans="2:10" s="1" customFormat="1" ht="13.2" x14ac:dyDescent="0.25">
      <c r="B731" s="48" t="s">
        <v>118</v>
      </c>
      <c r="C731" s="48" t="s">
        <v>468</v>
      </c>
      <c r="D731" s="103"/>
      <c r="E731" s="45"/>
      <c r="F731" s="45"/>
      <c r="G731" s="45"/>
      <c r="H731" s="45"/>
      <c r="I731" s="62">
        <f>SUM(H732:H733)</f>
        <v>6</v>
      </c>
      <c r="J731" s="63" t="str">
        <f>+J732</f>
        <v>und</v>
      </c>
    </row>
    <row r="732" spans="2:10" s="1" customFormat="1" ht="13.2" x14ac:dyDescent="0.25">
      <c r="B732" s="75"/>
      <c r="C732" s="44" t="s">
        <v>646</v>
      </c>
      <c r="D732" s="45">
        <v>2</v>
      </c>
      <c r="E732" s="45"/>
      <c r="F732" s="45"/>
      <c r="G732" s="45"/>
      <c r="H732" s="45">
        <f>+D732</f>
        <v>2</v>
      </c>
      <c r="I732" s="45"/>
      <c r="J732" s="46" t="s">
        <v>35</v>
      </c>
    </row>
    <row r="733" spans="2:10" s="1" customFormat="1" ht="13.2" x14ac:dyDescent="0.25">
      <c r="B733" s="75"/>
      <c r="C733" s="44" t="s">
        <v>434</v>
      </c>
      <c r="D733" s="45">
        <v>4</v>
      </c>
      <c r="E733" s="45"/>
      <c r="F733" s="45"/>
      <c r="G733" s="45"/>
      <c r="H733" s="45">
        <f>+D733</f>
        <v>4</v>
      </c>
      <c r="I733" s="45"/>
      <c r="J733" s="46" t="s">
        <v>35</v>
      </c>
    </row>
    <row r="734" spans="2:10" s="1" customFormat="1" ht="13.2" x14ac:dyDescent="0.25">
      <c r="B734" s="48" t="s">
        <v>119</v>
      </c>
      <c r="C734" s="48" t="s">
        <v>475</v>
      </c>
      <c r="D734" s="103"/>
      <c r="E734" s="45"/>
      <c r="F734" s="45"/>
      <c r="G734" s="45"/>
      <c r="H734" s="45"/>
      <c r="I734" s="62">
        <f>SUM(H735:H740)</f>
        <v>0</v>
      </c>
      <c r="J734" s="63" t="str">
        <f>+J735</f>
        <v>und</v>
      </c>
    </row>
    <row r="735" spans="2:10" s="1" customFormat="1" ht="13.2" x14ac:dyDescent="0.25">
      <c r="B735" s="75"/>
      <c r="C735" s="132" t="s">
        <v>255</v>
      </c>
      <c r="D735" s="45"/>
      <c r="E735" s="45"/>
      <c r="F735" s="45"/>
      <c r="G735" s="45"/>
      <c r="H735" s="45"/>
      <c r="I735" s="45"/>
      <c r="J735" s="46" t="s">
        <v>35</v>
      </c>
    </row>
    <row r="736" spans="2:10" s="1" customFormat="1" ht="13.2" x14ac:dyDescent="0.25">
      <c r="B736" s="75"/>
      <c r="C736" s="44" t="s">
        <v>556</v>
      </c>
      <c r="D736" s="45"/>
      <c r="E736" s="45"/>
      <c r="F736" s="45"/>
      <c r="G736" s="45"/>
      <c r="H736" s="45">
        <f>IF(AND(F736=0,G736=0),D736*E736,IF(AND(E736=0,G736=0),D736*F736,IF(AND(E736=0,F736=0),D736*G736,IF(AND(E736=0),D736*F736*G736,IF(AND(F736=0),D736*E736*G736,IF(AND(G736=0),D736*E736*F736,D736*E736*F736*G736))))))</f>
        <v>0</v>
      </c>
      <c r="I736" s="45"/>
      <c r="J736" s="46" t="s">
        <v>35</v>
      </c>
    </row>
    <row r="737" spans="2:10" s="1" customFormat="1" ht="13.2" x14ac:dyDescent="0.25">
      <c r="B737" s="75"/>
      <c r="C737" s="132" t="s">
        <v>256</v>
      </c>
      <c r="D737" s="45"/>
      <c r="E737" s="45"/>
      <c r="F737" s="45"/>
      <c r="G737" s="45"/>
      <c r="H737" s="45"/>
      <c r="I737" s="45"/>
      <c r="J737" s="46" t="s">
        <v>35</v>
      </c>
    </row>
    <row r="738" spans="2:10" s="1" customFormat="1" ht="13.2" x14ac:dyDescent="0.25">
      <c r="B738" s="75"/>
      <c r="C738" s="44" t="s">
        <v>556</v>
      </c>
      <c r="D738" s="45"/>
      <c r="E738" s="45"/>
      <c r="F738" s="45"/>
      <c r="G738" s="45"/>
      <c r="H738" s="45">
        <f>IF(AND(F738=0,G738=0),D738*E738,IF(AND(E738=0,G738=0),D738*F738,IF(AND(E738=0,F738=0),D738*G738,IF(AND(E738=0),D738*F738*G738,IF(AND(F738=0),D738*E738*G738,IF(AND(G738=0),D738*E738*F738,D738*E738*F738*G738))))))</f>
        <v>0</v>
      </c>
      <c r="I738" s="45"/>
      <c r="J738" s="46" t="s">
        <v>35</v>
      </c>
    </row>
    <row r="739" spans="2:10" s="1" customFormat="1" ht="13.2" x14ac:dyDescent="0.25">
      <c r="B739" s="75"/>
      <c r="C739" s="132" t="s">
        <v>257</v>
      </c>
      <c r="D739" s="45"/>
      <c r="E739" s="45"/>
      <c r="F739" s="45"/>
      <c r="G739" s="45"/>
      <c r="H739" s="45"/>
      <c r="I739" s="45"/>
      <c r="J739" s="46" t="s">
        <v>35</v>
      </c>
    </row>
    <row r="740" spans="2:10" s="1" customFormat="1" ht="13.2" x14ac:dyDescent="0.25">
      <c r="B740" s="75"/>
      <c r="C740" s="44" t="s">
        <v>556</v>
      </c>
      <c r="D740" s="45"/>
      <c r="E740" s="45"/>
      <c r="F740" s="45"/>
      <c r="G740" s="45"/>
      <c r="H740" s="45">
        <f>IF(AND(F740=0,G740=0),D740*E740,IF(AND(E740=0,G740=0),D740*F740,IF(AND(E740=0,F740=0),D740*G740,IF(AND(E740=0),D740*F740*G740,IF(AND(F740=0),D740*E740*G740,IF(AND(G740=0),D740*E740*F740,D740*E740*F740*G740))))))</f>
        <v>0</v>
      </c>
      <c r="I740" s="45"/>
      <c r="J740" s="46" t="s">
        <v>35</v>
      </c>
    </row>
    <row r="741" spans="2:10" s="1" customFormat="1" ht="13.2" x14ac:dyDescent="0.25">
      <c r="B741" s="48" t="s">
        <v>120</v>
      </c>
      <c r="C741" s="48" t="s">
        <v>469</v>
      </c>
      <c r="D741" s="103"/>
      <c r="E741" s="45"/>
      <c r="F741" s="45"/>
      <c r="G741" s="45"/>
      <c r="H741" s="45"/>
      <c r="I741" s="62">
        <f>SUM(H742:H744)</f>
        <v>16</v>
      </c>
      <c r="J741" s="63" t="str">
        <f>+J742</f>
        <v>und</v>
      </c>
    </row>
    <row r="742" spans="2:10" s="1" customFormat="1" ht="13.2" x14ac:dyDescent="0.25">
      <c r="B742" s="48"/>
      <c r="C742" s="44" t="s">
        <v>255</v>
      </c>
      <c r="D742" s="45">
        <v>4</v>
      </c>
      <c r="E742" s="45">
        <v>4</v>
      </c>
      <c r="F742" s="45"/>
      <c r="G742" s="45"/>
      <c r="H742" s="45">
        <f t="shared" ref="H742" si="21">IF(AND(F742=0,G742=0),D742*E742,IF(AND(E742=0,G742=0),D742*F742,IF(AND(E742=0,F742=0),D742*G742,IF(AND(E742=0),D742*F742*G742,IF(AND(F742=0),D742*E742*G742,IF(AND(G742=0),D742*E742*F742,D742*E742*F742*G742))))))</f>
        <v>16</v>
      </c>
      <c r="I742" s="45"/>
      <c r="J742" s="46" t="s">
        <v>35</v>
      </c>
    </row>
    <row r="743" spans="2:10" s="1" customFormat="1" ht="13.2" x14ac:dyDescent="0.25">
      <c r="B743" s="48"/>
      <c r="C743" s="44" t="s">
        <v>256</v>
      </c>
      <c r="D743" s="45"/>
      <c r="E743" s="45"/>
      <c r="F743" s="45"/>
      <c r="G743" s="45"/>
      <c r="H743" s="45">
        <f t="shared" ref="H743:H744" si="22">+D743</f>
        <v>0</v>
      </c>
      <c r="I743" s="45"/>
      <c r="J743" s="46" t="s">
        <v>35</v>
      </c>
    </row>
    <row r="744" spans="2:10" s="1" customFormat="1" ht="13.2" x14ac:dyDescent="0.25">
      <c r="B744" s="48"/>
      <c r="C744" s="44" t="s">
        <v>257</v>
      </c>
      <c r="D744" s="45"/>
      <c r="E744" s="45"/>
      <c r="F744" s="45"/>
      <c r="G744" s="45"/>
      <c r="H744" s="45">
        <f t="shared" si="22"/>
        <v>0</v>
      </c>
      <c r="I744" s="45"/>
      <c r="J744" s="46" t="s">
        <v>35</v>
      </c>
    </row>
    <row r="745" spans="2:10" s="1" customFormat="1" ht="13.2" x14ac:dyDescent="0.25">
      <c r="B745" s="48" t="s">
        <v>476</v>
      </c>
      <c r="C745" s="48" t="s">
        <v>561</v>
      </c>
      <c r="D745" s="103"/>
      <c r="E745" s="45"/>
      <c r="F745" s="45"/>
      <c r="G745" s="45"/>
      <c r="H745" s="45"/>
      <c r="I745" s="62">
        <f>SUM(H746:H746)</f>
        <v>0</v>
      </c>
      <c r="J745" s="63" t="str">
        <f>+J746</f>
        <v>und</v>
      </c>
    </row>
    <row r="746" spans="2:10" s="1" customFormat="1" ht="13.2" x14ac:dyDescent="0.25">
      <c r="B746" s="48"/>
      <c r="C746" s="44" t="s">
        <v>710</v>
      </c>
      <c r="D746" s="45"/>
      <c r="E746" s="45"/>
      <c r="F746" s="45"/>
      <c r="G746" s="45"/>
      <c r="H746" s="45">
        <f>IF(AND(F746=0,G746=0),D746*E746,IF(AND(E746=0,G746=0),D746*F746,IF(AND(E746=0,F746=0),D746*G746,IF(AND(E746=0),D746*F746*G746,IF(AND(F746=0),D746*E746*G746,IF(AND(G746=0),D746*E746*F746,D746*E746*F746*G746))))))</f>
        <v>0</v>
      </c>
      <c r="I746" s="45"/>
      <c r="J746" s="46" t="s">
        <v>35</v>
      </c>
    </row>
    <row r="747" spans="2:10" s="1" customFormat="1" ht="13.2" x14ac:dyDescent="0.25">
      <c r="B747" s="48" t="s">
        <v>477</v>
      </c>
      <c r="C747" s="48" t="s">
        <v>564</v>
      </c>
      <c r="D747" s="103"/>
      <c r="E747" s="45"/>
      <c r="F747" s="45"/>
      <c r="G747" s="45"/>
      <c r="H747" s="45"/>
      <c r="I747" s="62">
        <f>SUM(H748:H748)</f>
        <v>0</v>
      </c>
      <c r="J747" s="63" t="str">
        <f>+J748</f>
        <v>und</v>
      </c>
    </row>
    <row r="748" spans="2:10" s="1" customFormat="1" ht="13.2" x14ac:dyDescent="0.25">
      <c r="B748" s="48"/>
      <c r="C748" s="44" t="s">
        <v>710</v>
      </c>
      <c r="D748" s="45"/>
      <c r="E748" s="45"/>
      <c r="F748" s="45"/>
      <c r="G748" s="45"/>
      <c r="H748" s="45">
        <f t="shared" ref="H748" si="23">+D748</f>
        <v>0</v>
      </c>
      <c r="I748" s="45"/>
      <c r="J748" s="46" t="s">
        <v>35</v>
      </c>
    </row>
    <row r="749" spans="2:10" s="1" customFormat="1" ht="13.2" x14ac:dyDescent="0.25">
      <c r="B749" s="48" t="s">
        <v>562</v>
      </c>
      <c r="C749" s="48" t="s">
        <v>466</v>
      </c>
      <c r="D749" s="103"/>
      <c r="E749" s="45"/>
      <c r="F749" s="45"/>
      <c r="G749" s="45"/>
      <c r="H749" s="45"/>
      <c r="I749" s="62">
        <f>SUM(H750:H750)</f>
        <v>0</v>
      </c>
      <c r="J749" s="63" t="str">
        <f>+J750</f>
        <v>und</v>
      </c>
    </row>
    <row r="750" spans="2:10" s="1" customFormat="1" ht="13.2" x14ac:dyDescent="0.25">
      <c r="B750" s="75"/>
      <c r="C750" s="44" t="s">
        <v>720</v>
      </c>
      <c r="D750" s="45"/>
      <c r="E750" s="45"/>
      <c r="F750" s="45"/>
      <c r="G750" s="45"/>
      <c r="H750" s="45">
        <f>+D750</f>
        <v>0</v>
      </c>
      <c r="I750" s="45"/>
      <c r="J750" s="46" t="s">
        <v>35</v>
      </c>
    </row>
    <row r="751" spans="2:10" s="1" customFormat="1" ht="13.2" x14ac:dyDescent="0.25">
      <c r="B751" s="48" t="s">
        <v>563</v>
      </c>
      <c r="C751" s="48" t="s">
        <v>467</v>
      </c>
      <c r="D751" s="103"/>
      <c r="E751" s="45"/>
      <c r="F751" s="45"/>
      <c r="G751" s="45"/>
      <c r="H751" s="45"/>
      <c r="I751" s="62">
        <f>SUM(H752:H752)</f>
        <v>0</v>
      </c>
      <c r="J751" s="63" t="str">
        <f>+J752</f>
        <v>und</v>
      </c>
    </row>
    <row r="752" spans="2:10" s="1" customFormat="1" ht="13.2" x14ac:dyDescent="0.25">
      <c r="B752" s="75"/>
      <c r="C752" s="44" t="s">
        <v>719</v>
      </c>
      <c r="D752" s="45"/>
      <c r="E752" s="45"/>
      <c r="F752" s="45"/>
      <c r="G752" s="45"/>
      <c r="H752" s="45">
        <f>+D752</f>
        <v>0</v>
      </c>
      <c r="I752" s="45"/>
      <c r="J752" s="46" t="s">
        <v>35</v>
      </c>
    </row>
    <row r="753" spans="2:10" s="1" customFormat="1" ht="13.2" x14ac:dyDescent="0.25">
      <c r="B753" s="75"/>
      <c r="C753" s="102"/>
      <c r="D753" s="103"/>
      <c r="E753" s="45"/>
      <c r="F753" s="45"/>
      <c r="G753" s="45"/>
      <c r="H753" s="45"/>
      <c r="I753" s="45"/>
      <c r="J753" s="46"/>
    </row>
    <row r="754" spans="2:10" s="1" customFormat="1" ht="13.2" x14ac:dyDescent="0.25">
      <c r="B754" s="75"/>
      <c r="C754" s="102"/>
      <c r="D754" s="103"/>
      <c r="E754" s="45"/>
      <c r="F754" s="45"/>
      <c r="G754" s="45"/>
      <c r="H754" s="45"/>
      <c r="I754" s="45"/>
      <c r="J754" s="46"/>
    </row>
    <row r="755" spans="2:10" s="1" customFormat="1" ht="13.2" x14ac:dyDescent="0.25">
      <c r="B755" s="75"/>
      <c r="C755" s="102"/>
      <c r="D755" s="103"/>
      <c r="E755" s="45"/>
      <c r="F755" s="45"/>
      <c r="G755" s="45"/>
      <c r="H755" s="45"/>
      <c r="I755" s="45"/>
      <c r="J755" s="46"/>
    </row>
    <row r="756" spans="2:10" s="1" customFormat="1" ht="13.2" x14ac:dyDescent="0.25">
      <c r="B756" s="75"/>
      <c r="C756" s="102"/>
      <c r="D756" s="103"/>
      <c r="E756" s="45"/>
      <c r="F756" s="45"/>
      <c r="G756" s="45"/>
      <c r="H756" s="45"/>
      <c r="I756" s="45"/>
      <c r="J756" s="46"/>
    </row>
    <row r="757" spans="2:10" s="1" customFormat="1" ht="13.2" x14ac:dyDescent="0.25">
      <c r="B757" s="75"/>
      <c r="C757" s="102"/>
      <c r="D757" s="103"/>
      <c r="E757" s="45"/>
      <c r="F757" s="45"/>
      <c r="G757" s="45"/>
      <c r="H757" s="45"/>
      <c r="I757" s="45"/>
      <c r="J757" s="46"/>
    </row>
    <row r="758" spans="2:10" s="1" customFormat="1" ht="13.2" x14ac:dyDescent="0.25">
      <c r="B758" s="75"/>
      <c r="C758" s="102"/>
      <c r="D758" s="103"/>
      <c r="E758" s="45"/>
      <c r="F758" s="45"/>
      <c r="G758" s="45"/>
      <c r="H758" s="45"/>
      <c r="I758" s="45"/>
      <c r="J758" s="46"/>
    </row>
    <row r="759" spans="2:10" s="1" customFormat="1" ht="13.2" x14ac:dyDescent="0.25">
      <c r="B759" s="75"/>
      <c r="C759" s="102"/>
      <c r="D759" s="103"/>
      <c r="E759" s="45"/>
      <c r="F759" s="45"/>
      <c r="G759" s="45"/>
      <c r="H759" s="45"/>
      <c r="I759" s="45"/>
      <c r="J759" s="46"/>
    </row>
    <row r="760" spans="2:10" s="1" customFormat="1" ht="13.2" x14ac:dyDescent="0.25">
      <c r="B760" s="75"/>
      <c r="C760" s="102"/>
      <c r="D760" s="103"/>
      <c r="E760" s="45"/>
      <c r="F760" s="45"/>
      <c r="G760" s="45"/>
      <c r="H760" s="45"/>
      <c r="I760" s="45"/>
      <c r="J760" s="46"/>
    </row>
    <row r="761" spans="2:10" s="1" customFormat="1" ht="13.2" x14ac:dyDescent="0.25">
      <c r="B761" s="75"/>
      <c r="C761" s="102"/>
      <c r="D761" s="103"/>
      <c r="E761" s="45"/>
      <c r="F761" s="45"/>
      <c r="G761" s="45"/>
      <c r="H761" s="45"/>
      <c r="I761" s="45"/>
      <c r="J761" s="46"/>
    </row>
    <row r="762" spans="2:10" s="1" customFormat="1" ht="13.2" x14ac:dyDescent="0.25">
      <c r="B762" s="75"/>
      <c r="C762" s="102"/>
      <c r="D762" s="103"/>
      <c r="E762" s="45"/>
      <c r="F762" s="45"/>
      <c r="G762" s="45"/>
      <c r="H762" s="45"/>
      <c r="I762" s="45"/>
      <c r="J762" s="46"/>
    </row>
    <row r="763" spans="2:10" s="1" customFormat="1" ht="13.2" x14ac:dyDescent="0.25">
      <c r="B763" s="75"/>
      <c r="C763" s="102"/>
      <c r="D763" s="103"/>
      <c r="E763" s="45"/>
      <c r="F763" s="45"/>
      <c r="G763" s="45"/>
      <c r="H763" s="45"/>
      <c r="I763" s="45"/>
      <c r="J763" s="46"/>
    </row>
    <row r="764" spans="2:10" s="1" customFormat="1" ht="13.2" x14ac:dyDescent="0.25">
      <c r="B764" s="75"/>
      <c r="C764" s="102"/>
      <c r="D764" s="103"/>
      <c r="E764" s="45"/>
      <c r="F764" s="45"/>
      <c r="G764" s="45"/>
      <c r="H764" s="45"/>
      <c r="I764" s="45"/>
      <c r="J764" s="46"/>
    </row>
    <row r="765" spans="2:10" s="1" customFormat="1" ht="13.2" x14ac:dyDescent="0.25">
      <c r="B765" s="75"/>
      <c r="C765" s="102"/>
      <c r="D765" s="103"/>
      <c r="E765" s="45"/>
      <c r="F765" s="45"/>
      <c r="G765" s="45"/>
      <c r="H765" s="45"/>
      <c r="I765" s="45"/>
      <c r="J765" s="46"/>
    </row>
    <row r="766" spans="2:10" s="1" customFormat="1" ht="13.2" x14ac:dyDescent="0.25">
      <c r="B766" s="75"/>
      <c r="C766" s="102"/>
      <c r="D766" s="103"/>
      <c r="E766" s="45"/>
      <c r="F766" s="45"/>
      <c r="G766" s="45"/>
      <c r="H766" s="45"/>
      <c r="I766" s="45"/>
      <c r="J766" s="46"/>
    </row>
    <row r="767" spans="2:10" s="1" customFormat="1" ht="13.2" x14ac:dyDescent="0.25">
      <c r="B767" s="75"/>
      <c r="C767" s="102"/>
      <c r="D767" s="103"/>
      <c r="E767" s="45"/>
      <c r="F767" s="45"/>
      <c r="G767" s="45"/>
      <c r="H767" s="45"/>
      <c r="I767" s="45"/>
      <c r="J767" s="46"/>
    </row>
    <row r="768" spans="2:10" s="1" customFormat="1" ht="13.2" x14ac:dyDescent="0.25">
      <c r="B768" s="75"/>
      <c r="C768" s="102"/>
      <c r="D768" s="103"/>
      <c r="E768" s="45"/>
      <c r="F768" s="45"/>
      <c r="G768" s="45"/>
      <c r="H768" s="45"/>
      <c r="I768" s="45"/>
      <c r="J768" s="46"/>
    </row>
    <row r="769" spans="2:10" s="1" customFormat="1" ht="13.2" x14ac:dyDescent="0.25">
      <c r="B769" s="75"/>
      <c r="C769" s="102"/>
      <c r="D769" s="103"/>
      <c r="E769" s="45"/>
      <c r="F769" s="45"/>
      <c r="G769" s="45"/>
      <c r="H769" s="45"/>
      <c r="I769" s="45"/>
      <c r="J769" s="46"/>
    </row>
    <row r="770" spans="2:10" s="1" customFormat="1" ht="13.2" x14ac:dyDescent="0.25">
      <c r="B770" s="75"/>
      <c r="C770" s="102"/>
      <c r="D770" s="103"/>
      <c r="E770" s="45"/>
      <c r="F770" s="45"/>
      <c r="G770" s="45"/>
      <c r="H770" s="45"/>
      <c r="I770" s="45"/>
      <c r="J770" s="46"/>
    </row>
    <row r="771" spans="2:10" s="1" customFormat="1" ht="13.2" x14ac:dyDescent="0.25">
      <c r="B771" s="75"/>
      <c r="C771" s="102"/>
      <c r="D771" s="103"/>
      <c r="E771" s="45"/>
      <c r="F771" s="45"/>
      <c r="G771" s="45"/>
      <c r="H771" s="45"/>
      <c r="I771" s="45"/>
      <c r="J771" s="46"/>
    </row>
    <row r="772" spans="2:10" s="1" customFormat="1" ht="13.2" x14ac:dyDescent="0.25">
      <c r="B772" s="75"/>
      <c r="C772" s="102"/>
      <c r="D772" s="103"/>
      <c r="E772" s="45"/>
      <c r="F772" s="45"/>
      <c r="G772" s="45"/>
      <c r="H772" s="45"/>
      <c r="I772" s="45"/>
      <c r="J772" s="46"/>
    </row>
    <row r="773" spans="2:10" s="1" customFormat="1" ht="13.2" x14ac:dyDescent="0.25">
      <c r="B773" s="75"/>
      <c r="C773" s="102"/>
      <c r="D773" s="103"/>
      <c r="E773" s="45"/>
      <c r="F773" s="45"/>
      <c r="G773" s="45"/>
      <c r="H773" s="45"/>
      <c r="I773" s="45"/>
      <c r="J773" s="46"/>
    </row>
    <row r="774" spans="2:10" s="1" customFormat="1" ht="13.2" x14ac:dyDescent="0.25">
      <c r="B774" s="75"/>
      <c r="C774" s="102"/>
      <c r="D774" s="103"/>
      <c r="E774" s="45"/>
      <c r="F774" s="45"/>
      <c r="G774" s="45"/>
      <c r="H774" s="45"/>
      <c r="I774" s="45"/>
      <c r="J774" s="46"/>
    </row>
    <row r="775" spans="2:10" s="1" customFormat="1" ht="13.2" x14ac:dyDescent="0.25">
      <c r="B775" s="75"/>
      <c r="C775" s="102"/>
      <c r="D775" s="103"/>
      <c r="E775" s="45"/>
      <c r="F775" s="45"/>
      <c r="G775" s="45"/>
      <c r="H775" s="45"/>
      <c r="I775" s="45"/>
      <c r="J775" s="46"/>
    </row>
    <row r="776" spans="2:10" s="1" customFormat="1" ht="13.2" x14ac:dyDescent="0.25">
      <c r="B776" s="75"/>
      <c r="C776" s="102"/>
      <c r="D776" s="103"/>
      <c r="E776" s="45"/>
      <c r="F776" s="45"/>
      <c r="G776" s="45"/>
      <c r="H776" s="45"/>
      <c r="I776" s="45"/>
      <c r="J776" s="46"/>
    </row>
    <row r="777" spans="2:10" s="1" customFormat="1" ht="13.2" x14ac:dyDescent="0.25">
      <c r="B777" s="75"/>
      <c r="C777" s="102"/>
      <c r="D777" s="103"/>
      <c r="E777" s="45"/>
      <c r="F777" s="45"/>
      <c r="G777" s="45"/>
      <c r="H777" s="45"/>
      <c r="I777" s="45"/>
      <c r="J777" s="46"/>
    </row>
    <row r="778" spans="2:10" s="1" customFormat="1" ht="13.2" x14ac:dyDescent="0.25">
      <c r="B778" s="75"/>
      <c r="C778" s="102"/>
      <c r="D778" s="103"/>
      <c r="E778" s="45"/>
      <c r="F778" s="45"/>
      <c r="G778" s="45"/>
      <c r="H778" s="45"/>
      <c r="I778" s="45"/>
      <c r="J778" s="46"/>
    </row>
    <row r="779" spans="2:10" s="1" customFormat="1" ht="13.2" x14ac:dyDescent="0.25">
      <c r="B779" s="75"/>
      <c r="C779" s="102"/>
      <c r="D779" s="103"/>
      <c r="E779" s="45"/>
      <c r="F779" s="45"/>
      <c r="G779" s="45"/>
      <c r="H779" s="45"/>
      <c r="I779" s="45"/>
      <c r="J779" s="46"/>
    </row>
    <row r="780" spans="2:10" s="1" customFormat="1" ht="13.2" x14ac:dyDescent="0.25">
      <c r="B780" s="75"/>
      <c r="C780" s="102"/>
      <c r="D780" s="103"/>
      <c r="E780" s="45"/>
      <c r="F780" s="45"/>
      <c r="G780" s="45"/>
      <c r="H780" s="45"/>
      <c r="I780" s="45"/>
      <c r="J780" s="46"/>
    </row>
    <row r="781" spans="2:10" s="1" customFormat="1" ht="13.2" x14ac:dyDescent="0.25">
      <c r="B781" s="75"/>
      <c r="C781" s="102"/>
      <c r="D781" s="103"/>
      <c r="E781" s="45"/>
      <c r="F781" s="45"/>
      <c r="G781" s="45"/>
      <c r="H781" s="45"/>
      <c r="I781" s="45"/>
      <c r="J781" s="46"/>
    </row>
    <row r="782" spans="2:10" s="1" customFormat="1" ht="13.2" x14ac:dyDescent="0.25">
      <c r="B782" s="75"/>
      <c r="C782" s="102"/>
      <c r="D782" s="103"/>
      <c r="E782" s="45"/>
      <c r="F782" s="45"/>
      <c r="G782" s="45"/>
      <c r="H782" s="45"/>
      <c r="I782" s="45"/>
      <c r="J782" s="46"/>
    </row>
    <row r="783" spans="2:10" s="1" customFormat="1" ht="13.2" x14ac:dyDescent="0.25">
      <c r="B783" s="75"/>
      <c r="C783" s="102"/>
      <c r="D783" s="103"/>
      <c r="E783" s="45"/>
      <c r="F783" s="45"/>
      <c r="G783" s="45"/>
      <c r="H783" s="45"/>
      <c r="I783" s="45"/>
      <c r="J783" s="46"/>
    </row>
    <row r="784" spans="2:10" s="1" customFormat="1" ht="13.2" x14ac:dyDescent="0.25">
      <c r="B784" s="75"/>
      <c r="C784" s="102"/>
      <c r="D784" s="103"/>
      <c r="E784" s="45"/>
      <c r="F784" s="45"/>
      <c r="G784" s="45"/>
      <c r="H784" s="45"/>
      <c r="I784" s="45"/>
      <c r="J784" s="46"/>
    </row>
    <row r="785" spans="2:10" s="1" customFormat="1" ht="13.2" x14ac:dyDescent="0.25">
      <c r="B785" s="75"/>
      <c r="C785" s="102"/>
      <c r="D785" s="103"/>
      <c r="E785" s="45"/>
      <c r="F785" s="45"/>
      <c r="G785" s="45"/>
      <c r="H785" s="45"/>
      <c r="I785" s="45"/>
      <c r="J785" s="46"/>
    </row>
    <row r="786" spans="2:10" s="1" customFormat="1" ht="13.2" x14ac:dyDescent="0.25">
      <c r="B786" s="75"/>
      <c r="C786" s="102"/>
      <c r="D786" s="103"/>
      <c r="E786" s="45"/>
      <c r="F786" s="45"/>
      <c r="G786" s="45"/>
      <c r="H786" s="45"/>
      <c r="I786" s="45"/>
      <c r="J786" s="46"/>
    </row>
    <row r="787" spans="2:10" s="1" customFormat="1" ht="13.2" x14ac:dyDescent="0.25">
      <c r="B787" s="75"/>
      <c r="C787" s="102"/>
      <c r="D787" s="103"/>
      <c r="E787" s="45"/>
      <c r="F787" s="45"/>
      <c r="G787" s="45"/>
      <c r="H787" s="45"/>
      <c r="I787" s="45"/>
      <c r="J787" s="46"/>
    </row>
    <row r="788" spans="2:10" s="1" customFormat="1" ht="13.2" x14ac:dyDescent="0.25">
      <c r="B788" s="75"/>
      <c r="C788" s="102"/>
      <c r="D788" s="103"/>
      <c r="E788" s="45"/>
      <c r="F788" s="45"/>
      <c r="G788" s="45"/>
      <c r="H788" s="45"/>
      <c r="I788" s="45"/>
      <c r="J788" s="46"/>
    </row>
    <row r="789" spans="2:10" s="1" customFormat="1" ht="13.2" x14ac:dyDescent="0.25">
      <c r="B789" s="75"/>
      <c r="C789" s="102"/>
      <c r="D789" s="103"/>
      <c r="E789" s="45"/>
      <c r="F789" s="45"/>
      <c r="G789" s="45"/>
      <c r="H789" s="45"/>
      <c r="I789" s="45"/>
      <c r="J789" s="46"/>
    </row>
    <row r="790" spans="2:10" s="1" customFormat="1" ht="13.2" x14ac:dyDescent="0.25">
      <c r="B790" s="75"/>
      <c r="C790" s="102"/>
      <c r="D790" s="103"/>
      <c r="E790" s="45"/>
      <c r="F790" s="45"/>
      <c r="G790" s="45"/>
      <c r="H790" s="45"/>
      <c r="I790" s="45"/>
      <c r="J790" s="46"/>
    </row>
    <row r="791" spans="2:10" s="1" customFormat="1" ht="13.2" x14ac:dyDescent="0.25">
      <c r="B791" s="75"/>
      <c r="C791" s="102"/>
      <c r="D791" s="103"/>
      <c r="E791" s="45"/>
      <c r="F791" s="45"/>
      <c r="G791" s="45"/>
      <c r="H791" s="45"/>
      <c r="I791" s="45"/>
      <c r="J791" s="46"/>
    </row>
    <row r="792" spans="2:10" s="1" customFormat="1" ht="13.2" x14ac:dyDescent="0.25">
      <c r="B792" s="75"/>
      <c r="C792" s="102"/>
      <c r="D792" s="103"/>
      <c r="E792" s="45"/>
      <c r="F792" s="45"/>
      <c r="G792" s="45"/>
      <c r="H792" s="45"/>
      <c r="I792" s="45"/>
      <c r="J792" s="46"/>
    </row>
    <row r="793" spans="2:10" s="1" customFormat="1" ht="13.2" x14ac:dyDescent="0.25">
      <c r="B793" s="75"/>
      <c r="C793" s="102"/>
      <c r="D793" s="103"/>
      <c r="E793" s="45"/>
      <c r="F793" s="45"/>
      <c r="G793" s="45"/>
      <c r="H793" s="45"/>
      <c r="I793" s="45"/>
      <c r="J793" s="46"/>
    </row>
    <row r="794" spans="2:10" s="1" customFormat="1" ht="13.2" x14ac:dyDescent="0.25">
      <c r="B794" s="75"/>
      <c r="C794" s="102"/>
      <c r="D794" s="103"/>
      <c r="E794" s="45"/>
      <c r="F794" s="45"/>
      <c r="G794" s="45"/>
      <c r="H794" s="45"/>
      <c r="I794" s="45"/>
      <c r="J794" s="46"/>
    </row>
    <row r="795" spans="2:10" s="1" customFormat="1" ht="13.2" x14ac:dyDescent="0.25">
      <c r="B795" s="75"/>
      <c r="C795" s="102"/>
      <c r="D795" s="103"/>
      <c r="E795" s="45"/>
      <c r="F795" s="45"/>
      <c r="G795" s="45"/>
      <c r="H795" s="45"/>
      <c r="I795" s="45"/>
      <c r="J795" s="46"/>
    </row>
    <row r="796" spans="2:10" s="1" customFormat="1" ht="13.2" x14ac:dyDescent="0.25">
      <c r="B796" s="75"/>
      <c r="C796" s="102"/>
      <c r="D796" s="103"/>
      <c r="E796" s="45"/>
      <c r="F796" s="45"/>
      <c r="G796" s="45"/>
      <c r="H796" s="45"/>
      <c r="I796" s="45"/>
      <c r="J796" s="46"/>
    </row>
    <row r="797" spans="2:10" s="1" customFormat="1" ht="13.2" x14ac:dyDescent="0.25">
      <c r="B797" s="75"/>
      <c r="C797" s="102"/>
      <c r="D797" s="103"/>
      <c r="E797" s="45"/>
      <c r="F797" s="45"/>
      <c r="G797" s="45"/>
      <c r="H797" s="45"/>
      <c r="I797" s="45"/>
      <c r="J797" s="46"/>
    </row>
    <row r="798" spans="2:10" s="1" customFormat="1" ht="13.2" x14ac:dyDescent="0.25">
      <c r="B798" s="75"/>
      <c r="C798" s="102"/>
      <c r="D798" s="103"/>
      <c r="E798" s="45"/>
      <c r="F798" s="45"/>
      <c r="G798" s="45"/>
      <c r="H798" s="45"/>
      <c r="I798" s="45"/>
      <c r="J798" s="46"/>
    </row>
    <row r="799" spans="2:10" s="1" customFormat="1" ht="13.2" x14ac:dyDescent="0.25">
      <c r="B799" s="75"/>
      <c r="C799" s="102"/>
      <c r="D799" s="103"/>
      <c r="E799" s="45"/>
      <c r="F799" s="45"/>
      <c r="G799" s="45"/>
      <c r="H799" s="45"/>
      <c r="I799" s="45"/>
      <c r="J799" s="46"/>
    </row>
    <row r="800" spans="2:10" s="1" customFormat="1" ht="13.2" x14ac:dyDescent="0.25">
      <c r="B800" s="75"/>
      <c r="C800" s="102"/>
      <c r="D800" s="103"/>
      <c r="E800" s="45"/>
      <c r="F800" s="45"/>
      <c r="G800" s="45"/>
      <c r="H800" s="45"/>
      <c r="I800" s="45"/>
      <c r="J800" s="46"/>
    </row>
    <row r="801" spans="2:10" s="1" customFormat="1" ht="13.2" x14ac:dyDescent="0.25">
      <c r="B801" s="75"/>
      <c r="C801" s="102"/>
      <c r="D801" s="103"/>
      <c r="E801" s="45"/>
      <c r="F801" s="45"/>
      <c r="G801" s="45"/>
      <c r="H801" s="45"/>
      <c r="I801" s="45"/>
      <c r="J801" s="46"/>
    </row>
    <row r="802" spans="2:10" s="1" customFormat="1" ht="13.2" x14ac:dyDescent="0.25">
      <c r="B802" s="75"/>
      <c r="C802" s="102"/>
      <c r="D802" s="103"/>
      <c r="E802" s="45"/>
      <c r="F802" s="45"/>
      <c r="G802" s="45"/>
      <c r="H802" s="45"/>
      <c r="I802" s="45"/>
      <c r="J802" s="46"/>
    </row>
    <row r="803" spans="2:10" s="1" customFormat="1" ht="13.2" x14ac:dyDescent="0.25">
      <c r="B803" s="75"/>
      <c r="C803" s="102"/>
      <c r="D803" s="103"/>
      <c r="E803" s="45"/>
      <c r="F803" s="45"/>
      <c r="G803" s="45"/>
      <c r="H803" s="45"/>
      <c r="I803" s="45"/>
      <c r="J803" s="46"/>
    </row>
    <row r="804" spans="2:10" s="1" customFormat="1" ht="13.2" x14ac:dyDescent="0.25">
      <c r="B804" s="75"/>
      <c r="C804" s="102"/>
      <c r="D804" s="103"/>
      <c r="E804" s="45"/>
      <c r="F804" s="45"/>
      <c r="G804" s="45"/>
      <c r="H804" s="45"/>
      <c r="I804" s="45"/>
      <c r="J804" s="46"/>
    </row>
    <row r="805" spans="2:10" s="1" customFormat="1" ht="13.2" x14ac:dyDescent="0.25">
      <c r="B805" s="75"/>
      <c r="C805" s="102"/>
      <c r="D805" s="103"/>
      <c r="E805" s="45"/>
      <c r="F805" s="45"/>
      <c r="G805" s="45"/>
      <c r="H805" s="45"/>
      <c r="I805" s="45"/>
      <c r="J805" s="46"/>
    </row>
    <row r="806" spans="2:10" s="1" customFormat="1" ht="13.2" x14ac:dyDescent="0.25">
      <c r="B806" s="75"/>
      <c r="C806" s="102"/>
      <c r="D806" s="103"/>
      <c r="E806" s="45"/>
      <c r="F806" s="45"/>
      <c r="G806" s="45"/>
      <c r="H806" s="45"/>
      <c r="I806" s="45"/>
      <c r="J806" s="46"/>
    </row>
    <row r="807" spans="2:10" s="1" customFormat="1" ht="13.2" x14ac:dyDescent="0.25">
      <c r="B807" s="75"/>
      <c r="C807" s="102"/>
      <c r="D807" s="103"/>
      <c r="E807" s="45"/>
      <c r="F807" s="45"/>
      <c r="G807" s="45"/>
      <c r="H807" s="45"/>
      <c r="I807" s="45"/>
      <c r="J807" s="46"/>
    </row>
    <row r="808" spans="2:10" s="1" customFormat="1" ht="13.2" x14ac:dyDescent="0.25">
      <c r="B808" s="75"/>
      <c r="C808" s="102"/>
      <c r="D808" s="103"/>
      <c r="E808" s="45"/>
      <c r="F808" s="45"/>
      <c r="G808" s="45"/>
      <c r="H808" s="45"/>
      <c r="I808" s="45"/>
      <c r="J808" s="46"/>
    </row>
    <row r="809" spans="2:10" s="1" customFormat="1" ht="13.2" x14ac:dyDescent="0.25">
      <c r="B809" s="75"/>
      <c r="C809" s="102"/>
      <c r="D809" s="103"/>
      <c r="E809" s="45"/>
      <c r="F809" s="45"/>
      <c r="G809" s="45"/>
      <c r="H809" s="45"/>
      <c r="I809" s="45"/>
      <c r="J809" s="46"/>
    </row>
    <row r="810" spans="2:10" s="1" customFormat="1" ht="13.2" x14ac:dyDescent="0.25">
      <c r="B810" s="75"/>
      <c r="C810" s="102"/>
      <c r="D810" s="103"/>
      <c r="E810" s="45"/>
      <c r="F810" s="45"/>
      <c r="G810" s="45"/>
      <c r="H810" s="45"/>
      <c r="I810" s="45"/>
      <c r="J810" s="46"/>
    </row>
    <row r="811" spans="2:10" s="1" customFormat="1" ht="13.2" x14ac:dyDescent="0.25">
      <c r="B811" s="75"/>
      <c r="C811" s="102"/>
      <c r="D811" s="103"/>
      <c r="E811" s="45"/>
      <c r="F811" s="45"/>
      <c r="G811" s="45"/>
      <c r="H811" s="45"/>
      <c r="I811" s="45"/>
      <c r="J811" s="46"/>
    </row>
    <row r="812" spans="2:10" s="1" customFormat="1" ht="13.2" x14ac:dyDescent="0.25">
      <c r="B812" s="75"/>
      <c r="C812" s="102"/>
      <c r="D812" s="103"/>
      <c r="E812" s="45"/>
      <c r="F812" s="45"/>
      <c r="G812" s="45"/>
      <c r="H812" s="45"/>
      <c r="I812" s="45"/>
      <c r="J812" s="46"/>
    </row>
    <row r="813" spans="2:10" s="1" customFormat="1" ht="13.2" x14ac:dyDescent="0.25">
      <c r="B813" s="75"/>
      <c r="C813" s="102"/>
      <c r="D813" s="103"/>
      <c r="E813" s="45"/>
      <c r="F813" s="45"/>
      <c r="G813" s="45"/>
      <c r="H813" s="45"/>
      <c r="I813" s="45"/>
      <c r="J813" s="46"/>
    </row>
    <row r="814" spans="2:10" s="1" customFormat="1" ht="13.2" x14ac:dyDescent="0.25">
      <c r="C814" s="157" t="s">
        <v>153</v>
      </c>
      <c r="D814" s="157"/>
      <c r="E814" s="157"/>
      <c r="F814" s="157"/>
      <c r="G814" s="157"/>
      <c r="H814" s="157"/>
    </row>
    <row r="815" spans="2:10" s="1" customFormat="1" ht="13.2" x14ac:dyDescent="0.25">
      <c r="C815" s="157" t="s">
        <v>154</v>
      </c>
      <c r="D815" s="157"/>
      <c r="E815" s="157"/>
      <c r="F815" s="157"/>
      <c r="G815" s="157"/>
      <c r="H815" s="157"/>
    </row>
    <row r="816" spans="2:10" s="1" customFormat="1" ht="13.2" x14ac:dyDescent="0.25">
      <c r="C816" s="157" t="s">
        <v>155</v>
      </c>
      <c r="D816" s="157"/>
      <c r="E816" s="157"/>
      <c r="F816" s="157"/>
      <c r="G816" s="157"/>
      <c r="H816" s="157"/>
    </row>
    <row r="817" spans="2:10" s="1" customFormat="1" ht="13.2" x14ac:dyDescent="0.25">
      <c r="C817" s="158" t="s">
        <v>156</v>
      </c>
      <c r="D817" s="158"/>
      <c r="E817" s="158"/>
      <c r="F817" s="158"/>
      <c r="G817" s="158"/>
      <c r="H817" s="158"/>
    </row>
    <row r="818" spans="2:10" s="1" customFormat="1" ht="13.2" x14ac:dyDescent="0.25">
      <c r="C818" s="150"/>
      <c r="D818" s="150"/>
      <c r="E818" s="150"/>
      <c r="F818" s="150"/>
      <c r="G818" s="150"/>
      <c r="H818" s="150"/>
    </row>
    <row r="819" spans="2:10" s="1" customFormat="1" ht="15.6" x14ac:dyDescent="0.25">
      <c r="B819" s="159" t="s">
        <v>248</v>
      </c>
      <c r="C819" s="160"/>
      <c r="D819" s="160"/>
      <c r="E819" s="160"/>
      <c r="F819" s="160"/>
      <c r="G819" s="160"/>
      <c r="H819" s="160"/>
      <c r="I819" s="160"/>
      <c r="J819" s="161"/>
    </row>
    <row r="820" spans="2:10" s="1" customFormat="1" ht="21" x14ac:dyDescent="0.25">
      <c r="B820" s="169" t="s">
        <v>686</v>
      </c>
      <c r="C820" s="170"/>
      <c r="D820" s="170"/>
      <c r="E820" s="170"/>
      <c r="F820" s="170"/>
      <c r="G820" s="170"/>
      <c r="H820" s="170"/>
      <c r="I820" s="170"/>
      <c r="J820" s="171"/>
    </row>
    <row r="821" spans="2:10" s="1" customFormat="1" ht="13.8" thickBot="1" x14ac:dyDescent="0.3">
      <c r="B821" s="151"/>
      <c r="C821" s="151"/>
      <c r="D821" s="151"/>
      <c r="E821" s="151"/>
      <c r="F821" s="151"/>
      <c r="G821" s="151"/>
      <c r="H821" s="151"/>
      <c r="I821" s="151"/>
      <c r="J821" s="151"/>
    </row>
    <row r="822" spans="2:10" s="1" customFormat="1" ht="32.25" customHeight="1" x14ac:dyDescent="0.25">
      <c r="B822" s="152" t="s">
        <v>140</v>
      </c>
      <c r="C822" s="153"/>
      <c r="D822" s="153"/>
      <c r="E822" s="153"/>
      <c r="F822" s="153"/>
      <c r="G822" s="153"/>
      <c r="H822" s="153"/>
      <c r="I822" s="153"/>
      <c r="J822" s="154"/>
    </row>
    <row r="823" spans="2:10" s="1" customFormat="1" ht="13.2" x14ac:dyDescent="0.25">
      <c r="B823" s="4" t="s">
        <v>148</v>
      </c>
      <c r="C823" s="5" t="s">
        <v>149</v>
      </c>
      <c r="D823" s="5"/>
      <c r="E823" s="6"/>
      <c r="F823" s="7"/>
      <c r="G823" s="8" t="s">
        <v>22</v>
      </c>
      <c r="H823" s="155">
        <v>42879</v>
      </c>
      <c r="I823" s="155"/>
      <c r="J823" s="9"/>
    </row>
    <row r="824" spans="2:10" s="1" customFormat="1" ht="13.2" x14ac:dyDescent="0.25">
      <c r="B824" s="4" t="s">
        <v>146</v>
      </c>
      <c r="C824" s="5" t="s">
        <v>142</v>
      </c>
      <c r="D824" s="10"/>
      <c r="E824" s="10"/>
      <c r="F824" s="5"/>
      <c r="G824" s="11" t="s">
        <v>145</v>
      </c>
      <c r="H824" s="6" t="s">
        <v>142</v>
      </c>
      <c r="I824" s="12"/>
      <c r="J824" s="13"/>
    </row>
    <row r="825" spans="2:10" s="1" customFormat="1" ht="13.2" x14ac:dyDescent="0.25">
      <c r="B825" s="4" t="s">
        <v>147</v>
      </c>
      <c r="C825" s="5" t="s">
        <v>142</v>
      </c>
      <c r="D825" s="10"/>
      <c r="E825" s="10"/>
      <c r="F825" s="5"/>
      <c r="G825" s="11" t="s">
        <v>143</v>
      </c>
      <c r="H825" s="6" t="s">
        <v>144</v>
      </c>
      <c r="I825" s="12"/>
      <c r="J825" s="13"/>
    </row>
    <row r="826" spans="2:10" s="1" customFormat="1" ht="13.8" thickBot="1" x14ac:dyDescent="0.3">
      <c r="B826" s="14" t="s">
        <v>159</v>
      </c>
      <c r="C826" s="15" t="s">
        <v>160</v>
      </c>
      <c r="D826" s="16"/>
      <c r="E826" s="16"/>
      <c r="F826" s="15"/>
      <c r="G826" s="17" t="s">
        <v>157</v>
      </c>
      <c r="H826" s="18" t="s">
        <v>158</v>
      </c>
      <c r="I826" s="19"/>
      <c r="J826" s="20"/>
    </row>
    <row r="827" spans="2:10" s="1" customFormat="1" ht="13.2" x14ac:dyDescent="0.25">
      <c r="B827" s="151"/>
      <c r="C827" s="151"/>
      <c r="D827" s="151"/>
      <c r="E827" s="151"/>
      <c r="F827" s="151"/>
      <c r="G827" s="151"/>
      <c r="H827" s="151"/>
      <c r="I827" s="151"/>
      <c r="J827" s="151"/>
    </row>
    <row r="828" spans="2:10" s="1" customFormat="1" ht="13.2" x14ac:dyDescent="0.25">
      <c r="B828" s="23" t="s">
        <v>7</v>
      </c>
      <c r="C828" s="24" t="s">
        <v>0</v>
      </c>
      <c r="D828" s="24" t="s">
        <v>23</v>
      </c>
      <c r="E828" s="24" t="s">
        <v>24</v>
      </c>
      <c r="F828" s="24" t="s">
        <v>2</v>
      </c>
      <c r="G828" s="24" t="s">
        <v>3</v>
      </c>
      <c r="H828" s="24" t="s">
        <v>25</v>
      </c>
      <c r="I828" s="24" t="s">
        <v>8</v>
      </c>
      <c r="J828" s="24" t="s">
        <v>9</v>
      </c>
    </row>
    <row r="829" spans="2:10" s="1" customFormat="1" ht="13.2" x14ac:dyDescent="0.25">
      <c r="B829" s="96">
        <v>4.03</v>
      </c>
      <c r="C829" s="97" t="s">
        <v>425</v>
      </c>
      <c r="D829" s="103"/>
      <c r="E829" s="45"/>
      <c r="F829" s="45"/>
      <c r="G829" s="45"/>
      <c r="H829" s="45"/>
      <c r="I829" s="45"/>
      <c r="J829" s="46"/>
    </row>
    <row r="830" spans="2:10" s="1" customFormat="1" ht="13.2" x14ac:dyDescent="0.25">
      <c r="B830" s="100" t="s">
        <v>113</v>
      </c>
      <c r="C830" s="101" t="s">
        <v>428</v>
      </c>
      <c r="D830" s="103"/>
      <c r="E830" s="45"/>
      <c r="F830" s="45"/>
      <c r="G830" s="45"/>
      <c r="H830" s="45"/>
      <c r="I830" s="45"/>
      <c r="J830" s="46"/>
    </row>
    <row r="831" spans="2:10" s="1" customFormat="1" ht="13.2" x14ac:dyDescent="0.25">
      <c r="B831" s="48" t="s">
        <v>114</v>
      </c>
      <c r="C831" s="32" t="s">
        <v>770</v>
      </c>
      <c r="D831" s="103"/>
      <c r="E831" s="45"/>
      <c r="F831" s="45"/>
      <c r="G831" s="45"/>
      <c r="H831" s="45"/>
      <c r="I831" s="62">
        <f>H832+H833</f>
        <v>0</v>
      </c>
      <c r="J831" s="63" t="str">
        <f>+J832</f>
        <v>ml</v>
      </c>
    </row>
    <row r="832" spans="2:10" s="1" customFormat="1" ht="13.2" x14ac:dyDescent="0.25">
      <c r="B832" s="48"/>
      <c r="C832" s="44" t="s">
        <v>773</v>
      </c>
      <c r="D832" s="45"/>
      <c r="E832" s="45"/>
      <c r="F832" s="45"/>
      <c r="G832" s="45"/>
      <c r="H832" s="45">
        <f>IF(AND(F832=0,G832=0),D832*E832,IF(AND(E832=0,G832=0),D832*F832,IF(AND(E832=0,F832=0),D832*G832,IF(AND(E832=0),D832*F832*G832,IF(AND(F832=0),D832*E832*G832,IF(AND(G832=0),D832*E832*F832,D832*E832*F832*G832))))))</f>
        <v>0</v>
      </c>
      <c r="I832" s="45"/>
      <c r="J832" s="46" t="s">
        <v>552</v>
      </c>
    </row>
    <row r="833" spans="2:10" s="1" customFormat="1" ht="13.2" x14ac:dyDescent="0.25">
      <c r="B833" s="48"/>
      <c r="C833" s="44" t="s">
        <v>774</v>
      </c>
      <c r="D833" s="45"/>
      <c r="E833" s="45"/>
      <c r="F833" s="45"/>
      <c r="G833" s="45"/>
      <c r="H833" s="45">
        <f>IF(AND(F833=0,G833=0),D833*E833,IF(AND(E833=0,G833=0),D833*F833,IF(AND(E833=0,F833=0),D833*G833,IF(AND(E833=0),D833*F833*G833,IF(AND(F833=0),D833*E833*G833,IF(AND(G833=0),D833*E833*F833,D833*E833*F833*G833))))))</f>
        <v>0</v>
      </c>
      <c r="I833" s="45"/>
      <c r="J833" s="46" t="s">
        <v>552</v>
      </c>
    </row>
    <row r="834" spans="2:10" s="1" customFormat="1" ht="13.2" x14ac:dyDescent="0.25">
      <c r="B834" s="48" t="s">
        <v>435</v>
      </c>
      <c r="C834" s="32" t="s">
        <v>772</v>
      </c>
      <c r="D834" s="103"/>
      <c r="E834" s="45"/>
      <c r="F834" s="45"/>
      <c r="G834" s="45"/>
      <c r="H834" s="45"/>
      <c r="I834" s="62">
        <f>H835+H836</f>
        <v>0</v>
      </c>
      <c r="J834" s="63" t="str">
        <f>+J835</f>
        <v>ml</v>
      </c>
    </row>
    <row r="835" spans="2:10" s="1" customFormat="1" ht="13.2" x14ac:dyDescent="0.25">
      <c r="B835" s="100"/>
      <c r="C835" s="44" t="s">
        <v>773</v>
      </c>
      <c r="D835" s="45"/>
      <c r="E835" s="45"/>
      <c r="F835" s="45"/>
      <c r="G835" s="45"/>
      <c r="H835" s="45">
        <f>IF(AND(F835=0,G835=0),D835*E835,IF(AND(E835=0,G835=0),D835*F835,IF(AND(E835=0,F835=0),D835*G835,IF(AND(E835=0),D835*F835*G835,IF(AND(F835=0),D835*E835*G835,IF(AND(G835=0),D835*E835*F835,D835*E835*F835*G835))))))</f>
        <v>0</v>
      </c>
      <c r="I835" s="45"/>
      <c r="J835" s="46" t="s">
        <v>552</v>
      </c>
    </row>
    <row r="836" spans="2:10" s="1" customFormat="1" ht="13.2" x14ac:dyDescent="0.25">
      <c r="B836" s="48"/>
      <c r="C836" s="44" t="s">
        <v>774</v>
      </c>
      <c r="D836" s="45"/>
      <c r="E836" s="45"/>
      <c r="F836" s="45"/>
      <c r="G836" s="45"/>
      <c r="H836" s="45">
        <f>IF(AND(F836=0,G836=0),D836*E836,IF(AND(E836=0,G836=0),D836*F836,IF(AND(E836=0,F836=0),D836*G836,IF(AND(E836=0),D836*F836*G836,IF(AND(F836=0),D836*E836*G836,IF(AND(G836=0),D836*E836*F836,D836*E836*F836*G836))))))</f>
        <v>0</v>
      </c>
      <c r="I836" s="45"/>
      <c r="J836" s="46" t="s">
        <v>552</v>
      </c>
    </row>
    <row r="837" spans="2:10" s="1" customFormat="1" ht="13.2" x14ac:dyDescent="0.25">
      <c r="B837" s="48" t="s">
        <v>437</v>
      </c>
      <c r="C837" s="48" t="s">
        <v>470</v>
      </c>
      <c r="D837" s="103"/>
      <c r="E837" s="45"/>
      <c r="F837" s="45"/>
      <c r="G837" s="45"/>
      <c r="H837" s="45"/>
      <c r="I837" s="62">
        <f>SUM(H839:H844)</f>
        <v>0</v>
      </c>
      <c r="J837" s="63" t="str">
        <f>+J839</f>
        <v>ml</v>
      </c>
    </row>
    <row r="838" spans="2:10" s="1" customFormat="1" ht="13.2" x14ac:dyDescent="0.25">
      <c r="B838" s="48"/>
      <c r="C838" s="132" t="s">
        <v>255</v>
      </c>
      <c r="D838" s="103"/>
      <c r="E838" s="45"/>
      <c r="F838" s="45"/>
      <c r="G838" s="45"/>
      <c r="H838" s="45"/>
      <c r="I838" s="62"/>
      <c r="J838" s="63"/>
    </row>
    <row r="839" spans="2:10" s="1" customFormat="1" ht="13.2" x14ac:dyDescent="0.25">
      <c r="B839" s="48"/>
      <c r="C839" s="44" t="s">
        <v>556</v>
      </c>
      <c r="D839" s="45"/>
      <c r="E839" s="45"/>
      <c r="F839" s="45"/>
      <c r="G839" s="45"/>
      <c r="H839" s="45">
        <f t="shared" ref="H839:H844" si="24">IF(AND(F839=0,G839=0),D839*E839,IF(AND(E839=0,G839=0),D839*F839,IF(AND(E839=0,F839=0),D839*G839,IF(AND(E839=0),D839*F839*G839,IF(AND(F839=0),D839*E839*G839,IF(AND(G839=0),D839*E839*F839,D839*E839*F839*G839))))))</f>
        <v>0</v>
      </c>
      <c r="I839" s="45"/>
      <c r="J839" s="46" t="str">
        <f t="shared" ref="J839:J844" si="25">IF(AND(E839=0,F839&lt;&gt;0,G839&lt;&gt;0),"m2",IF(AND(F839=0,E839&lt;&gt;0,G839&lt;&gt;0),"m2",IF(AND(G839=0,E839&lt;&gt;0,F839&lt;&gt;0),"m2",IF(AND(F839=0,G839=0),"ml",IF(AND(E839=0,G839=0),"ml",IF(AND(E839=0,F839=0),"ml",IF(AND(E839&lt;&gt;0,F839&lt;&gt;0,G839&lt;&gt;0),"m3",0)))))))</f>
        <v>ml</v>
      </c>
    </row>
    <row r="840" spans="2:10" s="1" customFormat="1" ht="13.2" x14ac:dyDescent="0.25">
      <c r="B840" s="48"/>
      <c r="C840" s="44" t="s">
        <v>704</v>
      </c>
      <c r="D840" s="45"/>
      <c r="E840" s="45"/>
      <c r="F840" s="45"/>
      <c r="G840" s="45"/>
      <c r="H840" s="45">
        <f t="shared" si="24"/>
        <v>0</v>
      </c>
      <c r="I840" s="45"/>
      <c r="J840" s="46" t="str">
        <f t="shared" si="25"/>
        <v>ml</v>
      </c>
    </row>
    <row r="841" spans="2:10" s="1" customFormat="1" ht="13.2" x14ac:dyDescent="0.25">
      <c r="B841" s="48"/>
      <c r="C841" s="132" t="s">
        <v>256</v>
      </c>
      <c r="D841" s="45"/>
      <c r="E841" s="45"/>
      <c r="F841" s="45"/>
      <c r="G841" s="45"/>
      <c r="H841" s="45">
        <f t="shared" si="24"/>
        <v>0</v>
      </c>
      <c r="I841" s="45"/>
      <c r="J841" s="46" t="str">
        <f t="shared" si="25"/>
        <v>ml</v>
      </c>
    </row>
    <row r="842" spans="2:10" s="1" customFormat="1" ht="13.2" x14ac:dyDescent="0.25">
      <c r="B842" s="48"/>
      <c r="C842" s="44" t="s">
        <v>556</v>
      </c>
      <c r="D842" s="45"/>
      <c r="E842" s="45"/>
      <c r="F842" s="45"/>
      <c r="G842" s="45"/>
      <c r="H842" s="45">
        <f t="shared" si="24"/>
        <v>0</v>
      </c>
      <c r="I842" s="45"/>
      <c r="J842" s="46" t="str">
        <f t="shared" si="25"/>
        <v>ml</v>
      </c>
    </row>
    <row r="843" spans="2:10" s="1" customFormat="1" ht="13.2" x14ac:dyDescent="0.25">
      <c r="B843" s="48"/>
      <c r="C843" s="132" t="s">
        <v>257</v>
      </c>
      <c r="D843" s="45"/>
      <c r="E843" s="45"/>
      <c r="F843" s="45"/>
      <c r="G843" s="45"/>
      <c r="H843" s="45">
        <f t="shared" si="24"/>
        <v>0</v>
      </c>
      <c r="I843" s="45"/>
      <c r="J843" s="46" t="str">
        <f t="shared" si="25"/>
        <v>ml</v>
      </c>
    </row>
    <row r="844" spans="2:10" s="1" customFormat="1" ht="13.2" x14ac:dyDescent="0.25">
      <c r="B844" s="48"/>
      <c r="C844" s="44" t="s">
        <v>556</v>
      </c>
      <c r="D844" s="45"/>
      <c r="E844" s="45"/>
      <c r="F844" s="45"/>
      <c r="G844" s="45"/>
      <c r="H844" s="45">
        <f t="shared" si="24"/>
        <v>0</v>
      </c>
      <c r="I844" s="45"/>
      <c r="J844" s="46" t="str">
        <f t="shared" si="25"/>
        <v>ml</v>
      </c>
    </row>
    <row r="845" spans="2:10" s="1" customFormat="1" ht="13.2" x14ac:dyDescent="0.25">
      <c r="B845" s="48" t="s">
        <v>471</v>
      </c>
      <c r="C845" s="48" t="s">
        <v>554</v>
      </c>
      <c r="D845" s="103"/>
      <c r="E845" s="45"/>
      <c r="F845" s="45"/>
      <c r="G845" s="45"/>
      <c r="H845" s="45"/>
      <c r="I845" s="62">
        <f>SUM(H846:H852)</f>
        <v>11.75</v>
      </c>
      <c r="J845" s="63" t="str">
        <f>+J846</f>
        <v>ml</v>
      </c>
    </row>
    <row r="846" spans="2:10" s="1" customFormat="1" ht="13.2" x14ac:dyDescent="0.25">
      <c r="B846" s="100"/>
      <c r="C846" s="132" t="s">
        <v>255</v>
      </c>
      <c r="D846" s="45"/>
      <c r="E846" s="45"/>
      <c r="F846" s="45"/>
      <c r="G846" s="45"/>
      <c r="H846" s="45">
        <f t="shared" ref="H846:H852" si="26">IF(AND(F846=0,G846=0),D846*E846,IF(AND(E846=0,G846=0),D846*F846,IF(AND(E846=0,F846=0),D846*G846,IF(AND(E846=0),D846*F846*G846,IF(AND(F846=0),D846*E846*G846,IF(AND(G846=0),D846*E846*F846,D846*E846*F846*G846))))))</f>
        <v>0</v>
      </c>
      <c r="I846" s="45"/>
      <c r="J846" s="46" t="str">
        <f t="shared" ref="J846:J852" si="27">IF(AND(E846=0,F846&lt;&gt;0,G846&lt;&gt;0),"m2",IF(AND(F846=0,E846&lt;&gt;0,G846&lt;&gt;0),"m2",IF(AND(G846=0,E846&lt;&gt;0,F846&lt;&gt;0),"m2",IF(AND(F846=0,G846=0),"ml",IF(AND(E846=0,G846=0),"ml",IF(AND(E846=0,F846=0),"ml",IF(AND(E846&lt;&gt;0,F846&lt;&gt;0,G846&lt;&gt;0),"m3",0)))))))</f>
        <v>ml</v>
      </c>
    </row>
    <row r="847" spans="2:10" s="1" customFormat="1" ht="13.2" x14ac:dyDescent="0.25">
      <c r="B847" s="100"/>
      <c r="C847" s="44" t="s">
        <v>556</v>
      </c>
      <c r="D847" s="45">
        <v>1</v>
      </c>
      <c r="E847" s="45">
        <v>3.25</v>
      </c>
      <c r="F847" s="45"/>
      <c r="G847" s="45"/>
      <c r="H847" s="45">
        <f t="shared" si="26"/>
        <v>3.25</v>
      </c>
      <c r="I847" s="45"/>
      <c r="J847" s="46" t="str">
        <f t="shared" si="27"/>
        <v>ml</v>
      </c>
    </row>
    <row r="848" spans="2:10" s="1" customFormat="1" ht="13.2" x14ac:dyDescent="0.25">
      <c r="B848" s="100"/>
      <c r="C848" s="44" t="s">
        <v>704</v>
      </c>
      <c r="D848" s="45">
        <v>1</v>
      </c>
      <c r="E848" s="45">
        <v>2</v>
      </c>
      <c r="F848" s="45"/>
      <c r="G848" s="45"/>
      <c r="H848" s="45">
        <f t="shared" si="26"/>
        <v>2</v>
      </c>
      <c r="I848" s="45"/>
      <c r="J848" s="46" t="str">
        <f t="shared" si="27"/>
        <v>ml</v>
      </c>
    </row>
    <row r="849" spans="2:10" s="1" customFormat="1" ht="13.2" x14ac:dyDescent="0.25">
      <c r="B849" s="100"/>
      <c r="C849" s="132" t="s">
        <v>256</v>
      </c>
      <c r="D849" s="45"/>
      <c r="E849" s="45"/>
      <c r="F849" s="45"/>
      <c r="G849" s="45"/>
      <c r="H849" s="45">
        <f t="shared" si="26"/>
        <v>0</v>
      </c>
      <c r="I849" s="45"/>
      <c r="J849" s="46" t="str">
        <f t="shared" si="27"/>
        <v>ml</v>
      </c>
    </row>
    <row r="850" spans="2:10" s="1" customFormat="1" ht="13.2" x14ac:dyDescent="0.25">
      <c r="B850" s="100"/>
      <c r="C850" s="44" t="s">
        <v>556</v>
      </c>
      <c r="D850" s="45">
        <v>1</v>
      </c>
      <c r="E850" s="45">
        <v>3.25</v>
      </c>
      <c r="F850" s="45"/>
      <c r="G850" s="45"/>
      <c r="H850" s="45">
        <f t="shared" si="26"/>
        <v>3.25</v>
      </c>
      <c r="I850" s="45"/>
      <c r="J850" s="46" t="str">
        <f t="shared" si="27"/>
        <v>ml</v>
      </c>
    </row>
    <row r="851" spans="2:10" s="1" customFormat="1" ht="13.2" x14ac:dyDescent="0.25">
      <c r="B851" s="100"/>
      <c r="C851" s="132" t="s">
        <v>257</v>
      </c>
      <c r="D851" s="45"/>
      <c r="E851" s="45"/>
      <c r="F851" s="45"/>
      <c r="G851" s="45"/>
      <c r="H851" s="45">
        <f t="shared" si="26"/>
        <v>0</v>
      </c>
      <c r="I851" s="45"/>
      <c r="J851" s="46" t="str">
        <f t="shared" si="27"/>
        <v>ml</v>
      </c>
    </row>
    <row r="852" spans="2:10" s="1" customFormat="1" ht="13.2" x14ac:dyDescent="0.25">
      <c r="B852" s="100"/>
      <c r="C852" s="44" t="s">
        <v>556</v>
      </c>
      <c r="D852" s="45">
        <v>1</v>
      </c>
      <c r="E852" s="45">
        <v>3.25</v>
      </c>
      <c r="F852" s="45"/>
      <c r="G852" s="45"/>
      <c r="H852" s="45">
        <f t="shared" si="26"/>
        <v>3.25</v>
      </c>
      <c r="I852" s="45"/>
      <c r="J852" s="46" t="str">
        <f t="shared" si="27"/>
        <v>ml</v>
      </c>
    </row>
    <row r="853" spans="2:10" s="1" customFormat="1" ht="13.2" x14ac:dyDescent="0.25">
      <c r="B853" s="48" t="s">
        <v>473</v>
      </c>
      <c r="C853" s="48" t="s">
        <v>472</v>
      </c>
      <c r="D853" s="103"/>
      <c r="E853" s="45"/>
      <c r="F853" s="45"/>
      <c r="G853" s="45"/>
      <c r="H853" s="45"/>
      <c r="I853" s="62">
        <f>SUM(H854:H860)</f>
        <v>0</v>
      </c>
      <c r="J853" s="63" t="str">
        <f>+J854</f>
        <v>ml</v>
      </c>
    </row>
    <row r="854" spans="2:10" s="1" customFormat="1" ht="13.2" x14ac:dyDescent="0.25">
      <c r="B854" s="48"/>
      <c r="C854" s="132" t="s">
        <v>255</v>
      </c>
      <c r="D854" s="45"/>
      <c r="E854" s="45"/>
      <c r="F854" s="45"/>
      <c r="G854" s="45"/>
      <c r="H854" s="45">
        <f t="shared" ref="H854:H860" si="28">IF(AND(F854=0,G854=0),D854*E854,IF(AND(E854=0,G854=0),D854*F854,IF(AND(E854=0,F854=0),D854*G854,IF(AND(E854=0),D854*F854*G854,IF(AND(F854=0),D854*E854*G854,IF(AND(G854=0),D854*E854*F854,D854*E854*F854*G854))))))</f>
        <v>0</v>
      </c>
      <c r="I854" s="45"/>
      <c r="J854" s="46" t="str">
        <f t="shared" ref="J854:J860" si="29">IF(AND(E854=0,F854&lt;&gt;0,G854&lt;&gt;0),"m2",IF(AND(F854=0,E854&lt;&gt;0,G854&lt;&gt;0),"m2",IF(AND(G854=0,E854&lt;&gt;0,F854&lt;&gt;0),"m2",IF(AND(F854=0,G854=0),"ml",IF(AND(E854=0,G854=0),"ml",IF(AND(E854=0,F854=0),"ml",IF(AND(E854&lt;&gt;0,F854&lt;&gt;0,G854&lt;&gt;0),"m3",0)))))))</f>
        <v>ml</v>
      </c>
    </row>
    <row r="855" spans="2:10" s="1" customFormat="1" ht="13.2" x14ac:dyDescent="0.25">
      <c r="B855" s="48"/>
      <c r="C855" s="44" t="s">
        <v>556</v>
      </c>
      <c r="D855" s="45"/>
      <c r="E855" s="45"/>
      <c r="F855" s="45"/>
      <c r="G855" s="45"/>
      <c r="H855" s="45">
        <f t="shared" si="28"/>
        <v>0</v>
      </c>
      <c r="I855" s="45"/>
      <c r="J855" s="46" t="str">
        <f t="shared" si="29"/>
        <v>ml</v>
      </c>
    </row>
    <row r="856" spans="2:10" s="1" customFormat="1" ht="13.2" x14ac:dyDescent="0.25">
      <c r="B856" s="48"/>
      <c r="C856" s="44" t="s">
        <v>704</v>
      </c>
      <c r="D856" s="45"/>
      <c r="E856" s="45"/>
      <c r="F856" s="45"/>
      <c r="G856" s="45"/>
      <c r="H856" s="45">
        <f t="shared" si="28"/>
        <v>0</v>
      </c>
      <c r="I856" s="45"/>
      <c r="J856" s="46" t="str">
        <f t="shared" si="29"/>
        <v>ml</v>
      </c>
    </row>
    <row r="857" spans="2:10" s="1" customFormat="1" ht="13.2" x14ac:dyDescent="0.25">
      <c r="B857" s="48"/>
      <c r="C857" s="132" t="s">
        <v>256</v>
      </c>
      <c r="D857" s="45"/>
      <c r="E857" s="45"/>
      <c r="F857" s="45"/>
      <c r="G857" s="45"/>
      <c r="H857" s="45">
        <f t="shared" si="28"/>
        <v>0</v>
      </c>
      <c r="I857" s="45"/>
      <c r="J857" s="46" t="str">
        <f t="shared" si="29"/>
        <v>ml</v>
      </c>
    </row>
    <row r="858" spans="2:10" s="1" customFormat="1" ht="13.2" x14ac:dyDescent="0.25">
      <c r="B858" s="48"/>
      <c r="C858" s="44" t="s">
        <v>556</v>
      </c>
      <c r="D858" s="45"/>
      <c r="E858" s="45"/>
      <c r="F858" s="45"/>
      <c r="G858" s="45"/>
      <c r="H858" s="45">
        <f t="shared" si="28"/>
        <v>0</v>
      </c>
      <c r="I858" s="45"/>
      <c r="J858" s="46" t="str">
        <f t="shared" si="29"/>
        <v>ml</v>
      </c>
    </row>
    <row r="859" spans="2:10" s="1" customFormat="1" ht="13.2" x14ac:dyDescent="0.25">
      <c r="B859" s="48"/>
      <c r="C859" s="132" t="s">
        <v>257</v>
      </c>
      <c r="D859" s="45"/>
      <c r="E859" s="45"/>
      <c r="F859" s="45"/>
      <c r="G859" s="45"/>
      <c r="H859" s="45">
        <f t="shared" si="28"/>
        <v>0</v>
      </c>
      <c r="I859" s="45"/>
      <c r="J859" s="46" t="str">
        <f t="shared" si="29"/>
        <v>ml</v>
      </c>
    </row>
    <row r="860" spans="2:10" s="1" customFormat="1" ht="13.2" x14ac:dyDescent="0.25">
      <c r="B860" s="48"/>
      <c r="C860" s="44" t="s">
        <v>556</v>
      </c>
      <c r="D860" s="45"/>
      <c r="E860" s="45"/>
      <c r="F860" s="45"/>
      <c r="G860" s="45"/>
      <c r="H860" s="45">
        <f t="shared" si="28"/>
        <v>0</v>
      </c>
      <c r="I860" s="45"/>
      <c r="J860" s="46" t="str">
        <f t="shared" si="29"/>
        <v>ml</v>
      </c>
    </row>
    <row r="861" spans="2:10" s="1" customFormat="1" ht="13.2" x14ac:dyDescent="0.25">
      <c r="B861" s="48" t="s">
        <v>549</v>
      </c>
      <c r="C861" s="48" t="s">
        <v>474</v>
      </c>
      <c r="D861" s="103"/>
      <c r="E861" s="45"/>
      <c r="F861" s="45"/>
      <c r="G861" s="45"/>
      <c r="H861" s="45"/>
      <c r="I861" s="62">
        <f>SUM(H862:H862)</f>
        <v>2</v>
      </c>
      <c r="J861" s="63" t="str">
        <f>+J862</f>
        <v>und</v>
      </c>
    </row>
    <row r="862" spans="2:10" s="1" customFormat="1" ht="13.2" x14ac:dyDescent="0.25">
      <c r="B862" s="100"/>
      <c r="C862" s="44" t="s">
        <v>705</v>
      </c>
      <c r="D862" s="45">
        <v>2</v>
      </c>
      <c r="E862" s="45"/>
      <c r="F862" s="45"/>
      <c r="G862" s="45"/>
      <c r="H862" s="45">
        <f>+D862</f>
        <v>2</v>
      </c>
      <c r="I862" s="45"/>
      <c r="J862" s="46" t="s">
        <v>35</v>
      </c>
    </row>
    <row r="863" spans="2:10" s="1" customFormat="1" ht="13.2" x14ac:dyDescent="0.25">
      <c r="B863" s="48" t="s">
        <v>553</v>
      </c>
      <c r="C863" s="48" t="s">
        <v>555</v>
      </c>
      <c r="D863" s="103"/>
      <c r="E863" s="45"/>
      <c r="F863" s="45"/>
      <c r="G863" s="45"/>
      <c r="H863" s="45"/>
      <c r="I863" s="62">
        <f>SUM(H864:H864)</f>
        <v>2</v>
      </c>
      <c r="J863" s="63" t="str">
        <f>+J864</f>
        <v>und</v>
      </c>
    </row>
    <row r="864" spans="2:10" s="1" customFormat="1" ht="13.2" x14ac:dyDescent="0.25">
      <c r="B864" s="100"/>
      <c r="C864" s="44" t="s">
        <v>556</v>
      </c>
      <c r="D864" s="45">
        <v>2</v>
      </c>
      <c r="E864" s="45"/>
      <c r="F864" s="45"/>
      <c r="G864" s="45"/>
      <c r="H864" s="45">
        <f>+D864</f>
        <v>2</v>
      </c>
      <c r="I864" s="45"/>
      <c r="J864" s="46" t="s">
        <v>35</v>
      </c>
    </row>
    <row r="865" spans="2:10" s="1" customFormat="1" ht="13.2" x14ac:dyDescent="0.25">
      <c r="B865" s="100" t="s">
        <v>115</v>
      </c>
      <c r="C865" s="101" t="s">
        <v>427</v>
      </c>
      <c r="D865" s="103"/>
      <c r="E865" s="45"/>
      <c r="F865" s="45"/>
      <c r="G865" s="45"/>
      <c r="H865" s="45"/>
      <c r="I865" s="45"/>
      <c r="J865" s="46"/>
    </row>
    <row r="866" spans="2:10" s="1" customFormat="1" ht="13.2" x14ac:dyDescent="0.25">
      <c r="B866" s="48" t="s">
        <v>116</v>
      </c>
      <c r="C866" s="48" t="s">
        <v>550</v>
      </c>
      <c r="D866" s="103"/>
      <c r="E866" s="45"/>
      <c r="F866" s="45"/>
      <c r="G866" s="45"/>
      <c r="H866" s="45"/>
      <c r="I866" s="62">
        <f>SUM(H867:H867)</f>
        <v>0</v>
      </c>
      <c r="J866" s="63" t="str">
        <f>+J867</f>
        <v>ml</v>
      </c>
    </row>
    <row r="867" spans="2:10" s="1" customFormat="1" ht="13.2" x14ac:dyDescent="0.25">
      <c r="B867" s="100"/>
      <c r="C867" s="44" t="s">
        <v>551</v>
      </c>
      <c r="D867" s="45"/>
      <c r="E867" s="45"/>
      <c r="F867" s="45"/>
      <c r="G867" s="45"/>
      <c r="H867" s="45">
        <f>IF(AND(F867=0,G867=0),D867*E867,IF(AND(E867=0,G867=0),D867*F867,IF(AND(E867=0,F867=0),D867*G867,IF(AND(E867=0),D867*F867*G867,IF(AND(F867=0),D867*E867*G867,IF(AND(G867=0),D867*E867*F867,D867*E867*F867*G867))))))</f>
        <v>0</v>
      </c>
      <c r="I867" s="45"/>
      <c r="J867" s="46" t="str">
        <f>IF(AND(E867=0,F867&lt;&gt;0,G867&lt;&gt;0),"m2",IF(AND(F867=0,E867&lt;&gt;0,G867&lt;&gt;0),"m2",IF(AND(G867=0,E867&lt;&gt;0,F867&lt;&gt;0),"m2",IF(AND(F867=0,G867=0),"ml",IF(AND(E867=0,G867=0),"ml",IF(AND(E867=0,F867=0),"ml",IF(AND(E867&lt;&gt;0,F867&lt;&gt;0,G867&lt;&gt;0),"m3",0)))))))</f>
        <v>ml</v>
      </c>
    </row>
    <row r="868" spans="2:10" s="1" customFormat="1" ht="13.2" x14ac:dyDescent="0.25">
      <c r="B868" s="48" t="s">
        <v>443</v>
      </c>
      <c r="C868" s="48" t="s">
        <v>440</v>
      </c>
      <c r="D868" s="103"/>
      <c r="E868" s="45"/>
      <c r="F868" s="45"/>
      <c r="G868" s="45"/>
      <c r="H868" s="45"/>
      <c r="I868" s="62">
        <f>SUM(H869:H870)</f>
        <v>31.3</v>
      </c>
      <c r="J868" s="63" t="str">
        <f>+J869</f>
        <v>ml</v>
      </c>
    </row>
    <row r="869" spans="2:10" s="1" customFormat="1" ht="13.2" x14ac:dyDescent="0.25">
      <c r="B869" s="100"/>
      <c r="C869" s="44" t="s">
        <v>733</v>
      </c>
      <c r="D869" s="45">
        <v>1</v>
      </c>
      <c r="E869" s="45">
        <v>31.3</v>
      </c>
      <c r="F869" s="45"/>
      <c r="G869" s="45"/>
      <c r="H869" s="45">
        <f>IF(AND(F869=0,G869=0),D869*E869,IF(AND(E869=0,G869=0),D869*F869,IF(AND(E869=0,F869=0),D869*G869,IF(AND(E869=0),D869*F869*G869,IF(AND(F869=0),D869*E869*G869,IF(AND(G869=0),D869*E869*F869,D869*E869*F869*G869))))))</f>
        <v>31.3</v>
      </c>
      <c r="I869" s="45"/>
      <c r="J869" s="46" t="str">
        <f>IF(AND(E869=0,F869&lt;&gt;0,G869&lt;&gt;0),"m2",IF(AND(F869=0,E869&lt;&gt;0,G869&lt;&gt;0),"m2",IF(AND(G869=0,E869&lt;&gt;0,F869&lt;&gt;0),"m2",IF(AND(F869=0,G869=0),"ml",IF(AND(E869=0,G869=0),"ml",IF(AND(E869=0,F869=0),"ml",IF(AND(E869&lt;&gt;0,F869&lt;&gt;0,G869&lt;&gt;0),"m3",0)))))))</f>
        <v>ml</v>
      </c>
    </row>
    <row r="870" spans="2:10" s="1" customFormat="1" ht="13.2" x14ac:dyDescent="0.25">
      <c r="B870" s="100"/>
      <c r="C870" s="44"/>
      <c r="D870" s="45"/>
      <c r="E870" s="45"/>
      <c r="F870" s="45"/>
      <c r="G870" s="45"/>
      <c r="H870" s="45">
        <f>IF(AND(F870=0,G870=0),D870*E870,IF(AND(E870=0,G870=0),D870*F870,IF(AND(E870=0,F870=0),D870*G870,IF(AND(E870=0),D870*F870*G870,IF(AND(F870=0),D870*E870*G870,IF(AND(G870=0),D870*E870*F870,D870*E870*F870*G870))))))</f>
        <v>0</v>
      </c>
      <c r="I870" s="45"/>
      <c r="J870" s="46" t="str">
        <f>IF(AND(E870=0,F870&lt;&gt;0,G870&lt;&gt;0),"m2",IF(AND(F870=0,E870&lt;&gt;0,G870&lt;&gt;0),"m2",IF(AND(G870=0,E870&lt;&gt;0,F870&lt;&gt;0),"m2",IF(AND(F870=0,G870=0),"ml",IF(AND(E870=0,G870=0),"ml",IF(AND(E870=0,F870=0),"ml",IF(AND(E870&lt;&gt;0,F870&lt;&gt;0,G870&lt;&gt;0),"m3",0)))))))</f>
        <v>ml</v>
      </c>
    </row>
    <row r="871" spans="2:10" s="1" customFormat="1" ht="13.2" x14ac:dyDescent="0.25">
      <c r="B871" s="48" t="s">
        <v>444</v>
      </c>
      <c r="C871" s="48" t="s">
        <v>442</v>
      </c>
      <c r="D871" s="103"/>
      <c r="E871" s="45"/>
      <c r="F871" s="45"/>
      <c r="G871" s="45"/>
      <c r="H871" s="45"/>
      <c r="I871" s="62">
        <f>SUM(H872:H872)</f>
        <v>23.4</v>
      </c>
      <c r="J871" s="63" t="str">
        <f>+J872</f>
        <v>ml</v>
      </c>
    </row>
    <row r="872" spans="2:10" s="1" customFormat="1" ht="13.2" x14ac:dyDescent="0.25">
      <c r="B872" s="100"/>
      <c r="C872" s="44" t="s">
        <v>735</v>
      </c>
      <c r="D872" s="45">
        <v>1</v>
      </c>
      <c r="E872" s="45">
        <v>23.4</v>
      </c>
      <c r="F872" s="45"/>
      <c r="G872" s="45"/>
      <c r="H872" s="45">
        <f>IF(AND(F872=0,G872=0),D872*E872,IF(AND(E872=0,G872=0),D872*F872,IF(AND(E872=0,F872=0),D872*G872,IF(AND(E872=0),D872*F872*G872,IF(AND(F872=0),D872*E872*G872,IF(AND(G872=0),D872*E872*F872,D872*E872*F872*G872))))))</f>
        <v>23.4</v>
      </c>
      <c r="I872" s="45"/>
      <c r="J872" s="46" t="str">
        <f>IF(AND(E872=0,F872&lt;&gt;0,G872&lt;&gt;0),"m2",IF(AND(F872=0,E872&lt;&gt;0,G872&lt;&gt;0),"m2",IF(AND(G872=0,E872&lt;&gt;0,F872&lt;&gt;0),"m2",IF(AND(F872=0,G872=0),"ml",IF(AND(E872=0,G872=0),"ml",IF(AND(E872=0,F872=0),"ml",IF(AND(E872&lt;&gt;0,F872&lt;&gt;0,G872&lt;&gt;0),"m3",0)))))))</f>
        <v>ml</v>
      </c>
    </row>
    <row r="873" spans="2:10" s="1" customFormat="1" ht="13.2" x14ac:dyDescent="0.25">
      <c r="B873" s="48" t="s">
        <v>446</v>
      </c>
      <c r="C873" s="48" t="s">
        <v>445</v>
      </c>
      <c r="D873" s="103"/>
      <c r="E873" s="45"/>
      <c r="F873" s="45"/>
      <c r="G873" s="45"/>
      <c r="H873" s="45"/>
      <c r="I873" s="62">
        <f>SUM(H874:H874)</f>
        <v>0</v>
      </c>
      <c r="J873" s="63" t="str">
        <f>+J874</f>
        <v>ml</v>
      </c>
    </row>
    <row r="874" spans="2:10" s="1" customFormat="1" ht="13.2" x14ac:dyDescent="0.25">
      <c r="B874" s="100"/>
      <c r="C874" s="44" t="s">
        <v>736</v>
      </c>
      <c r="D874" s="45"/>
      <c r="E874" s="45"/>
      <c r="F874" s="45"/>
      <c r="G874" s="45"/>
      <c r="H874" s="45">
        <f>IF(AND(F874=0,G874=0),D874*E874,IF(AND(E874=0,G874=0),D874*F874,IF(AND(E874=0,F874=0),D874*G874,IF(AND(E874=0),D874*F874*G874,IF(AND(F874=0),D874*E874*G874,IF(AND(G874=0),D874*E874*F874,D874*E874*F874*G874))))))</f>
        <v>0</v>
      </c>
      <c r="I874" s="45"/>
      <c r="J874" s="46" t="str">
        <f>IF(AND(E874=0,F874&lt;&gt;0,G874&lt;&gt;0),"m2",IF(AND(F874=0,E874&lt;&gt;0,G874&lt;&gt;0),"m2",IF(AND(G874=0,E874&lt;&gt;0,F874&lt;&gt;0),"m2",IF(AND(F874=0,G874=0),"ml",IF(AND(E874=0,G874=0),"ml",IF(AND(E874=0,F874=0),"ml",IF(AND(E874&lt;&gt;0,F874&lt;&gt;0,G874&lt;&gt;0),"m3",0)))))))</f>
        <v>ml</v>
      </c>
    </row>
    <row r="875" spans="2:10" s="1" customFormat="1" ht="13.2" x14ac:dyDescent="0.25">
      <c r="B875" s="48" t="s">
        <v>447</v>
      </c>
      <c r="C875" s="48" t="s">
        <v>448</v>
      </c>
      <c r="D875" s="103"/>
      <c r="E875" s="45"/>
      <c r="F875" s="45"/>
      <c r="G875" s="45"/>
      <c r="H875" s="45"/>
      <c r="I875" s="62">
        <f>SUM(H876:H876)</f>
        <v>31.3</v>
      </c>
      <c r="J875" s="63" t="str">
        <f>+J876</f>
        <v>ml</v>
      </c>
    </row>
    <row r="876" spans="2:10" s="1" customFormat="1" ht="13.2" x14ac:dyDescent="0.25">
      <c r="B876" s="100"/>
      <c r="C876" s="44" t="s">
        <v>733</v>
      </c>
      <c r="D876" s="45">
        <v>1</v>
      </c>
      <c r="E876" s="45">
        <v>31.3</v>
      </c>
      <c r="F876" s="45"/>
      <c r="G876" s="45"/>
      <c r="H876" s="45">
        <f>IF(AND(F876=0,G876=0),D876*E876,IF(AND(E876=0,G876=0),D876*F876,IF(AND(E876=0,F876=0),D876*G876,IF(AND(E876=0),D876*F876*G876,IF(AND(F876=0),D876*E876*G876,IF(AND(G876=0),D876*E876*F876,D876*E876*F876*G876))))))</f>
        <v>31.3</v>
      </c>
      <c r="I876" s="45"/>
      <c r="J876" s="46" t="str">
        <f>IF(AND(E876=0,F876&lt;&gt;0,G876&lt;&gt;0),"m2",IF(AND(F876=0,E876&lt;&gt;0,G876&lt;&gt;0),"m2",IF(AND(G876=0,E876&lt;&gt;0,F876&lt;&gt;0),"m2",IF(AND(F876=0,G876=0),"ml",IF(AND(E876=0,G876=0),"ml",IF(AND(E876=0,F876=0),"ml",IF(AND(E876&lt;&gt;0,F876&lt;&gt;0,G876&lt;&gt;0),"m3",0)))))))</f>
        <v>ml</v>
      </c>
    </row>
    <row r="877" spans="2:10" s="1" customFormat="1" ht="13.2" x14ac:dyDescent="0.25">
      <c r="B877" s="48" t="s">
        <v>451</v>
      </c>
      <c r="C877" s="48" t="s">
        <v>449</v>
      </c>
      <c r="D877" s="103"/>
      <c r="E877" s="45"/>
      <c r="F877" s="45"/>
      <c r="G877" s="45"/>
      <c r="H877" s="45"/>
      <c r="I877" s="62">
        <f>SUM(H878:H878)</f>
        <v>23.4</v>
      </c>
      <c r="J877" s="63" t="str">
        <f>+J878</f>
        <v>ml</v>
      </c>
    </row>
    <row r="878" spans="2:10" s="1" customFormat="1" ht="13.2" x14ac:dyDescent="0.25">
      <c r="B878" s="100"/>
      <c r="C878" s="44" t="s">
        <v>441</v>
      </c>
      <c r="D878" s="45">
        <v>1</v>
      </c>
      <c r="E878" s="45">
        <v>23.4</v>
      </c>
      <c r="F878" s="45"/>
      <c r="G878" s="45"/>
      <c r="H878" s="45">
        <f>IF(AND(F878=0,G878=0),D878*E878,IF(AND(E878=0,G878=0),D878*F878,IF(AND(E878=0,F878=0),D878*G878,IF(AND(E878=0),D878*F878*G878,IF(AND(F878=0),D878*E878*G878,IF(AND(G878=0),D878*E878*F878,D878*E878*F878*G878))))))</f>
        <v>23.4</v>
      </c>
      <c r="I878" s="45"/>
      <c r="J878" s="46" t="str">
        <f>IF(AND(E878=0,F878&lt;&gt;0,G878&lt;&gt;0),"m2",IF(AND(F878=0,E878&lt;&gt;0,G878&lt;&gt;0),"m2",IF(AND(G878=0,E878&lt;&gt;0,F878&lt;&gt;0),"m2",IF(AND(F878=0,G878=0),"ml",IF(AND(E878=0,G878=0),"ml",IF(AND(E878=0,F878=0),"ml",IF(AND(E878&lt;&gt;0,F878&lt;&gt;0,G878&lt;&gt;0),"m3",0)))))))</f>
        <v>ml</v>
      </c>
    </row>
    <row r="879" spans="2:10" s="1" customFormat="1" ht="13.2" x14ac:dyDescent="0.25">
      <c r="B879" s="48" t="s">
        <v>452</v>
      </c>
      <c r="C879" s="48" t="s">
        <v>450</v>
      </c>
      <c r="D879" s="103"/>
      <c r="E879" s="45"/>
      <c r="F879" s="45"/>
      <c r="G879" s="45"/>
      <c r="H879" s="45"/>
      <c r="I879" s="62">
        <f>SUM(H880:H880)</f>
        <v>0</v>
      </c>
      <c r="J879" s="63" t="str">
        <f>+J880</f>
        <v>ml</v>
      </c>
    </row>
    <row r="880" spans="2:10" s="1" customFormat="1" ht="13.2" x14ac:dyDescent="0.25">
      <c r="B880" s="100"/>
      <c r="C880" s="44" t="s">
        <v>731</v>
      </c>
      <c r="D880" s="45"/>
      <c r="E880" s="45"/>
      <c r="F880" s="45"/>
      <c r="G880" s="45"/>
      <c r="H880" s="45">
        <f>IF(AND(F880=0,G880=0),D880*E880,IF(AND(E880=0,G880=0),D880*F880,IF(AND(E880=0,F880=0),D880*G880,IF(AND(E880=0),D880*F880*G880,IF(AND(F880=0),D880*E880*G880,IF(AND(G880=0),D880*E880*F880,D880*E880*F880*G880))))))</f>
        <v>0</v>
      </c>
      <c r="I880" s="45"/>
      <c r="J880" s="46" t="str">
        <f>IF(AND(E880=0,F880&lt;&gt;0,G880&lt;&gt;0),"m2",IF(AND(F880=0,E880&lt;&gt;0,G880&lt;&gt;0),"m2",IF(AND(G880=0,E880&lt;&gt;0,F880&lt;&gt;0),"m2",IF(AND(F880=0,G880=0),"ml",IF(AND(E880=0,G880=0),"ml",IF(AND(E880=0,F880=0),"ml",IF(AND(E880&lt;&gt;0,F880&lt;&gt;0,G880&lt;&gt;0),"m3",0)))))))</f>
        <v>ml</v>
      </c>
    </row>
    <row r="881" spans="2:10" s="1" customFormat="1" ht="13.2" x14ac:dyDescent="0.25">
      <c r="B881" s="48" t="s">
        <v>459</v>
      </c>
      <c r="C881" s="48" t="s">
        <v>429</v>
      </c>
      <c r="D881" s="103"/>
      <c r="E881" s="45"/>
      <c r="F881" s="45"/>
      <c r="G881" s="45"/>
      <c r="H881" s="45"/>
      <c r="I881" s="62">
        <f>SUM(H882:H883)</f>
        <v>0</v>
      </c>
      <c r="J881" s="63" t="str">
        <f>+J883</f>
        <v>ml</v>
      </c>
    </row>
    <row r="882" spans="2:10" s="1" customFormat="1" ht="13.2" x14ac:dyDescent="0.25">
      <c r="B882" s="48"/>
      <c r="C882" s="44" t="s">
        <v>706</v>
      </c>
      <c r="D882" s="45"/>
      <c r="E882" s="45"/>
      <c r="F882" s="45"/>
      <c r="G882" s="45"/>
      <c r="H882" s="45">
        <f>IF(AND(F882=0,G882=0),D882*E882,IF(AND(E882=0,G882=0),D882*F882,IF(AND(E882=0,F882=0),D882*G882,IF(AND(E882=0),D882*F882*G882,IF(AND(F882=0),D882*E882*G882,IF(AND(G882=0),D882*E882*F882,D882*E882*F882*G882))))))</f>
        <v>0</v>
      </c>
      <c r="I882" s="45"/>
      <c r="J882" s="46" t="str">
        <f>IF(AND(E882=0,F882&lt;&gt;0,G882&lt;&gt;0),"m2",IF(AND(F882=0,E882&lt;&gt;0,G882&lt;&gt;0),"m2",IF(AND(G882=0,E882&lt;&gt;0,F882&lt;&gt;0),"m2",IF(AND(F882=0,G882=0),"ml",IF(AND(E882=0,G882=0),"ml",IF(AND(E882=0,F882=0),"ml",IF(AND(E882&lt;&gt;0,F882&lt;&gt;0,G882&lt;&gt;0),"m3",0)))))))</f>
        <v>ml</v>
      </c>
    </row>
    <row r="883" spans="2:10" s="1" customFormat="1" ht="13.2" x14ac:dyDescent="0.25">
      <c r="B883" s="100"/>
      <c r="C883" s="44" t="s">
        <v>706</v>
      </c>
      <c r="D883" s="45"/>
      <c r="E883" s="45"/>
      <c r="F883" s="45"/>
      <c r="G883" s="45"/>
      <c r="H883" s="45">
        <f>IF(AND(F883=0,G883=0),D883*E883,IF(AND(E883=0,G883=0),D883*F883,IF(AND(E883=0,F883=0),D883*G883,IF(AND(E883=0),D883*F883*G883,IF(AND(F883=0),D883*E883*G883,IF(AND(G883=0),D883*E883*F883,D883*E883*F883*G883))))))</f>
        <v>0</v>
      </c>
      <c r="I883" s="45"/>
      <c r="J883" s="46" t="str">
        <f>IF(AND(E883=0,F883&lt;&gt;0,G883&lt;&gt;0),"m2",IF(AND(F883=0,E883&lt;&gt;0,G883&lt;&gt;0),"m2",IF(AND(G883=0,E883&lt;&gt;0,F883&lt;&gt;0),"m2",IF(AND(F883=0,G883=0),"ml",IF(AND(E883=0,G883=0),"ml",IF(AND(E883=0,F883=0),"ml",IF(AND(E883&lt;&gt;0,F883&lt;&gt;0,G883&lt;&gt;0),"m3",0)))))))</f>
        <v>ml</v>
      </c>
    </row>
    <row r="884" spans="2:10" s="1" customFormat="1" ht="13.2" x14ac:dyDescent="0.25">
      <c r="B884" s="48" t="s">
        <v>460</v>
      </c>
      <c r="C884" s="48" t="s">
        <v>431</v>
      </c>
      <c r="D884" s="103"/>
      <c r="E884" s="45"/>
      <c r="F884" s="45"/>
      <c r="G884" s="45"/>
      <c r="H884" s="45"/>
      <c r="I884" s="62">
        <f>SUM(H885:H885)</f>
        <v>15.8</v>
      </c>
      <c r="J884" s="63" t="str">
        <f>+J885</f>
        <v>ml</v>
      </c>
    </row>
    <row r="885" spans="2:10" s="1" customFormat="1" ht="13.2" x14ac:dyDescent="0.25">
      <c r="B885" s="100"/>
      <c r="C885" s="44" t="s">
        <v>734</v>
      </c>
      <c r="D885" s="45">
        <v>1</v>
      </c>
      <c r="E885" s="45">
        <v>15.8</v>
      </c>
      <c r="F885" s="45"/>
      <c r="G885" s="45"/>
      <c r="H885" s="45">
        <f>IF(AND(F885=0,G885=0),D885*E885,IF(AND(E885=0,G885=0),D885*F885,IF(AND(E885=0,F885=0),D885*G885,IF(AND(E885=0),D885*F885*G885,IF(AND(F885=0),D885*E885*G885,IF(AND(G885=0),D885*E885*F885,D885*E885*F885*G885))))))</f>
        <v>15.8</v>
      </c>
      <c r="I885" s="45"/>
      <c r="J885" s="46" t="str">
        <f>IF(AND(E885=0,F885&lt;&gt;0,G885&lt;&gt;0),"m2",IF(AND(F885=0,E885&lt;&gt;0,G885&lt;&gt;0),"m2",IF(AND(G885=0,E885&lt;&gt;0,F885&lt;&gt;0),"m2",IF(AND(F885=0,G885=0),"ml",IF(AND(E885=0,G885=0),"ml",IF(AND(E885=0,F885=0),"ml",IF(AND(E885&lt;&gt;0,F885&lt;&gt;0,G885&lt;&gt;0),"m3",0)))))))</f>
        <v>ml</v>
      </c>
    </row>
    <row r="886" spans="2:10" s="1" customFormat="1" ht="13.2" x14ac:dyDescent="0.25">
      <c r="B886" s="48" t="s">
        <v>461</v>
      </c>
      <c r="C886" s="48" t="s">
        <v>453</v>
      </c>
      <c r="D886" s="103"/>
      <c r="E886" s="45"/>
      <c r="F886" s="45"/>
      <c r="G886" s="45"/>
      <c r="H886" s="45"/>
      <c r="I886" s="62">
        <f>SUM(H887:H887)</f>
        <v>0</v>
      </c>
      <c r="J886" s="63" t="str">
        <f>+J887</f>
        <v>ml</v>
      </c>
    </row>
    <row r="887" spans="2:10" s="1" customFormat="1" ht="13.2" x14ac:dyDescent="0.25">
      <c r="B887" s="100"/>
      <c r="C887" s="44" t="s">
        <v>723</v>
      </c>
      <c r="D887" s="45"/>
      <c r="E887" s="45"/>
      <c r="F887" s="45"/>
      <c r="G887" s="45"/>
      <c r="H887" s="45">
        <f>IF(AND(F887=0,G887=0),D887*E887,IF(AND(E887=0,G887=0),D887*F887,IF(AND(E887=0,F887=0),D887*G887,IF(AND(E887=0),D887*F887*G887,IF(AND(F887=0),D887*E887*G887,IF(AND(G887=0),D887*E887*F887,D887*E887*F887*G887))))))</f>
        <v>0</v>
      </c>
      <c r="I887" s="45"/>
      <c r="J887" s="46" t="str">
        <f>IF(AND(E887=0,F887&lt;&gt;0,G887&lt;&gt;0),"m2",IF(AND(F887=0,E887&lt;&gt;0,G887&lt;&gt;0),"m2",IF(AND(G887=0,E887&lt;&gt;0,F887&lt;&gt;0),"m2",IF(AND(F887=0,G887=0),"ml",IF(AND(E887=0,G887=0),"ml",IF(AND(E887=0,F887=0),"ml",IF(AND(E887&lt;&gt;0,F887&lt;&gt;0,G887&lt;&gt;0),"m3",0)))))))</f>
        <v>ml</v>
      </c>
    </row>
    <row r="888" spans="2:10" s="1" customFormat="1" ht="13.2" x14ac:dyDescent="0.25">
      <c r="B888" s="48" t="s">
        <v>462</v>
      </c>
      <c r="C888" s="48" t="s">
        <v>454</v>
      </c>
      <c r="D888" s="103"/>
      <c r="E888" s="45"/>
      <c r="F888" s="45"/>
      <c r="G888" s="45"/>
      <c r="H888" s="45"/>
      <c r="I888" s="62">
        <f>SUM(H889:H889)</f>
        <v>0</v>
      </c>
      <c r="J888" s="63" t="str">
        <f>+J889</f>
        <v>ml</v>
      </c>
    </row>
    <row r="889" spans="2:10" s="1" customFormat="1" ht="13.2" x14ac:dyDescent="0.25">
      <c r="B889" s="100"/>
      <c r="C889" s="44" t="s">
        <v>724</v>
      </c>
      <c r="D889" s="45"/>
      <c r="E889" s="45"/>
      <c r="F889" s="45"/>
      <c r="G889" s="45"/>
      <c r="H889" s="45">
        <f>IF(AND(F889=0,G889=0),D889*E889,IF(AND(E889=0,G889=0),D889*F889,IF(AND(E889=0,F889=0),D889*G889,IF(AND(E889=0),D889*F889*G889,IF(AND(F889=0),D889*E889*G889,IF(AND(G889=0),D889*E889*F889,D889*E889*F889*G889))))))</f>
        <v>0</v>
      </c>
      <c r="I889" s="45"/>
      <c r="J889" s="46" t="str">
        <f>IF(AND(E889=0,F889&lt;&gt;0,G889&lt;&gt;0),"m2",IF(AND(F889=0,E889&lt;&gt;0,G889&lt;&gt;0),"m2",IF(AND(G889=0,E889&lt;&gt;0,F889&lt;&gt;0),"m2",IF(AND(F889=0,G889=0),"ml",IF(AND(E889=0,G889=0),"ml",IF(AND(E889=0,F889=0),"ml",IF(AND(E889&lt;&gt;0,F889&lt;&gt;0,G889&lt;&gt;0),"m3",0)))))))</f>
        <v>ml</v>
      </c>
    </row>
    <row r="890" spans="2:10" s="1" customFormat="1" ht="13.2" x14ac:dyDescent="0.25">
      <c r="B890" s="48" t="s">
        <v>463</v>
      </c>
      <c r="C890" s="48" t="s">
        <v>455</v>
      </c>
      <c r="D890" s="103"/>
      <c r="E890" s="45"/>
      <c r="F890" s="45"/>
      <c r="G890" s="45"/>
      <c r="H890" s="45"/>
      <c r="I890" s="62">
        <f>SUM(H891:H891)</f>
        <v>0</v>
      </c>
      <c r="J890" s="63" t="str">
        <f>+J891</f>
        <v>ml</v>
      </c>
    </row>
    <row r="891" spans="2:10" s="1" customFormat="1" ht="13.2" x14ac:dyDescent="0.25">
      <c r="B891" s="100"/>
      <c r="C891" s="44" t="s">
        <v>732</v>
      </c>
      <c r="D891" s="45"/>
      <c r="E891" s="45"/>
      <c r="F891" s="45"/>
      <c r="G891" s="45"/>
      <c r="H891" s="45">
        <f>IF(AND(F891=0,G891=0),D891*E891,IF(AND(E891=0,G891=0),D891*F891,IF(AND(E891=0,F891=0),D891*G891,IF(AND(E891=0),D891*F891*G891,IF(AND(F891=0),D891*E891*G891,IF(AND(G891=0),D891*E891*F891,D891*E891*F891*G891))))))</f>
        <v>0</v>
      </c>
      <c r="I891" s="45"/>
      <c r="J891" s="46" t="str">
        <f>IF(AND(E891=0,F891&lt;&gt;0,G891&lt;&gt;0),"m2",IF(AND(F891=0,E891&lt;&gt;0,G891&lt;&gt;0),"m2",IF(AND(G891=0,E891&lt;&gt;0,F891&lt;&gt;0),"m2",IF(AND(F891=0,G891=0),"ml",IF(AND(E891=0,G891=0),"ml",IF(AND(E891=0,F891=0),"ml",IF(AND(E891&lt;&gt;0,F891&lt;&gt;0,G891&lt;&gt;0),"m3",0)))))))</f>
        <v>ml</v>
      </c>
    </row>
    <row r="892" spans="2:10" s="1" customFormat="1" ht="13.2" x14ac:dyDescent="0.25">
      <c r="B892" s="48" t="s">
        <v>464</v>
      </c>
      <c r="C892" s="48" t="s">
        <v>456</v>
      </c>
      <c r="D892" s="103"/>
      <c r="E892" s="45"/>
      <c r="F892" s="45"/>
      <c r="G892" s="45"/>
      <c r="H892" s="45"/>
      <c r="I892" s="62">
        <f>SUM(H893:H893)</f>
        <v>1</v>
      </c>
      <c r="J892" s="63" t="str">
        <f>+J893</f>
        <v>und</v>
      </c>
    </row>
    <row r="893" spans="2:10" s="1" customFormat="1" ht="13.2" x14ac:dyDescent="0.25">
      <c r="B893" s="48"/>
      <c r="C893" s="44" t="s">
        <v>737</v>
      </c>
      <c r="D893" s="45">
        <v>1</v>
      </c>
      <c r="E893" s="45"/>
      <c r="F893" s="45"/>
      <c r="G893" s="45"/>
      <c r="H893" s="45">
        <f t="shared" ref="H893" si="30">+D893</f>
        <v>1</v>
      </c>
      <c r="I893" s="45"/>
      <c r="J893" s="46" t="s">
        <v>35</v>
      </c>
    </row>
    <row r="894" spans="2:10" s="1" customFormat="1" ht="13.2" x14ac:dyDescent="0.25">
      <c r="B894" s="48" t="s">
        <v>465</v>
      </c>
      <c r="C894" s="48" t="s">
        <v>457</v>
      </c>
      <c r="D894" s="103"/>
      <c r="E894" s="45"/>
      <c r="F894" s="45"/>
      <c r="G894" s="45"/>
      <c r="H894" s="45"/>
      <c r="I894" s="62">
        <f>SUM(H895:H895)</f>
        <v>0</v>
      </c>
      <c r="J894" s="63" t="str">
        <f>+J895</f>
        <v>und</v>
      </c>
    </row>
    <row r="895" spans="2:10" s="1" customFormat="1" ht="13.2" x14ac:dyDescent="0.25">
      <c r="B895" s="100"/>
      <c r="C895" s="44" t="s">
        <v>441</v>
      </c>
      <c r="D895" s="45"/>
      <c r="E895" s="45"/>
      <c r="F895" s="45"/>
      <c r="G895" s="45"/>
      <c r="H895" s="45">
        <f>+D895</f>
        <v>0</v>
      </c>
      <c r="I895" s="45"/>
      <c r="J895" s="46" t="s">
        <v>35</v>
      </c>
    </row>
    <row r="896" spans="2:10" s="1" customFormat="1" ht="13.2" x14ac:dyDescent="0.25">
      <c r="B896" s="48" t="s">
        <v>557</v>
      </c>
      <c r="C896" s="48" t="s">
        <v>458</v>
      </c>
      <c r="D896" s="103"/>
      <c r="E896" s="45"/>
      <c r="F896" s="45"/>
      <c r="G896" s="45"/>
      <c r="H896" s="45"/>
      <c r="I896" s="62">
        <f>SUM(H897:H897)</f>
        <v>0</v>
      </c>
      <c r="J896" s="63" t="str">
        <f>+J897</f>
        <v>und</v>
      </c>
    </row>
    <row r="897" spans="2:10" s="1" customFormat="1" ht="13.2" x14ac:dyDescent="0.25">
      <c r="B897" s="100"/>
      <c r="C897" s="44" t="s">
        <v>730</v>
      </c>
      <c r="D897" s="45"/>
      <c r="E897" s="45"/>
      <c r="F897" s="45"/>
      <c r="G897" s="45"/>
      <c r="H897" s="45">
        <f>+D897</f>
        <v>0</v>
      </c>
      <c r="I897" s="45"/>
      <c r="J897" s="46" t="s">
        <v>35</v>
      </c>
    </row>
    <row r="898" spans="2:10" s="1" customFormat="1" ht="13.2" x14ac:dyDescent="0.25">
      <c r="B898" s="100" t="s">
        <v>117</v>
      </c>
      <c r="C898" s="101" t="s">
        <v>426</v>
      </c>
      <c r="D898" s="103"/>
      <c r="E898" s="45"/>
      <c r="F898" s="45"/>
      <c r="G898" s="45"/>
      <c r="H898" s="45"/>
      <c r="I898" s="45"/>
      <c r="J898" s="46"/>
    </row>
    <row r="899" spans="2:10" s="1" customFormat="1" ht="13.2" x14ac:dyDescent="0.25">
      <c r="B899" s="48" t="s">
        <v>118</v>
      </c>
      <c r="C899" s="48" t="s">
        <v>468</v>
      </c>
      <c r="D899" s="103"/>
      <c r="E899" s="45"/>
      <c r="F899" s="45"/>
      <c r="G899" s="45"/>
      <c r="H899" s="45"/>
      <c r="I899" s="62">
        <f>SUM(H900:H901)</f>
        <v>2</v>
      </c>
      <c r="J899" s="63" t="str">
        <f>+J900</f>
        <v>und</v>
      </c>
    </row>
    <row r="900" spans="2:10" s="1" customFormat="1" ht="13.2" x14ac:dyDescent="0.25">
      <c r="B900" s="75"/>
      <c r="C900" s="44" t="s">
        <v>646</v>
      </c>
      <c r="D900" s="45"/>
      <c r="E900" s="45"/>
      <c r="F900" s="45"/>
      <c r="G900" s="45"/>
      <c r="H900" s="45">
        <f>+D900</f>
        <v>0</v>
      </c>
      <c r="I900" s="45"/>
      <c r="J900" s="46" t="s">
        <v>35</v>
      </c>
    </row>
    <row r="901" spans="2:10" s="1" customFormat="1" ht="13.2" x14ac:dyDescent="0.25">
      <c r="B901" s="75"/>
      <c r="C901" s="44" t="s">
        <v>434</v>
      </c>
      <c r="D901" s="45">
        <v>2</v>
      </c>
      <c r="E901" s="45"/>
      <c r="F901" s="45"/>
      <c r="G901" s="45"/>
      <c r="H901" s="45">
        <f>+D901</f>
        <v>2</v>
      </c>
      <c r="I901" s="45"/>
      <c r="J901" s="46" t="s">
        <v>35</v>
      </c>
    </row>
    <row r="902" spans="2:10" s="1" customFormat="1" ht="13.2" x14ac:dyDescent="0.25">
      <c r="B902" s="48" t="s">
        <v>119</v>
      </c>
      <c r="C902" s="48" t="s">
        <v>475</v>
      </c>
      <c r="D902" s="103"/>
      <c r="E902" s="45"/>
      <c r="F902" s="45"/>
      <c r="G902" s="45"/>
      <c r="H902" s="45"/>
      <c r="I902" s="62">
        <f>SUM(H903:H908)</f>
        <v>0</v>
      </c>
      <c r="J902" s="63" t="str">
        <f>+J903</f>
        <v>und</v>
      </c>
    </row>
    <row r="903" spans="2:10" s="1" customFormat="1" ht="13.2" x14ac:dyDescent="0.25">
      <c r="B903" s="75"/>
      <c r="C903" s="132" t="s">
        <v>255</v>
      </c>
      <c r="D903" s="45"/>
      <c r="E903" s="45"/>
      <c r="F903" s="45"/>
      <c r="G903" s="45"/>
      <c r="H903" s="45"/>
      <c r="I903" s="45"/>
      <c r="J903" s="46" t="s">
        <v>35</v>
      </c>
    </row>
    <row r="904" spans="2:10" s="1" customFormat="1" ht="13.2" x14ac:dyDescent="0.25">
      <c r="B904" s="75"/>
      <c r="C904" s="44" t="s">
        <v>556</v>
      </c>
      <c r="D904" s="45">
        <v>3</v>
      </c>
      <c r="E904" s="45"/>
      <c r="F904" s="45"/>
      <c r="G904" s="45"/>
      <c r="H904" s="45">
        <f>IF(AND(F904=0,G904=0),D904*E904,IF(AND(E904=0,G904=0),D904*F904,IF(AND(E904=0,F904=0),D904*G904,IF(AND(E904=0),D904*F904*G904,IF(AND(F904=0),D904*E904*G904,IF(AND(G904=0),D904*E904*F904,D904*E904*F904*G904))))))</f>
        <v>0</v>
      </c>
      <c r="I904" s="45"/>
      <c r="J904" s="46" t="s">
        <v>35</v>
      </c>
    </row>
    <row r="905" spans="2:10" s="1" customFormat="1" ht="13.2" x14ac:dyDescent="0.25">
      <c r="B905" s="75"/>
      <c r="C905" s="132" t="s">
        <v>256</v>
      </c>
      <c r="D905" s="45"/>
      <c r="E905" s="45"/>
      <c r="F905" s="45"/>
      <c r="G905" s="45"/>
      <c r="H905" s="45"/>
      <c r="I905" s="45"/>
      <c r="J905" s="46" t="s">
        <v>35</v>
      </c>
    </row>
    <row r="906" spans="2:10" s="1" customFormat="1" ht="13.2" x14ac:dyDescent="0.25">
      <c r="B906" s="75"/>
      <c r="C906" s="44" t="s">
        <v>556</v>
      </c>
      <c r="D906" s="45">
        <v>3</v>
      </c>
      <c r="E906" s="45"/>
      <c r="F906" s="45"/>
      <c r="G906" s="45"/>
      <c r="H906" s="45">
        <f>IF(AND(F906=0,G906=0),D906*E906,IF(AND(E906=0,G906=0),D906*F906,IF(AND(E906=0,F906=0),D906*G906,IF(AND(E906=0),D906*F906*G906,IF(AND(F906=0),D906*E906*G906,IF(AND(G906=0),D906*E906*F906,D906*E906*F906*G906))))))</f>
        <v>0</v>
      </c>
      <c r="I906" s="45"/>
      <c r="J906" s="46" t="s">
        <v>35</v>
      </c>
    </row>
    <row r="907" spans="2:10" s="1" customFormat="1" ht="13.2" x14ac:dyDescent="0.25">
      <c r="B907" s="75"/>
      <c r="C907" s="132" t="s">
        <v>257</v>
      </c>
      <c r="D907" s="45"/>
      <c r="E907" s="45"/>
      <c r="F907" s="45"/>
      <c r="G907" s="45"/>
      <c r="H907" s="45"/>
      <c r="I907" s="45"/>
      <c r="J907" s="46" t="s">
        <v>35</v>
      </c>
    </row>
    <row r="908" spans="2:10" s="1" customFormat="1" ht="13.2" x14ac:dyDescent="0.25">
      <c r="B908" s="75"/>
      <c r="C908" s="44" t="s">
        <v>556</v>
      </c>
      <c r="D908" s="45">
        <v>3</v>
      </c>
      <c r="E908" s="45"/>
      <c r="F908" s="45"/>
      <c r="G908" s="45"/>
      <c r="H908" s="45">
        <f>IF(AND(F908=0,G908=0),D908*E908,IF(AND(E908=0,G908=0),D908*F908,IF(AND(E908=0,F908=0),D908*G908,IF(AND(E908=0),D908*F908*G908,IF(AND(F908=0),D908*E908*G908,IF(AND(G908=0),D908*E908*F908,D908*E908*F908*G908))))))</f>
        <v>0</v>
      </c>
      <c r="I908" s="45"/>
      <c r="J908" s="46" t="s">
        <v>35</v>
      </c>
    </row>
    <row r="909" spans="2:10" s="1" customFormat="1" ht="13.2" x14ac:dyDescent="0.25">
      <c r="B909" s="48" t="s">
        <v>120</v>
      </c>
      <c r="C909" s="48" t="s">
        <v>469</v>
      </c>
      <c r="D909" s="103"/>
      <c r="E909" s="45"/>
      <c r="F909" s="45"/>
      <c r="G909" s="45"/>
      <c r="H909" s="45"/>
      <c r="I909" s="62">
        <f>SUM(H910:H912)</f>
        <v>0</v>
      </c>
      <c r="J909" s="63" t="str">
        <f>+J910</f>
        <v>und</v>
      </c>
    </row>
    <row r="910" spans="2:10" s="1" customFormat="1" ht="13.2" x14ac:dyDescent="0.25">
      <c r="B910" s="48"/>
      <c r="C910" s="44" t="s">
        <v>255</v>
      </c>
      <c r="D910" s="45"/>
      <c r="E910" s="45"/>
      <c r="F910" s="45"/>
      <c r="G910" s="45"/>
      <c r="H910" s="45">
        <f t="shared" ref="H910:H912" si="31">+D910</f>
        <v>0</v>
      </c>
      <c r="I910" s="45"/>
      <c r="J910" s="46" t="s">
        <v>35</v>
      </c>
    </row>
    <row r="911" spans="2:10" s="1" customFormat="1" ht="13.2" x14ac:dyDescent="0.25">
      <c r="B911" s="48"/>
      <c r="C911" s="44" t="s">
        <v>256</v>
      </c>
      <c r="D911" s="45"/>
      <c r="E911" s="45"/>
      <c r="F911" s="45"/>
      <c r="G911" s="45"/>
      <c r="H911" s="45">
        <f t="shared" si="31"/>
        <v>0</v>
      </c>
      <c r="I911" s="45"/>
      <c r="J911" s="46" t="s">
        <v>35</v>
      </c>
    </row>
    <row r="912" spans="2:10" s="1" customFormat="1" ht="13.2" x14ac:dyDescent="0.25">
      <c r="B912" s="48"/>
      <c r="C912" s="44" t="s">
        <v>257</v>
      </c>
      <c r="D912" s="45"/>
      <c r="E912" s="45"/>
      <c r="F912" s="45"/>
      <c r="G912" s="45"/>
      <c r="H912" s="45">
        <f t="shared" si="31"/>
        <v>0</v>
      </c>
      <c r="I912" s="45"/>
      <c r="J912" s="46" t="s">
        <v>35</v>
      </c>
    </row>
    <row r="913" spans="2:10" s="1" customFormat="1" ht="13.2" x14ac:dyDescent="0.25">
      <c r="B913" s="48" t="s">
        <v>476</v>
      </c>
      <c r="C913" s="48" t="s">
        <v>561</v>
      </c>
      <c r="D913" s="103"/>
      <c r="E913" s="45"/>
      <c r="F913" s="45"/>
      <c r="G913" s="45"/>
      <c r="H913" s="45"/>
      <c r="I913" s="62">
        <f>SUM(H914:H914)</f>
        <v>4</v>
      </c>
      <c r="J913" s="63" t="str">
        <f>+J914</f>
        <v>und</v>
      </c>
    </row>
    <row r="914" spans="2:10" s="1" customFormat="1" ht="13.2" x14ac:dyDescent="0.25">
      <c r="B914" s="48"/>
      <c r="C914" s="44" t="s">
        <v>710</v>
      </c>
      <c r="D914" s="45">
        <v>1</v>
      </c>
      <c r="E914" s="45">
        <v>4</v>
      </c>
      <c r="F914" s="45"/>
      <c r="G914" s="45"/>
      <c r="H914" s="45">
        <f>IF(AND(F914=0,G914=0),D914*E914,IF(AND(E914=0,G914=0),D914*F914,IF(AND(E914=0,F914=0),D914*G914,IF(AND(E914=0),D914*F914*G914,IF(AND(F914=0),D914*E914*G914,IF(AND(G914=0),D914*E914*F914,D914*E914*F914*G914))))))</f>
        <v>4</v>
      </c>
      <c r="I914" s="45"/>
      <c r="J914" s="46" t="s">
        <v>35</v>
      </c>
    </row>
    <row r="915" spans="2:10" s="1" customFormat="1" ht="13.2" x14ac:dyDescent="0.25">
      <c r="B915" s="48" t="s">
        <v>477</v>
      </c>
      <c r="C915" s="48" t="s">
        <v>564</v>
      </c>
      <c r="D915" s="103"/>
      <c r="E915" s="45"/>
      <c r="F915" s="45"/>
      <c r="G915" s="45"/>
      <c r="H915" s="45"/>
      <c r="I915" s="62">
        <f>SUM(H916:H916)</f>
        <v>1</v>
      </c>
      <c r="J915" s="63" t="str">
        <f>+J916</f>
        <v>und</v>
      </c>
    </row>
    <row r="916" spans="2:10" s="1" customFormat="1" ht="13.2" x14ac:dyDescent="0.25">
      <c r="B916" s="48"/>
      <c r="C916" s="44" t="s">
        <v>710</v>
      </c>
      <c r="D916" s="45">
        <v>1</v>
      </c>
      <c r="E916" s="45"/>
      <c r="F916" s="45"/>
      <c r="G916" s="45"/>
      <c r="H916" s="45">
        <f t="shared" ref="H916" si="32">+D916</f>
        <v>1</v>
      </c>
      <c r="I916" s="45"/>
      <c r="J916" s="46" t="s">
        <v>35</v>
      </c>
    </row>
    <row r="917" spans="2:10" s="1" customFormat="1" ht="13.2" x14ac:dyDescent="0.25">
      <c r="B917" s="48" t="s">
        <v>562</v>
      </c>
      <c r="C917" s="48" t="s">
        <v>466</v>
      </c>
      <c r="D917" s="103"/>
      <c r="E917" s="45"/>
      <c r="F917" s="45"/>
      <c r="G917" s="45"/>
      <c r="H917" s="45"/>
      <c r="I917" s="62">
        <f>SUM(H918:H918)</f>
        <v>2</v>
      </c>
      <c r="J917" s="63" t="str">
        <f>+J918</f>
        <v>und</v>
      </c>
    </row>
    <row r="918" spans="2:10" s="1" customFormat="1" ht="13.2" x14ac:dyDescent="0.25">
      <c r="B918" s="75"/>
      <c r="C918" s="44" t="s">
        <v>755</v>
      </c>
      <c r="D918" s="45">
        <v>2</v>
      </c>
      <c r="E918" s="45"/>
      <c r="F918" s="45"/>
      <c r="G918" s="45"/>
      <c r="H918" s="45">
        <f>+D918</f>
        <v>2</v>
      </c>
      <c r="I918" s="45"/>
      <c r="J918" s="46" t="s">
        <v>35</v>
      </c>
    </row>
    <row r="919" spans="2:10" s="1" customFormat="1" ht="13.2" x14ac:dyDescent="0.25">
      <c r="B919" s="48" t="s">
        <v>563</v>
      </c>
      <c r="C919" s="48" t="s">
        <v>467</v>
      </c>
      <c r="D919" s="103"/>
      <c r="E919" s="45"/>
      <c r="F919" s="45"/>
      <c r="G919" s="45"/>
      <c r="H919" s="45"/>
      <c r="I919" s="62">
        <f>SUM(H920:H920)</f>
        <v>0</v>
      </c>
      <c r="J919" s="63" t="str">
        <f>+J920</f>
        <v>und</v>
      </c>
    </row>
    <row r="920" spans="2:10" s="1" customFormat="1" ht="13.2" x14ac:dyDescent="0.25">
      <c r="B920" s="75"/>
      <c r="C920" s="44" t="s">
        <v>755</v>
      </c>
      <c r="D920" s="45"/>
      <c r="E920" s="45"/>
      <c r="F920" s="45"/>
      <c r="G920" s="45"/>
      <c r="H920" s="45">
        <f>+D920</f>
        <v>0</v>
      </c>
      <c r="I920" s="45"/>
      <c r="J920" s="46" t="s">
        <v>35</v>
      </c>
    </row>
    <row r="921" spans="2:10" s="1" customFormat="1" ht="13.2" x14ac:dyDescent="0.25">
      <c r="B921" s="75"/>
      <c r="C921" s="102"/>
      <c r="D921" s="103"/>
      <c r="E921" s="45"/>
      <c r="F921" s="45"/>
      <c r="G921" s="45"/>
      <c r="H921" s="45"/>
      <c r="I921" s="45"/>
      <c r="J921" s="46"/>
    </row>
    <row r="922" spans="2:10" s="1" customFormat="1" ht="13.2" x14ac:dyDescent="0.25">
      <c r="B922" s="75"/>
      <c r="C922" s="102"/>
      <c r="D922" s="103"/>
      <c r="E922" s="45"/>
      <c r="F922" s="45"/>
      <c r="G922" s="45"/>
      <c r="H922" s="45"/>
      <c r="I922" s="45"/>
      <c r="J922" s="46"/>
    </row>
    <row r="923" spans="2:10" s="1" customFormat="1" ht="13.2" x14ac:dyDescent="0.25">
      <c r="B923" s="75"/>
      <c r="C923" s="102"/>
      <c r="D923" s="103"/>
      <c r="E923" s="45"/>
      <c r="F923" s="45"/>
      <c r="G923" s="45"/>
      <c r="H923" s="45"/>
      <c r="I923" s="45"/>
      <c r="J923" s="46"/>
    </row>
    <row r="924" spans="2:10" s="1" customFormat="1" ht="13.2" x14ac:dyDescent="0.25">
      <c r="B924" s="75"/>
      <c r="C924" s="102"/>
      <c r="D924" s="103"/>
      <c r="E924" s="45"/>
      <c r="F924" s="45"/>
      <c r="G924" s="45"/>
      <c r="H924" s="45"/>
      <c r="I924" s="45"/>
      <c r="J924" s="46"/>
    </row>
    <row r="925" spans="2:10" s="1" customFormat="1" ht="13.2" x14ac:dyDescent="0.25">
      <c r="B925" s="75"/>
      <c r="C925" s="102"/>
      <c r="D925" s="103"/>
      <c r="E925" s="45"/>
      <c r="F925" s="45"/>
      <c r="G925" s="45"/>
      <c r="H925" s="45"/>
      <c r="I925" s="45"/>
      <c r="J925" s="46"/>
    </row>
    <row r="926" spans="2:10" s="1" customFormat="1" ht="13.2" x14ac:dyDescent="0.25">
      <c r="B926" s="75"/>
      <c r="C926" s="102"/>
      <c r="D926" s="103"/>
      <c r="E926" s="45"/>
      <c r="F926" s="45"/>
      <c r="G926" s="45"/>
      <c r="H926" s="45"/>
      <c r="I926" s="45"/>
      <c r="J926" s="46"/>
    </row>
    <row r="927" spans="2:10" s="1" customFormat="1" ht="13.2" x14ac:dyDescent="0.25">
      <c r="B927" s="75"/>
      <c r="C927" s="102"/>
      <c r="D927" s="103"/>
      <c r="E927" s="45"/>
      <c r="F927" s="45"/>
      <c r="G927" s="45"/>
      <c r="H927" s="45"/>
      <c r="I927" s="45"/>
      <c r="J927" s="46"/>
    </row>
    <row r="928" spans="2:10" s="1" customFormat="1" ht="13.2" x14ac:dyDescent="0.25">
      <c r="B928" s="75"/>
      <c r="C928" s="102"/>
      <c r="D928" s="103"/>
      <c r="E928" s="45"/>
      <c r="F928" s="45"/>
      <c r="G928" s="45"/>
      <c r="H928" s="45"/>
      <c r="I928" s="45"/>
      <c r="J928" s="46"/>
    </row>
    <row r="929" spans="2:10" s="1" customFormat="1" ht="13.2" x14ac:dyDescent="0.25">
      <c r="B929" s="75"/>
      <c r="C929" s="102"/>
      <c r="D929" s="103"/>
      <c r="E929" s="45"/>
      <c r="F929" s="45"/>
      <c r="G929" s="45"/>
      <c r="H929" s="45"/>
      <c r="I929" s="45"/>
      <c r="J929" s="46"/>
    </row>
    <row r="930" spans="2:10" s="1" customFormat="1" ht="13.2" x14ac:dyDescent="0.25">
      <c r="B930" s="75"/>
      <c r="C930" s="102"/>
      <c r="D930" s="103"/>
      <c r="E930" s="45"/>
      <c r="F930" s="45"/>
      <c r="G930" s="45"/>
      <c r="H930" s="45"/>
      <c r="I930" s="45"/>
      <c r="J930" s="46"/>
    </row>
    <row r="931" spans="2:10" s="1" customFormat="1" ht="13.2" x14ac:dyDescent="0.25">
      <c r="B931" s="75"/>
      <c r="C931" s="102"/>
      <c r="D931" s="103"/>
      <c r="E931" s="45"/>
      <c r="F931" s="45"/>
      <c r="G931" s="45"/>
      <c r="H931" s="45"/>
      <c r="I931" s="45"/>
      <c r="J931" s="46"/>
    </row>
    <row r="932" spans="2:10" s="1" customFormat="1" ht="13.2" x14ac:dyDescent="0.25">
      <c r="B932" s="75"/>
      <c r="C932" s="102"/>
      <c r="D932" s="103"/>
      <c r="E932" s="45"/>
      <c r="F932" s="45"/>
      <c r="G932" s="45"/>
      <c r="H932" s="45"/>
      <c r="I932" s="45"/>
      <c r="J932" s="46"/>
    </row>
    <row r="933" spans="2:10" s="1" customFormat="1" ht="13.2" x14ac:dyDescent="0.25">
      <c r="B933" s="75"/>
      <c r="C933" s="102"/>
      <c r="D933" s="103"/>
      <c r="E933" s="45"/>
      <c r="F933" s="45"/>
      <c r="G933" s="45"/>
      <c r="H933" s="45"/>
      <c r="I933" s="45"/>
      <c r="J933" s="46"/>
    </row>
    <row r="934" spans="2:10" s="1" customFormat="1" ht="13.2" x14ac:dyDescent="0.25">
      <c r="B934" s="75"/>
      <c r="C934" s="102"/>
      <c r="D934" s="103"/>
      <c r="E934" s="45"/>
      <c r="F934" s="45"/>
      <c r="G934" s="45"/>
      <c r="H934" s="45"/>
      <c r="I934" s="45"/>
      <c r="J934" s="46"/>
    </row>
    <row r="935" spans="2:10" s="1" customFormat="1" ht="13.2" x14ac:dyDescent="0.25">
      <c r="B935" s="75"/>
      <c r="C935" s="102"/>
      <c r="D935" s="103"/>
      <c r="E935" s="45"/>
      <c r="F935" s="45"/>
      <c r="G935" s="45"/>
      <c r="H935" s="45"/>
      <c r="I935" s="45"/>
      <c r="J935" s="46"/>
    </row>
    <row r="936" spans="2:10" s="1" customFormat="1" ht="13.2" x14ac:dyDescent="0.25">
      <c r="B936" s="75"/>
      <c r="C936" s="102"/>
      <c r="D936" s="103"/>
      <c r="E936" s="45"/>
      <c r="F936" s="45"/>
      <c r="G936" s="45"/>
      <c r="H936" s="45"/>
      <c r="I936" s="45"/>
      <c r="J936" s="46"/>
    </row>
    <row r="937" spans="2:10" s="1" customFormat="1" ht="13.2" x14ac:dyDescent="0.25">
      <c r="B937" s="75"/>
      <c r="C937" s="102"/>
      <c r="D937" s="103"/>
      <c r="E937" s="45"/>
      <c r="F937" s="45"/>
      <c r="G937" s="45"/>
      <c r="H937" s="45"/>
      <c r="I937" s="45"/>
      <c r="J937" s="46"/>
    </row>
    <row r="938" spans="2:10" s="1" customFormat="1" ht="13.2" x14ac:dyDescent="0.25">
      <c r="B938" s="75"/>
      <c r="C938" s="102"/>
      <c r="D938" s="103"/>
      <c r="E938" s="45"/>
      <c r="F938" s="45"/>
      <c r="G938" s="45"/>
      <c r="H938" s="45"/>
      <c r="I938" s="45"/>
      <c r="J938" s="46"/>
    </row>
    <row r="939" spans="2:10" s="1" customFormat="1" ht="13.2" x14ac:dyDescent="0.25">
      <c r="B939" s="75"/>
      <c r="C939" s="102"/>
      <c r="D939" s="103"/>
      <c r="E939" s="45"/>
      <c r="F939" s="45"/>
      <c r="G939" s="45"/>
      <c r="H939" s="45"/>
      <c r="I939" s="45"/>
      <c r="J939" s="46"/>
    </row>
    <row r="940" spans="2:10" s="1" customFormat="1" ht="13.2" x14ac:dyDescent="0.25">
      <c r="B940" s="75"/>
      <c r="C940" s="102"/>
      <c r="D940" s="103"/>
      <c r="E940" s="45"/>
      <c r="F940" s="45"/>
      <c r="G940" s="45"/>
      <c r="H940" s="45"/>
      <c r="I940" s="45"/>
      <c r="J940" s="46"/>
    </row>
    <row r="941" spans="2:10" s="1" customFormat="1" ht="13.2" x14ac:dyDescent="0.25">
      <c r="B941" s="75"/>
      <c r="C941" s="102"/>
      <c r="D941" s="103"/>
      <c r="E941" s="45"/>
      <c r="F941" s="45"/>
      <c r="G941" s="45"/>
      <c r="H941" s="45"/>
      <c r="I941" s="45"/>
      <c r="J941" s="46"/>
    </row>
    <row r="942" spans="2:10" s="1" customFormat="1" ht="13.2" x14ac:dyDescent="0.25">
      <c r="B942" s="75"/>
      <c r="C942" s="102"/>
      <c r="D942" s="103"/>
      <c r="E942" s="45"/>
      <c r="F942" s="45"/>
      <c r="G942" s="45"/>
      <c r="H942" s="45"/>
      <c r="I942" s="45"/>
      <c r="J942" s="46"/>
    </row>
    <row r="943" spans="2:10" s="1" customFormat="1" ht="13.2" x14ac:dyDescent="0.25">
      <c r="B943" s="75"/>
      <c r="C943" s="102"/>
      <c r="D943" s="103"/>
      <c r="E943" s="45"/>
      <c r="F943" s="45"/>
      <c r="G943" s="45"/>
      <c r="H943" s="45"/>
      <c r="I943" s="45"/>
      <c r="J943" s="46"/>
    </row>
    <row r="944" spans="2:10" s="1" customFormat="1" ht="13.2" x14ac:dyDescent="0.25">
      <c r="B944" s="75"/>
      <c r="C944" s="102"/>
      <c r="D944" s="103"/>
      <c r="E944" s="45"/>
      <c r="F944" s="45"/>
      <c r="G944" s="45"/>
      <c r="H944" s="45"/>
      <c r="I944" s="45"/>
      <c r="J944" s="46"/>
    </row>
    <row r="945" spans="2:10" s="1" customFormat="1" ht="13.2" x14ac:dyDescent="0.25">
      <c r="B945" s="75"/>
      <c r="C945" s="102"/>
      <c r="D945" s="103"/>
      <c r="E945" s="45"/>
      <c r="F945" s="45"/>
      <c r="G945" s="45"/>
      <c r="H945" s="45"/>
      <c r="I945" s="45"/>
      <c r="J945" s="46"/>
    </row>
    <row r="946" spans="2:10" s="1" customFormat="1" ht="13.2" x14ac:dyDescent="0.25">
      <c r="B946" s="75"/>
      <c r="C946" s="102"/>
      <c r="D946" s="103"/>
      <c r="E946" s="45"/>
      <c r="F946" s="45"/>
      <c r="G946" s="45"/>
      <c r="H946" s="45"/>
      <c r="I946" s="45"/>
      <c r="J946" s="46"/>
    </row>
    <row r="947" spans="2:10" s="1" customFormat="1" ht="13.2" x14ac:dyDescent="0.25">
      <c r="B947" s="75"/>
      <c r="C947" s="102"/>
      <c r="D947" s="103"/>
      <c r="E947" s="45"/>
      <c r="F947" s="45"/>
      <c r="G947" s="45"/>
      <c r="H947" s="45"/>
      <c r="I947" s="45"/>
      <c r="J947" s="46"/>
    </row>
    <row r="948" spans="2:10" s="1" customFormat="1" ht="13.2" x14ac:dyDescent="0.25">
      <c r="B948" s="75"/>
      <c r="C948" s="102"/>
      <c r="D948" s="103"/>
      <c r="E948" s="45"/>
      <c r="F948" s="45"/>
      <c r="G948" s="45"/>
      <c r="H948" s="45"/>
      <c r="I948" s="45"/>
      <c r="J948" s="46"/>
    </row>
    <row r="949" spans="2:10" s="1" customFormat="1" ht="13.2" x14ac:dyDescent="0.25">
      <c r="B949" s="75"/>
      <c r="C949" s="102"/>
      <c r="D949" s="103"/>
      <c r="E949" s="45"/>
      <c r="F949" s="45"/>
      <c r="G949" s="45"/>
      <c r="H949" s="45"/>
      <c r="I949" s="45"/>
      <c r="J949" s="46"/>
    </row>
    <row r="950" spans="2:10" s="1" customFormat="1" ht="13.2" x14ac:dyDescent="0.25">
      <c r="B950" s="75"/>
      <c r="C950" s="102"/>
      <c r="D950" s="103"/>
      <c r="E950" s="45"/>
      <c r="F950" s="45"/>
      <c r="G950" s="45"/>
      <c r="H950" s="45"/>
      <c r="I950" s="45"/>
      <c r="J950" s="46"/>
    </row>
    <row r="951" spans="2:10" s="1" customFormat="1" ht="13.2" x14ac:dyDescent="0.25">
      <c r="B951" s="75"/>
      <c r="C951" s="102"/>
      <c r="D951" s="103"/>
      <c r="E951" s="45"/>
      <c r="F951" s="45"/>
      <c r="G951" s="45"/>
      <c r="H951" s="45"/>
      <c r="I951" s="45"/>
      <c r="J951" s="46"/>
    </row>
    <row r="952" spans="2:10" s="1" customFormat="1" ht="13.2" x14ac:dyDescent="0.25">
      <c r="B952" s="75"/>
      <c r="C952" s="102"/>
      <c r="D952" s="103"/>
      <c r="E952" s="45"/>
      <c r="F952" s="45"/>
      <c r="G952" s="45"/>
      <c r="H952" s="45"/>
      <c r="I952" s="45"/>
      <c r="J952" s="46"/>
    </row>
    <row r="953" spans="2:10" s="1" customFormat="1" ht="13.2" x14ac:dyDescent="0.25">
      <c r="B953" s="75"/>
      <c r="C953" s="102"/>
      <c r="D953" s="103"/>
      <c r="E953" s="45"/>
      <c r="F953" s="45"/>
      <c r="G953" s="45"/>
      <c r="H953" s="45"/>
      <c r="I953" s="45"/>
      <c r="J953" s="46"/>
    </row>
    <row r="954" spans="2:10" s="1" customFormat="1" ht="13.2" x14ac:dyDescent="0.25">
      <c r="B954" s="75"/>
      <c r="C954" s="102"/>
      <c r="D954" s="103"/>
      <c r="E954" s="45"/>
      <c r="F954" s="45"/>
      <c r="G954" s="45"/>
      <c r="H954" s="45"/>
      <c r="I954" s="45"/>
      <c r="J954" s="46"/>
    </row>
    <row r="955" spans="2:10" s="1" customFormat="1" ht="13.2" x14ac:dyDescent="0.25">
      <c r="B955" s="75"/>
      <c r="C955" s="102"/>
      <c r="D955" s="103"/>
      <c r="E955" s="45"/>
      <c r="F955" s="45"/>
      <c r="G955" s="45"/>
      <c r="H955" s="45"/>
      <c r="I955" s="45"/>
      <c r="J955" s="46"/>
    </row>
    <row r="956" spans="2:10" s="1" customFormat="1" ht="13.2" x14ac:dyDescent="0.25">
      <c r="B956" s="75"/>
      <c r="C956" s="102"/>
      <c r="D956" s="103"/>
      <c r="E956" s="45"/>
      <c r="F956" s="45"/>
      <c r="G956" s="45"/>
      <c r="H956" s="45"/>
      <c r="I956" s="45"/>
      <c r="J956" s="46"/>
    </row>
    <row r="957" spans="2:10" s="1" customFormat="1" ht="13.2" x14ac:dyDescent="0.25">
      <c r="B957" s="75"/>
      <c r="C957" s="102"/>
      <c r="D957" s="103"/>
      <c r="E957" s="45"/>
      <c r="F957" s="45"/>
      <c r="G957" s="45"/>
      <c r="H957" s="45"/>
      <c r="I957" s="45"/>
      <c r="J957" s="46"/>
    </row>
    <row r="958" spans="2:10" s="1" customFormat="1" ht="13.2" x14ac:dyDescent="0.25">
      <c r="B958" s="75"/>
      <c r="C958" s="102"/>
      <c r="D958" s="103"/>
      <c r="E958" s="45"/>
      <c r="F958" s="45"/>
      <c r="G958" s="45"/>
      <c r="H958" s="45"/>
      <c r="I958" s="45"/>
      <c r="J958" s="46"/>
    </row>
    <row r="959" spans="2:10" s="1" customFormat="1" ht="13.2" x14ac:dyDescent="0.25">
      <c r="B959" s="75"/>
      <c r="C959" s="102"/>
      <c r="D959" s="103"/>
      <c r="E959" s="45"/>
      <c r="F959" s="45"/>
      <c r="G959" s="45"/>
      <c r="H959" s="45"/>
      <c r="I959" s="45"/>
      <c r="J959" s="46"/>
    </row>
    <row r="960" spans="2:10" s="1" customFormat="1" ht="13.2" x14ac:dyDescent="0.25">
      <c r="B960" s="75"/>
      <c r="C960" s="102"/>
      <c r="D960" s="103"/>
      <c r="E960" s="45"/>
      <c r="F960" s="45"/>
      <c r="G960" s="45"/>
      <c r="H960" s="45"/>
      <c r="I960" s="45"/>
      <c r="J960" s="46"/>
    </row>
    <row r="961" spans="2:10" s="1" customFormat="1" ht="13.2" x14ac:dyDescent="0.25">
      <c r="B961" s="75"/>
      <c r="C961" s="102"/>
      <c r="D961" s="103"/>
      <c r="E961" s="45"/>
      <c r="F961" s="45"/>
      <c r="G961" s="45"/>
      <c r="H961" s="45"/>
      <c r="I961" s="45"/>
      <c r="J961" s="46"/>
    </row>
    <row r="962" spans="2:10" s="1" customFormat="1" ht="13.2" x14ac:dyDescent="0.25">
      <c r="B962" s="75"/>
      <c r="C962" s="102"/>
      <c r="D962" s="103"/>
      <c r="E962" s="45"/>
      <c r="F962" s="45"/>
      <c r="G962" s="45"/>
      <c r="H962" s="45"/>
      <c r="I962" s="45"/>
      <c r="J962" s="46"/>
    </row>
    <row r="963" spans="2:10" s="1" customFormat="1" ht="13.2" x14ac:dyDescent="0.25">
      <c r="B963" s="75"/>
      <c r="C963" s="102"/>
      <c r="D963" s="103"/>
      <c r="E963" s="45"/>
      <c r="F963" s="45"/>
      <c r="G963" s="45"/>
      <c r="H963" s="45"/>
      <c r="I963" s="45"/>
      <c r="J963" s="46"/>
    </row>
    <row r="964" spans="2:10" s="1" customFormat="1" ht="13.2" x14ac:dyDescent="0.25">
      <c r="B964" s="75"/>
      <c r="C964" s="102"/>
      <c r="D964" s="103"/>
      <c r="E964" s="45"/>
      <c r="F964" s="45"/>
      <c r="G964" s="45"/>
      <c r="H964" s="45"/>
      <c r="I964" s="45"/>
      <c r="J964" s="46"/>
    </row>
    <row r="965" spans="2:10" s="1" customFormat="1" ht="13.2" x14ac:dyDescent="0.25">
      <c r="B965" s="75"/>
      <c r="C965" s="102"/>
      <c r="D965" s="103"/>
      <c r="E965" s="45"/>
      <c r="F965" s="45"/>
      <c r="G965" s="45"/>
      <c r="H965" s="45"/>
      <c r="I965" s="45"/>
      <c r="J965" s="46"/>
    </row>
    <row r="966" spans="2:10" s="1" customFormat="1" ht="13.2" x14ac:dyDescent="0.25">
      <c r="B966" s="75"/>
      <c r="C966" s="102"/>
      <c r="D966" s="103"/>
      <c r="E966" s="45"/>
      <c r="F966" s="45"/>
      <c r="G966" s="45"/>
      <c r="H966" s="45"/>
      <c r="I966" s="45"/>
      <c r="J966" s="46"/>
    </row>
    <row r="967" spans="2:10" s="1" customFormat="1" ht="13.2" x14ac:dyDescent="0.25">
      <c r="B967" s="75"/>
      <c r="C967" s="102"/>
      <c r="D967" s="103"/>
      <c r="E967" s="45"/>
      <c r="F967" s="45"/>
      <c r="G967" s="45"/>
      <c r="H967" s="45"/>
      <c r="I967" s="45"/>
      <c r="J967" s="46"/>
    </row>
    <row r="968" spans="2:10" s="1" customFormat="1" ht="13.2" x14ac:dyDescent="0.25">
      <c r="B968" s="75"/>
      <c r="C968" s="102"/>
      <c r="D968" s="103"/>
      <c r="E968" s="45"/>
      <c r="F968" s="45"/>
      <c r="G968" s="45"/>
      <c r="H968" s="45"/>
      <c r="I968" s="45"/>
      <c r="J968" s="46"/>
    </row>
    <row r="969" spans="2:10" s="1" customFormat="1" ht="13.2" x14ac:dyDescent="0.25">
      <c r="B969" s="75"/>
      <c r="C969" s="102"/>
      <c r="D969" s="103"/>
      <c r="E969" s="45"/>
      <c r="F969" s="45"/>
      <c r="G969" s="45"/>
      <c r="H969" s="45"/>
      <c r="I969" s="45"/>
      <c r="J969" s="46"/>
    </row>
    <row r="970" spans="2:10" s="1" customFormat="1" ht="13.2" x14ac:dyDescent="0.25">
      <c r="B970" s="75"/>
      <c r="C970" s="102"/>
      <c r="D970" s="103"/>
      <c r="E970" s="45"/>
      <c r="F970" s="45"/>
      <c r="G970" s="45"/>
      <c r="H970" s="45"/>
      <c r="I970" s="45"/>
      <c r="J970" s="46"/>
    </row>
    <row r="971" spans="2:10" s="1" customFormat="1" ht="13.2" x14ac:dyDescent="0.25">
      <c r="B971" s="75"/>
      <c r="C971" s="102"/>
      <c r="D971" s="103"/>
      <c r="E971" s="45"/>
      <c r="F971" s="45"/>
      <c r="G971" s="45"/>
      <c r="H971" s="45"/>
      <c r="I971" s="45"/>
      <c r="J971" s="46"/>
    </row>
    <row r="972" spans="2:10" s="1" customFormat="1" ht="13.2" x14ac:dyDescent="0.25">
      <c r="B972" s="75"/>
      <c r="C972" s="102"/>
      <c r="D972" s="103"/>
      <c r="E972" s="45"/>
      <c r="F972" s="45"/>
      <c r="G972" s="45"/>
      <c r="H972" s="45"/>
      <c r="I972" s="45"/>
      <c r="J972" s="46"/>
    </row>
    <row r="973" spans="2:10" s="1" customFormat="1" ht="13.2" x14ac:dyDescent="0.25">
      <c r="B973" s="75"/>
      <c r="C973" s="102"/>
      <c r="D973" s="103"/>
      <c r="E973" s="45"/>
      <c r="F973" s="45"/>
      <c r="G973" s="45"/>
      <c r="H973" s="45"/>
      <c r="I973" s="45"/>
      <c r="J973" s="46"/>
    </row>
    <row r="974" spans="2:10" s="1" customFormat="1" ht="13.2" x14ac:dyDescent="0.25">
      <c r="B974" s="75"/>
      <c r="C974" s="102"/>
      <c r="D974" s="103"/>
      <c r="E974" s="45"/>
      <c r="F974" s="45"/>
      <c r="G974" s="45"/>
      <c r="H974" s="45"/>
      <c r="I974" s="45"/>
      <c r="J974" s="46"/>
    </row>
    <row r="975" spans="2:10" s="1" customFormat="1" ht="13.2" x14ac:dyDescent="0.25">
      <c r="B975" s="75"/>
      <c r="C975" s="102"/>
      <c r="D975" s="103"/>
      <c r="E975" s="45"/>
      <c r="F975" s="45"/>
      <c r="G975" s="45"/>
      <c r="H975" s="45"/>
      <c r="I975" s="45"/>
      <c r="J975" s="46"/>
    </row>
    <row r="976" spans="2:10" s="1" customFormat="1" ht="13.2" x14ac:dyDescent="0.25">
      <c r="B976" s="75"/>
      <c r="C976" s="102"/>
      <c r="D976" s="103"/>
      <c r="E976" s="45"/>
      <c r="F976" s="45"/>
      <c r="G976" s="45"/>
      <c r="H976" s="45"/>
      <c r="I976" s="45"/>
      <c r="J976" s="46"/>
    </row>
    <row r="977" spans="2:10" s="1" customFormat="1" ht="13.2" x14ac:dyDescent="0.25">
      <c r="B977" s="75"/>
      <c r="C977" s="102"/>
      <c r="D977" s="103"/>
      <c r="E977" s="45"/>
      <c r="F977" s="45"/>
      <c r="G977" s="45"/>
      <c r="H977" s="45"/>
      <c r="I977" s="45"/>
      <c r="J977" s="46"/>
    </row>
    <row r="978" spans="2:10" s="1" customFormat="1" ht="13.2" x14ac:dyDescent="0.25">
      <c r="B978" s="75"/>
      <c r="C978" s="102"/>
      <c r="D978" s="103"/>
      <c r="E978" s="45"/>
      <c r="F978" s="45"/>
      <c r="G978" s="45"/>
      <c r="H978" s="45"/>
      <c r="I978" s="45"/>
      <c r="J978" s="46"/>
    </row>
    <row r="979" spans="2:10" s="1" customFormat="1" ht="13.2" x14ac:dyDescent="0.25">
      <c r="B979" s="75"/>
      <c r="C979" s="102"/>
      <c r="D979" s="103"/>
      <c r="E979" s="45"/>
      <c r="F979" s="45"/>
      <c r="G979" s="45"/>
      <c r="H979" s="45"/>
      <c r="I979" s="45"/>
      <c r="J979" s="46"/>
    </row>
    <row r="980" spans="2:10" s="1" customFormat="1" ht="13.2" x14ac:dyDescent="0.25">
      <c r="B980" s="75"/>
      <c r="C980" s="102"/>
      <c r="D980" s="103"/>
      <c r="E980" s="45"/>
      <c r="F980" s="45"/>
      <c r="G980" s="45"/>
      <c r="H980" s="45"/>
      <c r="I980" s="45"/>
      <c r="J980" s="46"/>
    </row>
    <row r="981" spans="2:10" s="1" customFormat="1" ht="13.2" x14ac:dyDescent="0.25">
      <c r="B981" s="75"/>
      <c r="C981" s="102"/>
      <c r="D981" s="103"/>
      <c r="E981" s="45"/>
      <c r="F981" s="45"/>
      <c r="G981" s="45"/>
      <c r="H981" s="45"/>
      <c r="I981" s="45"/>
      <c r="J981" s="46"/>
    </row>
    <row r="982" spans="2:10" s="1" customFormat="1" ht="13.2" x14ac:dyDescent="0.25">
      <c r="B982" s="75"/>
      <c r="C982" s="102"/>
      <c r="D982" s="103"/>
      <c r="E982" s="45"/>
      <c r="F982" s="45"/>
      <c r="G982" s="45"/>
      <c r="H982" s="45"/>
      <c r="I982" s="45"/>
      <c r="J982" s="46"/>
    </row>
    <row r="983" spans="2:10" s="1" customFormat="1" ht="13.2" x14ac:dyDescent="0.25">
      <c r="B983" s="75"/>
      <c r="C983" s="102"/>
      <c r="D983" s="103"/>
      <c r="E983" s="45"/>
      <c r="F983" s="45"/>
      <c r="G983" s="45"/>
      <c r="H983" s="45"/>
      <c r="I983" s="45"/>
      <c r="J983" s="46"/>
    </row>
    <row r="984" spans="2:10" s="1" customFormat="1" ht="13.2" x14ac:dyDescent="0.25">
      <c r="B984" s="75"/>
      <c r="C984" s="102"/>
      <c r="D984" s="103"/>
      <c r="E984" s="45"/>
      <c r="F984" s="45"/>
      <c r="G984" s="45"/>
      <c r="H984" s="45"/>
      <c r="I984" s="45"/>
      <c r="J984" s="46"/>
    </row>
    <row r="985" spans="2:10" s="1" customFormat="1" ht="13.2" x14ac:dyDescent="0.25">
      <c r="B985" s="75"/>
      <c r="C985" s="102"/>
      <c r="D985" s="103"/>
      <c r="E985" s="45"/>
      <c r="F985" s="45"/>
      <c r="G985" s="45"/>
      <c r="H985" s="45"/>
      <c r="I985" s="45"/>
      <c r="J985" s="46"/>
    </row>
    <row r="986" spans="2:10" s="1" customFormat="1" ht="13.2" x14ac:dyDescent="0.25">
      <c r="B986" s="75"/>
      <c r="C986" s="102"/>
      <c r="D986" s="103"/>
      <c r="E986" s="45"/>
      <c r="F986" s="45"/>
      <c r="G986" s="45"/>
      <c r="H986" s="45"/>
      <c r="I986" s="45"/>
      <c r="J986" s="46"/>
    </row>
    <row r="987" spans="2:10" s="1" customFormat="1" ht="13.2" x14ac:dyDescent="0.25">
      <c r="B987" s="75"/>
      <c r="C987" s="102"/>
      <c r="D987" s="103"/>
      <c r="E987" s="45"/>
      <c r="F987" s="45"/>
      <c r="G987" s="45"/>
      <c r="H987" s="45"/>
      <c r="I987" s="45"/>
      <c r="J987" s="46"/>
    </row>
    <row r="988" spans="2:10" s="1" customFormat="1" ht="13.2" x14ac:dyDescent="0.25">
      <c r="B988" s="75"/>
      <c r="C988" s="102"/>
      <c r="D988" s="103"/>
      <c r="E988" s="45"/>
      <c r="F988" s="45"/>
      <c r="G988" s="45"/>
      <c r="H988" s="45"/>
      <c r="I988" s="45"/>
      <c r="J988" s="46"/>
    </row>
    <row r="989" spans="2:10" s="1" customFormat="1" ht="13.2" x14ac:dyDescent="0.25">
      <c r="B989" s="75"/>
      <c r="C989" s="102"/>
      <c r="D989" s="103"/>
      <c r="E989" s="45"/>
      <c r="F989" s="45"/>
      <c r="G989" s="45"/>
      <c r="H989" s="45"/>
      <c r="I989" s="45"/>
      <c r="J989" s="46"/>
    </row>
    <row r="990" spans="2:10" s="1" customFormat="1" ht="13.2" x14ac:dyDescent="0.25">
      <c r="B990" s="75"/>
      <c r="C990" s="102"/>
      <c r="D990" s="103"/>
      <c r="E990" s="45"/>
      <c r="F990" s="45"/>
      <c r="G990" s="45"/>
      <c r="H990" s="45"/>
      <c r="I990" s="45"/>
      <c r="J990" s="46"/>
    </row>
    <row r="991" spans="2:10" s="1" customFormat="1" ht="13.2" x14ac:dyDescent="0.25">
      <c r="B991" s="75"/>
      <c r="C991" s="102"/>
      <c r="D991" s="103"/>
      <c r="E991" s="45"/>
      <c r="F991" s="45"/>
      <c r="G991" s="45"/>
      <c r="H991" s="45"/>
      <c r="I991" s="45"/>
      <c r="J991" s="46"/>
    </row>
    <row r="992" spans="2:10" s="1" customFormat="1" ht="13.2" x14ac:dyDescent="0.25">
      <c r="B992" s="75"/>
      <c r="C992" s="102"/>
      <c r="D992" s="103"/>
      <c r="E992" s="45"/>
      <c r="F992" s="45"/>
      <c r="G992" s="45"/>
      <c r="H992" s="45"/>
      <c r="I992" s="45"/>
      <c r="J992" s="46"/>
    </row>
    <row r="993" spans="2:10" s="1" customFormat="1" ht="13.2" x14ac:dyDescent="0.25">
      <c r="B993" s="75"/>
      <c r="C993" s="102"/>
      <c r="D993" s="103"/>
      <c r="E993" s="45"/>
      <c r="F993" s="45"/>
      <c r="G993" s="45"/>
      <c r="H993" s="45"/>
      <c r="I993" s="45"/>
      <c r="J993" s="46"/>
    </row>
    <row r="994" spans="2:10" s="1" customFormat="1" ht="13.2" x14ac:dyDescent="0.25">
      <c r="B994" s="75"/>
      <c r="C994" s="102"/>
      <c r="D994" s="103"/>
      <c r="E994" s="45"/>
      <c r="F994" s="45"/>
      <c r="G994" s="45"/>
      <c r="H994" s="45"/>
      <c r="I994" s="45"/>
      <c r="J994" s="46"/>
    </row>
    <row r="995" spans="2:10" s="1" customFormat="1" ht="13.2" x14ac:dyDescent="0.25">
      <c r="B995" s="75"/>
      <c r="C995" s="102"/>
      <c r="D995" s="103"/>
      <c r="E995" s="45"/>
      <c r="F995" s="45"/>
      <c r="G995" s="45"/>
      <c r="H995" s="45"/>
      <c r="I995" s="45"/>
      <c r="J995" s="46"/>
    </row>
    <row r="996" spans="2:10" s="1" customFormat="1" ht="13.2" x14ac:dyDescent="0.25">
      <c r="B996" s="75"/>
      <c r="C996" s="102"/>
      <c r="D996" s="103"/>
      <c r="E996" s="45"/>
      <c r="F996" s="45"/>
      <c r="G996" s="45"/>
      <c r="H996" s="45"/>
      <c r="I996" s="45"/>
      <c r="J996" s="46"/>
    </row>
    <row r="997" spans="2:10" s="1" customFormat="1" ht="13.2" x14ac:dyDescent="0.25">
      <c r="B997" s="75"/>
      <c r="C997" s="102"/>
      <c r="D997" s="103"/>
      <c r="E997" s="45"/>
      <c r="F997" s="45"/>
      <c r="G997" s="45"/>
      <c r="H997" s="45"/>
      <c r="I997" s="45"/>
      <c r="J997" s="46"/>
    </row>
    <row r="998" spans="2:10" s="1" customFormat="1" ht="13.2" x14ac:dyDescent="0.25">
      <c r="B998" s="75"/>
      <c r="C998" s="102"/>
      <c r="D998" s="103"/>
      <c r="E998" s="45"/>
      <c r="F998" s="45"/>
      <c r="G998" s="45"/>
      <c r="H998" s="45"/>
      <c r="I998" s="45"/>
      <c r="J998" s="46"/>
    </row>
    <row r="999" spans="2:10" s="1" customFormat="1" ht="13.2" x14ac:dyDescent="0.25">
      <c r="B999" s="75"/>
      <c r="C999" s="102"/>
      <c r="D999" s="103"/>
      <c r="E999" s="45"/>
      <c r="F999" s="45"/>
      <c r="G999" s="45"/>
      <c r="H999" s="45"/>
      <c r="I999" s="45"/>
      <c r="J999" s="46"/>
    </row>
    <row r="1000" spans="2:10" s="1" customFormat="1" ht="13.2" x14ac:dyDescent="0.25">
      <c r="B1000" s="75"/>
      <c r="C1000" s="102"/>
      <c r="D1000" s="103"/>
      <c r="E1000" s="45"/>
      <c r="F1000" s="45"/>
      <c r="G1000" s="45"/>
      <c r="H1000" s="45"/>
      <c r="I1000" s="45"/>
      <c r="J1000" s="46"/>
    </row>
    <row r="1001" spans="2:10" s="1" customFormat="1" ht="13.2" x14ac:dyDescent="0.25">
      <c r="C1001" s="157" t="s">
        <v>153</v>
      </c>
      <c r="D1001" s="157"/>
      <c r="E1001" s="157"/>
      <c r="F1001" s="157"/>
      <c r="G1001" s="157"/>
      <c r="H1001" s="157"/>
    </row>
    <row r="1002" spans="2:10" s="1" customFormat="1" ht="13.2" x14ac:dyDescent="0.25">
      <c r="C1002" s="157" t="s">
        <v>154</v>
      </c>
      <c r="D1002" s="157"/>
      <c r="E1002" s="157"/>
      <c r="F1002" s="157"/>
      <c r="G1002" s="157"/>
      <c r="H1002" s="157"/>
    </row>
    <row r="1003" spans="2:10" s="1" customFormat="1" ht="13.2" x14ac:dyDescent="0.25">
      <c r="C1003" s="157" t="s">
        <v>155</v>
      </c>
      <c r="D1003" s="157"/>
      <c r="E1003" s="157"/>
      <c r="F1003" s="157"/>
      <c r="G1003" s="157"/>
      <c r="H1003" s="157"/>
    </row>
    <row r="1004" spans="2:10" s="1" customFormat="1" ht="13.2" x14ac:dyDescent="0.25">
      <c r="C1004" s="158" t="s">
        <v>156</v>
      </c>
      <c r="D1004" s="158"/>
      <c r="E1004" s="158"/>
      <c r="F1004" s="158"/>
      <c r="G1004" s="158"/>
      <c r="H1004" s="158"/>
    </row>
    <row r="1005" spans="2:10" s="1" customFormat="1" ht="13.2" x14ac:dyDescent="0.25">
      <c r="C1005" s="150"/>
      <c r="D1005" s="150"/>
      <c r="E1005" s="150"/>
      <c r="F1005" s="150"/>
      <c r="G1005" s="150"/>
      <c r="H1005" s="150"/>
    </row>
    <row r="1006" spans="2:10" s="1" customFormat="1" ht="15.6" x14ac:dyDescent="0.25">
      <c r="B1006" s="159" t="s">
        <v>248</v>
      </c>
      <c r="C1006" s="160"/>
      <c r="D1006" s="160"/>
      <c r="E1006" s="160"/>
      <c r="F1006" s="160"/>
      <c r="G1006" s="160"/>
      <c r="H1006" s="160"/>
      <c r="I1006" s="160"/>
      <c r="J1006" s="161"/>
    </row>
    <row r="1007" spans="2:10" s="1" customFormat="1" ht="21" x14ac:dyDescent="0.25">
      <c r="B1007" s="169" t="s">
        <v>756</v>
      </c>
      <c r="C1007" s="170"/>
      <c r="D1007" s="170"/>
      <c r="E1007" s="170"/>
      <c r="F1007" s="170"/>
      <c r="G1007" s="170"/>
      <c r="H1007" s="170"/>
      <c r="I1007" s="170"/>
      <c r="J1007" s="171"/>
    </row>
    <row r="1008" spans="2:10" s="1" customFormat="1" ht="13.8" thickBot="1" x14ac:dyDescent="0.3">
      <c r="B1008" s="151"/>
      <c r="C1008" s="151"/>
      <c r="D1008" s="151"/>
      <c r="E1008" s="151"/>
      <c r="F1008" s="151"/>
      <c r="G1008" s="151"/>
      <c r="H1008" s="151"/>
      <c r="I1008" s="151"/>
      <c r="J1008" s="151"/>
    </row>
    <row r="1009" spans="2:10" s="1" customFormat="1" ht="28.5" customHeight="1" x14ac:dyDescent="0.25">
      <c r="B1009" s="152" t="s">
        <v>140</v>
      </c>
      <c r="C1009" s="153"/>
      <c r="D1009" s="153"/>
      <c r="E1009" s="153"/>
      <c r="F1009" s="153"/>
      <c r="G1009" s="153"/>
      <c r="H1009" s="153"/>
      <c r="I1009" s="153"/>
      <c r="J1009" s="154"/>
    </row>
    <row r="1010" spans="2:10" s="1" customFormat="1" ht="13.2" x14ac:dyDescent="0.25">
      <c r="B1010" s="4" t="s">
        <v>148</v>
      </c>
      <c r="C1010" s="5" t="s">
        <v>149</v>
      </c>
      <c r="D1010" s="5"/>
      <c r="E1010" s="6"/>
      <c r="F1010" s="7"/>
      <c r="G1010" s="8" t="s">
        <v>22</v>
      </c>
      <c r="H1010" s="155">
        <v>42879</v>
      </c>
      <c r="I1010" s="155"/>
      <c r="J1010" s="9"/>
    </row>
    <row r="1011" spans="2:10" s="1" customFormat="1" ht="13.2" x14ac:dyDescent="0.25">
      <c r="B1011" s="4" t="s">
        <v>146</v>
      </c>
      <c r="C1011" s="5" t="s">
        <v>142</v>
      </c>
      <c r="D1011" s="10"/>
      <c r="E1011" s="10"/>
      <c r="F1011" s="5"/>
      <c r="G1011" s="11" t="s">
        <v>145</v>
      </c>
      <c r="H1011" s="6" t="s">
        <v>142</v>
      </c>
      <c r="I1011" s="12"/>
      <c r="J1011" s="13"/>
    </row>
    <row r="1012" spans="2:10" s="1" customFormat="1" ht="13.2" x14ac:dyDescent="0.25">
      <c r="B1012" s="4" t="s">
        <v>147</v>
      </c>
      <c r="C1012" s="5" t="s">
        <v>142</v>
      </c>
      <c r="D1012" s="10"/>
      <c r="E1012" s="10"/>
      <c r="F1012" s="5"/>
      <c r="G1012" s="11" t="s">
        <v>143</v>
      </c>
      <c r="H1012" s="6" t="s">
        <v>144</v>
      </c>
      <c r="I1012" s="12"/>
      <c r="J1012" s="13"/>
    </row>
    <row r="1013" spans="2:10" s="1" customFormat="1" ht="13.8" thickBot="1" x14ac:dyDescent="0.3">
      <c r="B1013" s="14" t="s">
        <v>159</v>
      </c>
      <c r="C1013" s="15" t="s">
        <v>160</v>
      </c>
      <c r="D1013" s="16"/>
      <c r="E1013" s="16"/>
      <c r="F1013" s="15"/>
      <c r="G1013" s="17" t="s">
        <v>157</v>
      </c>
      <c r="H1013" s="18" t="s">
        <v>158</v>
      </c>
      <c r="I1013" s="19"/>
      <c r="J1013" s="20"/>
    </row>
    <row r="1014" spans="2:10" s="1" customFormat="1" ht="13.2" x14ac:dyDescent="0.25">
      <c r="B1014" s="151"/>
      <c r="C1014" s="151"/>
      <c r="D1014" s="151"/>
      <c r="E1014" s="151"/>
      <c r="F1014" s="151"/>
      <c r="G1014" s="151"/>
      <c r="H1014" s="151"/>
      <c r="I1014" s="151"/>
      <c r="J1014" s="151"/>
    </row>
    <row r="1015" spans="2:10" s="1" customFormat="1" ht="13.2" x14ac:dyDescent="0.25">
      <c r="B1015" s="23" t="s">
        <v>7</v>
      </c>
      <c r="C1015" s="24" t="s">
        <v>0</v>
      </c>
      <c r="D1015" s="24" t="s">
        <v>23</v>
      </c>
      <c r="E1015" s="24" t="s">
        <v>24</v>
      </c>
      <c r="F1015" s="24" t="s">
        <v>2</v>
      </c>
      <c r="G1015" s="24" t="s">
        <v>3</v>
      </c>
      <c r="H1015" s="24" t="s">
        <v>25</v>
      </c>
      <c r="I1015" s="24" t="s">
        <v>8</v>
      </c>
      <c r="J1015" s="24" t="s">
        <v>9</v>
      </c>
    </row>
    <row r="1016" spans="2:10" s="1" customFormat="1" ht="13.2" x14ac:dyDescent="0.25">
      <c r="B1016" s="96">
        <v>4.03</v>
      </c>
      <c r="C1016" s="97" t="s">
        <v>425</v>
      </c>
      <c r="D1016" s="103"/>
      <c r="E1016" s="45"/>
      <c r="F1016" s="45"/>
      <c r="G1016" s="45"/>
      <c r="H1016" s="45"/>
      <c r="I1016" s="45"/>
      <c r="J1016" s="46"/>
    </row>
    <row r="1017" spans="2:10" s="1" customFormat="1" ht="13.2" x14ac:dyDescent="0.25">
      <c r="B1017" s="100" t="s">
        <v>113</v>
      </c>
      <c r="C1017" s="101" t="s">
        <v>428</v>
      </c>
      <c r="D1017" s="103"/>
      <c r="E1017" s="45"/>
      <c r="F1017" s="45"/>
      <c r="G1017" s="45"/>
      <c r="H1017" s="45"/>
      <c r="I1017" s="45"/>
      <c r="J1017" s="46"/>
    </row>
    <row r="1018" spans="2:10" s="1" customFormat="1" ht="13.2" x14ac:dyDescent="0.25">
      <c r="B1018" s="48" t="s">
        <v>114</v>
      </c>
      <c r="C1018" s="32" t="s">
        <v>770</v>
      </c>
      <c r="D1018" s="103"/>
      <c r="E1018" s="45"/>
      <c r="F1018" s="45"/>
      <c r="G1018" s="45"/>
      <c r="H1018" s="45"/>
      <c r="I1018" s="62">
        <f>H1019+H1020</f>
        <v>0</v>
      </c>
      <c r="J1018" s="63" t="str">
        <f>+J1019</f>
        <v>ml</v>
      </c>
    </row>
    <row r="1019" spans="2:10" s="1" customFormat="1" ht="13.2" x14ac:dyDescent="0.25">
      <c r="B1019" s="48"/>
      <c r="C1019" s="44" t="s">
        <v>773</v>
      </c>
      <c r="D1019" s="45"/>
      <c r="E1019" s="45"/>
      <c r="F1019" s="45"/>
      <c r="G1019" s="45"/>
      <c r="H1019" s="45">
        <f>IF(AND(F1019=0,G1019=0),D1019*E1019,IF(AND(E1019=0,G1019=0),D1019*F1019,IF(AND(E1019=0,F1019=0),D1019*G1019,IF(AND(E1019=0),D1019*F1019*G1019,IF(AND(F1019=0),D1019*E1019*G1019,IF(AND(G1019=0),D1019*E1019*F1019,D1019*E1019*F1019*G1019))))))</f>
        <v>0</v>
      </c>
      <c r="I1019" s="45"/>
      <c r="J1019" s="46" t="s">
        <v>552</v>
      </c>
    </row>
    <row r="1020" spans="2:10" s="1" customFormat="1" ht="13.2" x14ac:dyDescent="0.25">
      <c r="B1020" s="48"/>
      <c r="C1020" s="44" t="s">
        <v>774</v>
      </c>
      <c r="D1020" s="45"/>
      <c r="E1020" s="45"/>
      <c r="F1020" s="45"/>
      <c r="G1020" s="45"/>
      <c r="H1020" s="45">
        <f>IF(AND(F1020=0,G1020=0),D1020*E1020,IF(AND(E1020=0,G1020=0),D1020*F1020,IF(AND(E1020=0,F1020=0),D1020*G1020,IF(AND(E1020=0),D1020*F1020*G1020,IF(AND(F1020=0),D1020*E1020*G1020,IF(AND(G1020=0),D1020*E1020*F1020,D1020*E1020*F1020*G1020))))))</f>
        <v>0</v>
      </c>
      <c r="I1020" s="45"/>
      <c r="J1020" s="46" t="s">
        <v>552</v>
      </c>
    </row>
    <row r="1021" spans="2:10" s="1" customFormat="1" ht="13.2" x14ac:dyDescent="0.25">
      <c r="B1021" s="48" t="s">
        <v>435</v>
      </c>
      <c r="C1021" s="32" t="s">
        <v>772</v>
      </c>
      <c r="D1021" s="103"/>
      <c r="E1021" s="45"/>
      <c r="F1021" s="45"/>
      <c r="G1021" s="45"/>
      <c r="H1021" s="45"/>
      <c r="I1021" s="62">
        <f>H1022+H1023</f>
        <v>0</v>
      </c>
      <c r="J1021" s="63" t="str">
        <f>+J1022</f>
        <v>ml</v>
      </c>
    </row>
    <row r="1022" spans="2:10" s="1" customFormat="1" ht="13.2" x14ac:dyDescent="0.25">
      <c r="B1022" s="100"/>
      <c r="C1022" s="44" t="s">
        <v>773</v>
      </c>
      <c r="D1022" s="45"/>
      <c r="E1022" s="45"/>
      <c r="F1022" s="45"/>
      <c r="G1022" s="45"/>
      <c r="H1022" s="45">
        <f>IF(AND(F1022=0,G1022=0),D1022*E1022,IF(AND(E1022=0,G1022=0),D1022*F1022,IF(AND(E1022=0,F1022=0),D1022*G1022,IF(AND(E1022=0),D1022*F1022*G1022,IF(AND(F1022=0),D1022*E1022*G1022,IF(AND(G1022=0),D1022*E1022*F1022,D1022*E1022*F1022*G1022))))))</f>
        <v>0</v>
      </c>
      <c r="I1022" s="45"/>
      <c r="J1022" s="46" t="s">
        <v>552</v>
      </c>
    </row>
    <row r="1023" spans="2:10" s="1" customFormat="1" ht="13.2" x14ac:dyDescent="0.25">
      <c r="B1023" s="48"/>
      <c r="C1023" s="44" t="s">
        <v>774</v>
      </c>
      <c r="D1023" s="45"/>
      <c r="E1023" s="45"/>
      <c r="F1023" s="45"/>
      <c r="G1023" s="45"/>
      <c r="H1023" s="45">
        <f>IF(AND(F1023=0,G1023=0),D1023*E1023,IF(AND(E1023=0,G1023=0),D1023*F1023,IF(AND(E1023=0,F1023=0),D1023*G1023,IF(AND(E1023=0),D1023*F1023*G1023,IF(AND(F1023=0),D1023*E1023*G1023,IF(AND(G1023=0),D1023*E1023*F1023,D1023*E1023*F1023*G1023))))))</f>
        <v>0</v>
      </c>
      <c r="I1023" s="45"/>
      <c r="J1023" s="46" t="s">
        <v>552</v>
      </c>
    </row>
    <row r="1024" spans="2:10" s="1" customFormat="1" ht="13.2" x14ac:dyDescent="0.25">
      <c r="B1024" s="48" t="s">
        <v>437</v>
      </c>
      <c r="C1024" s="48" t="s">
        <v>470</v>
      </c>
      <c r="D1024" s="103"/>
      <c r="E1024" s="45"/>
      <c r="F1024" s="45"/>
      <c r="G1024" s="45"/>
      <c r="H1024" s="45"/>
      <c r="I1024" s="62">
        <f>SUM(H1026:H1031)</f>
        <v>63.75</v>
      </c>
      <c r="J1024" s="63" t="str">
        <f>+J1026</f>
        <v>ml</v>
      </c>
    </row>
    <row r="1025" spans="2:10" s="1" customFormat="1" ht="13.2" x14ac:dyDescent="0.25">
      <c r="B1025" s="48"/>
      <c r="C1025" s="132" t="s">
        <v>255</v>
      </c>
      <c r="D1025" s="103"/>
      <c r="E1025" s="45"/>
      <c r="F1025" s="45"/>
      <c r="G1025" s="45"/>
      <c r="H1025" s="45"/>
      <c r="I1025" s="62"/>
      <c r="J1025" s="63"/>
    </row>
    <row r="1026" spans="2:10" s="1" customFormat="1" ht="13.2" x14ac:dyDescent="0.25">
      <c r="B1026" s="48"/>
      <c r="C1026" s="44" t="s">
        <v>556</v>
      </c>
      <c r="D1026" s="45">
        <v>5</v>
      </c>
      <c r="E1026" s="45">
        <v>3.25</v>
      </c>
      <c r="F1026" s="45"/>
      <c r="G1026" s="45"/>
      <c r="H1026" s="45">
        <f t="shared" ref="H1026:H1031" si="33">IF(AND(F1026=0,G1026=0),D1026*E1026,IF(AND(E1026=0,G1026=0),D1026*F1026,IF(AND(E1026=0,F1026=0),D1026*G1026,IF(AND(E1026=0),D1026*F1026*G1026,IF(AND(F1026=0),D1026*E1026*G1026,IF(AND(G1026=0),D1026*E1026*F1026,D1026*E1026*F1026*G1026))))))</f>
        <v>16.25</v>
      </c>
      <c r="I1026" s="45"/>
      <c r="J1026" s="46" t="str">
        <f t="shared" ref="J1026:J1031" si="34">IF(AND(E1026=0,F1026&lt;&gt;0,G1026&lt;&gt;0),"m2",IF(AND(F1026=0,E1026&lt;&gt;0,G1026&lt;&gt;0),"m2",IF(AND(G1026=0,E1026&lt;&gt;0,F1026&lt;&gt;0),"m2",IF(AND(F1026=0,G1026=0),"ml",IF(AND(E1026=0,G1026=0),"ml",IF(AND(E1026=0,F1026=0),"ml",IF(AND(E1026&lt;&gt;0,F1026&lt;&gt;0,G1026&lt;&gt;0),"m3",0)))))))</f>
        <v>ml</v>
      </c>
    </row>
    <row r="1027" spans="2:10" s="1" customFormat="1" ht="13.2" x14ac:dyDescent="0.25">
      <c r="B1027" s="48"/>
      <c r="C1027" s="44" t="s">
        <v>704</v>
      </c>
      <c r="D1027" s="45">
        <v>5</v>
      </c>
      <c r="E1027" s="45">
        <v>3</v>
      </c>
      <c r="F1027" s="45"/>
      <c r="G1027" s="45"/>
      <c r="H1027" s="45">
        <f t="shared" si="33"/>
        <v>15</v>
      </c>
      <c r="I1027" s="45"/>
      <c r="J1027" s="46" t="str">
        <f t="shared" si="34"/>
        <v>ml</v>
      </c>
    </row>
    <row r="1028" spans="2:10" s="1" customFormat="1" ht="13.2" x14ac:dyDescent="0.25">
      <c r="B1028" s="48"/>
      <c r="C1028" s="132" t="s">
        <v>256</v>
      </c>
      <c r="D1028" s="45"/>
      <c r="E1028" s="45"/>
      <c r="F1028" s="45"/>
      <c r="G1028" s="45"/>
      <c r="H1028" s="45">
        <f t="shared" si="33"/>
        <v>0</v>
      </c>
      <c r="I1028" s="45"/>
      <c r="J1028" s="46" t="str">
        <f t="shared" si="34"/>
        <v>ml</v>
      </c>
    </row>
    <row r="1029" spans="2:10" s="1" customFormat="1" ht="13.2" x14ac:dyDescent="0.25">
      <c r="B1029" s="48"/>
      <c r="C1029" s="44" t="s">
        <v>556</v>
      </c>
      <c r="D1029" s="45">
        <v>5</v>
      </c>
      <c r="E1029" s="45">
        <v>3.25</v>
      </c>
      <c r="F1029" s="45"/>
      <c r="G1029" s="45"/>
      <c r="H1029" s="45">
        <f t="shared" si="33"/>
        <v>16.25</v>
      </c>
      <c r="I1029" s="45"/>
      <c r="J1029" s="46" t="str">
        <f t="shared" si="34"/>
        <v>ml</v>
      </c>
    </row>
    <row r="1030" spans="2:10" s="1" customFormat="1" ht="13.2" x14ac:dyDescent="0.25">
      <c r="B1030" s="48"/>
      <c r="C1030" s="132" t="s">
        <v>257</v>
      </c>
      <c r="D1030" s="45"/>
      <c r="E1030" s="45"/>
      <c r="F1030" s="45"/>
      <c r="G1030" s="45"/>
      <c r="H1030" s="45">
        <f t="shared" si="33"/>
        <v>0</v>
      </c>
      <c r="I1030" s="45"/>
      <c r="J1030" s="46" t="str">
        <f t="shared" si="34"/>
        <v>ml</v>
      </c>
    </row>
    <row r="1031" spans="2:10" s="1" customFormat="1" ht="13.2" x14ac:dyDescent="0.25">
      <c r="B1031" s="48"/>
      <c r="C1031" s="44" t="s">
        <v>556</v>
      </c>
      <c r="D1031" s="45">
        <v>5</v>
      </c>
      <c r="E1031" s="45">
        <v>3.25</v>
      </c>
      <c r="F1031" s="45"/>
      <c r="G1031" s="45"/>
      <c r="H1031" s="45">
        <f t="shared" si="33"/>
        <v>16.25</v>
      </c>
      <c r="I1031" s="45"/>
      <c r="J1031" s="46" t="str">
        <f t="shared" si="34"/>
        <v>ml</v>
      </c>
    </row>
    <row r="1032" spans="2:10" s="1" customFormat="1" ht="13.2" x14ac:dyDescent="0.25">
      <c r="B1032" s="48" t="s">
        <v>471</v>
      </c>
      <c r="C1032" s="48" t="s">
        <v>554</v>
      </c>
      <c r="D1032" s="103"/>
      <c r="E1032" s="45"/>
      <c r="F1032" s="45"/>
      <c r="G1032" s="45"/>
      <c r="H1032" s="45"/>
      <c r="I1032" s="62">
        <f>SUM(H1033:H1039)</f>
        <v>11.75</v>
      </c>
      <c r="J1032" s="63" t="str">
        <f>+J1033</f>
        <v>ml</v>
      </c>
    </row>
    <row r="1033" spans="2:10" s="1" customFormat="1" ht="13.2" x14ac:dyDescent="0.25">
      <c r="B1033" s="100"/>
      <c r="C1033" s="132" t="s">
        <v>255</v>
      </c>
      <c r="D1033" s="45"/>
      <c r="E1033" s="45"/>
      <c r="F1033" s="45"/>
      <c r="G1033" s="45"/>
      <c r="H1033" s="45">
        <f t="shared" ref="H1033:H1039" si="35">IF(AND(F1033=0,G1033=0),D1033*E1033,IF(AND(E1033=0,G1033=0),D1033*F1033,IF(AND(E1033=0,F1033=0),D1033*G1033,IF(AND(E1033=0),D1033*F1033*G1033,IF(AND(F1033=0),D1033*E1033*G1033,IF(AND(G1033=0),D1033*E1033*F1033,D1033*E1033*F1033*G1033))))))</f>
        <v>0</v>
      </c>
      <c r="I1033" s="45"/>
      <c r="J1033" s="46" t="str">
        <f t="shared" ref="J1033:J1039" si="36">IF(AND(E1033=0,F1033&lt;&gt;0,G1033&lt;&gt;0),"m2",IF(AND(F1033=0,E1033&lt;&gt;0,G1033&lt;&gt;0),"m2",IF(AND(G1033=0,E1033&lt;&gt;0,F1033&lt;&gt;0),"m2",IF(AND(F1033=0,G1033=0),"ml",IF(AND(E1033=0,G1033=0),"ml",IF(AND(E1033=0,F1033=0),"ml",IF(AND(E1033&lt;&gt;0,F1033&lt;&gt;0,G1033&lt;&gt;0),"m3",0)))))))</f>
        <v>ml</v>
      </c>
    </row>
    <row r="1034" spans="2:10" s="1" customFormat="1" ht="13.2" x14ac:dyDescent="0.25">
      <c r="B1034" s="100"/>
      <c r="C1034" s="44" t="s">
        <v>556</v>
      </c>
      <c r="D1034" s="45">
        <v>1</v>
      </c>
      <c r="E1034" s="45">
        <v>3.25</v>
      </c>
      <c r="F1034" s="45"/>
      <c r="G1034" s="45"/>
      <c r="H1034" s="45">
        <f t="shared" si="35"/>
        <v>3.25</v>
      </c>
      <c r="I1034" s="45"/>
      <c r="J1034" s="46" t="str">
        <f t="shared" si="36"/>
        <v>ml</v>
      </c>
    </row>
    <row r="1035" spans="2:10" s="1" customFormat="1" ht="13.2" x14ac:dyDescent="0.25">
      <c r="B1035" s="100"/>
      <c r="C1035" s="44" t="s">
        <v>704</v>
      </c>
      <c r="D1035" s="45">
        <v>1</v>
      </c>
      <c r="E1035" s="45">
        <v>2</v>
      </c>
      <c r="F1035" s="45"/>
      <c r="G1035" s="45"/>
      <c r="H1035" s="45">
        <f t="shared" si="35"/>
        <v>2</v>
      </c>
      <c r="I1035" s="45"/>
      <c r="J1035" s="46" t="str">
        <f t="shared" si="36"/>
        <v>ml</v>
      </c>
    </row>
    <row r="1036" spans="2:10" s="1" customFormat="1" ht="13.2" x14ac:dyDescent="0.25">
      <c r="B1036" s="100"/>
      <c r="C1036" s="132" t="s">
        <v>256</v>
      </c>
      <c r="D1036" s="45"/>
      <c r="E1036" s="45"/>
      <c r="F1036" s="45"/>
      <c r="G1036" s="45"/>
      <c r="H1036" s="45">
        <f t="shared" si="35"/>
        <v>0</v>
      </c>
      <c r="I1036" s="45"/>
      <c r="J1036" s="46" t="str">
        <f t="shared" si="36"/>
        <v>ml</v>
      </c>
    </row>
    <row r="1037" spans="2:10" s="1" customFormat="1" ht="13.2" x14ac:dyDescent="0.25">
      <c r="B1037" s="100"/>
      <c r="C1037" s="44" t="s">
        <v>556</v>
      </c>
      <c r="D1037" s="45">
        <v>1</v>
      </c>
      <c r="E1037" s="45">
        <v>3.25</v>
      </c>
      <c r="F1037" s="45"/>
      <c r="G1037" s="45"/>
      <c r="H1037" s="45">
        <f t="shared" si="35"/>
        <v>3.25</v>
      </c>
      <c r="I1037" s="45"/>
      <c r="J1037" s="46" t="str">
        <f t="shared" si="36"/>
        <v>ml</v>
      </c>
    </row>
    <row r="1038" spans="2:10" s="1" customFormat="1" ht="13.2" x14ac:dyDescent="0.25">
      <c r="B1038" s="100"/>
      <c r="C1038" s="132" t="s">
        <v>257</v>
      </c>
      <c r="D1038" s="45"/>
      <c r="E1038" s="45"/>
      <c r="F1038" s="45"/>
      <c r="G1038" s="45"/>
      <c r="H1038" s="45">
        <f t="shared" si="35"/>
        <v>0</v>
      </c>
      <c r="I1038" s="45"/>
      <c r="J1038" s="46" t="str">
        <f t="shared" si="36"/>
        <v>ml</v>
      </c>
    </row>
    <row r="1039" spans="2:10" s="1" customFormat="1" ht="13.2" x14ac:dyDescent="0.25">
      <c r="B1039" s="100"/>
      <c r="C1039" s="44" t="s">
        <v>556</v>
      </c>
      <c r="D1039" s="45">
        <v>1</v>
      </c>
      <c r="E1039" s="45">
        <v>3.25</v>
      </c>
      <c r="F1039" s="45"/>
      <c r="G1039" s="45"/>
      <c r="H1039" s="45">
        <f t="shared" si="35"/>
        <v>3.25</v>
      </c>
      <c r="I1039" s="45"/>
      <c r="J1039" s="46" t="str">
        <f t="shared" si="36"/>
        <v>ml</v>
      </c>
    </row>
    <row r="1040" spans="2:10" s="1" customFormat="1" ht="13.2" x14ac:dyDescent="0.25">
      <c r="B1040" s="48" t="s">
        <v>473</v>
      </c>
      <c r="C1040" s="48" t="s">
        <v>472</v>
      </c>
      <c r="D1040" s="103"/>
      <c r="E1040" s="45"/>
      <c r="F1040" s="45"/>
      <c r="G1040" s="45"/>
      <c r="H1040" s="45"/>
      <c r="I1040" s="62">
        <f>SUM(H1041:H1047)</f>
        <v>0</v>
      </c>
      <c r="J1040" s="63" t="str">
        <f>+J1041</f>
        <v>ml</v>
      </c>
    </row>
    <row r="1041" spans="2:10" s="1" customFormat="1" ht="13.2" x14ac:dyDescent="0.25">
      <c r="B1041" s="48"/>
      <c r="C1041" s="132" t="s">
        <v>255</v>
      </c>
      <c r="D1041" s="45"/>
      <c r="E1041" s="45"/>
      <c r="F1041" s="45"/>
      <c r="G1041" s="45"/>
      <c r="H1041" s="45">
        <f t="shared" ref="H1041:H1047" si="37">IF(AND(F1041=0,G1041=0),D1041*E1041,IF(AND(E1041=0,G1041=0),D1041*F1041,IF(AND(E1041=0,F1041=0),D1041*G1041,IF(AND(E1041=0),D1041*F1041*G1041,IF(AND(F1041=0),D1041*E1041*G1041,IF(AND(G1041=0),D1041*E1041*F1041,D1041*E1041*F1041*G1041))))))</f>
        <v>0</v>
      </c>
      <c r="I1041" s="45"/>
      <c r="J1041" s="46" t="str">
        <f t="shared" ref="J1041:J1047" si="38">IF(AND(E1041=0,F1041&lt;&gt;0,G1041&lt;&gt;0),"m2",IF(AND(F1041=0,E1041&lt;&gt;0,G1041&lt;&gt;0),"m2",IF(AND(G1041=0,E1041&lt;&gt;0,F1041&lt;&gt;0),"m2",IF(AND(F1041=0,G1041=0),"ml",IF(AND(E1041=0,G1041=0),"ml",IF(AND(E1041=0,F1041=0),"ml",IF(AND(E1041&lt;&gt;0,F1041&lt;&gt;0,G1041&lt;&gt;0),"m3",0)))))))</f>
        <v>ml</v>
      </c>
    </row>
    <row r="1042" spans="2:10" s="1" customFormat="1" ht="13.2" x14ac:dyDescent="0.25">
      <c r="B1042" s="48"/>
      <c r="C1042" s="44" t="s">
        <v>556</v>
      </c>
      <c r="D1042" s="45"/>
      <c r="E1042" s="45"/>
      <c r="F1042" s="45"/>
      <c r="G1042" s="45"/>
      <c r="H1042" s="45">
        <f t="shared" si="37"/>
        <v>0</v>
      </c>
      <c r="I1042" s="45"/>
      <c r="J1042" s="46" t="str">
        <f t="shared" si="38"/>
        <v>ml</v>
      </c>
    </row>
    <row r="1043" spans="2:10" s="1" customFormat="1" ht="13.2" x14ac:dyDescent="0.25">
      <c r="B1043" s="48"/>
      <c r="C1043" s="44" t="s">
        <v>704</v>
      </c>
      <c r="D1043" s="45"/>
      <c r="E1043" s="45"/>
      <c r="F1043" s="45"/>
      <c r="G1043" s="45"/>
      <c r="H1043" s="45">
        <f t="shared" si="37"/>
        <v>0</v>
      </c>
      <c r="I1043" s="45"/>
      <c r="J1043" s="46" t="str">
        <f t="shared" si="38"/>
        <v>ml</v>
      </c>
    </row>
    <row r="1044" spans="2:10" s="1" customFormat="1" ht="13.2" x14ac:dyDescent="0.25">
      <c r="B1044" s="48"/>
      <c r="C1044" s="132" t="s">
        <v>256</v>
      </c>
      <c r="D1044" s="45"/>
      <c r="E1044" s="45"/>
      <c r="F1044" s="45"/>
      <c r="G1044" s="45"/>
      <c r="H1044" s="45">
        <f t="shared" si="37"/>
        <v>0</v>
      </c>
      <c r="I1044" s="45"/>
      <c r="J1044" s="46" t="str">
        <f t="shared" si="38"/>
        <v>ml</v>
      </c>
    </row>
    <row r="1045" spans="2:10" s="1" customFormat="1" ht="13.2" x14ac:dyDescent="0.25">
      <c r="B1045" s="48"/>
      <c r="C1045" s="44" t="s">
        <v>556</v>
      </c>
      <c r="D1045" s="45"/>
      <c r="E1045" s="45"/>
      <c r="F1045" s="45"/>
      <c r="G1045" s="45"/>
      <c r="H1045" s="45">
        <f t="shared" si="37"/>
        <v>0</v>
      </c>
      <c r="I1045" s="45"/>
      <c r="J1045" s="46" t="str">
        <f t="shared" si="38"/>
        <v>ml</v>
      </c>
    </row>
    <row r="1046" spans="2:10" s="1" customFormat="1" ht="13.2" x14ac:dyDescent="0.25">
      <c r="B1046" s="48"/>
      <c r="C1046" s="132" t="s">
        <v>257</v>
      </c>
      <c r="D1046" s="45"/>
      <c r="E1046" s="45"/>
      <c r="F1046" s="45"/>
      <c r="G1046" s="45"/>
      <c r="H1046" s="45">
        <f t="shared" si="37"/>
        <v>0</v>
      </c>
      <c r="I1046" s="45"/>
      <c r="J1046" s="46" t="str">
        <f t="shared" si="38"/>
        <v>ml</v>
      </c>
    </row>
    <row r="1047" spans="2:10" s="1" customFormat="1" ht="13.2" x14ac:dyDescent="0.25">
      <c r="B1047" s="48"/>
      <c r="C1047" s="44" t="s">
        <v>556</v>
      </c>
      <c r="D1047" s="45"/>
      <c r="E1047" s="45"/>
      <c r="F1047" s="45"/>
      <c r="G1047" s="45"/>
      <c r="H1047" s="45">
        <f t="shared" si="37"/>
        <v>0</v>
      </c>
      <c r="I1047" s="45"/>
      <c r="J1047" s="46" t="str">
        <f t="shared" si="38"/>
        <v>ml</v>
      </c>
    </row>
    <row r="1048" spans="2:10" s="1" customFormat="1" ht="13.2" x14ac:dyDescent="0.25">
      <c r="B1048" s="48" t="s">
        <v>549</v>
      </c>
      <c r="C1048" s="48" t="s">
        <v>474</v>
      </c>
      <c r="D1048" s="103"/>
      <c r="E1048" s="45"/>
      <c r="F1048" s="45"/>
      <c r="G1048" s="45"/>
      <c r="H1048" s="45"/>
      <c r="I1048" s="62">
        <f>SUM(H1049:H1049)</f>
        <v>0</v>
      </c>
      <c r="J1048" s="63" t="str">
        <f>+J1049</f>
        <v>und</v>
      </c>
    </row>
    <row r="1049" spans="2:10" s="1" customFormat="1" ht="13.2" x14ac:dyDescent="0.25">
      <c r="B1049" s="100"/>
      <c r="C1049" s="44" t="s">
        <v>705</v>
      </c>
      <c r="D1049" s="45"/>
      <c r="E1049" s="45"/>
      <c r="F1049" s="45"/>
      <c r="G1049" s="45"/>
      <c r="H1049" s="45">
        <f>+D1049</f>
        <v>0</v>
      </c>
      <c r="I1049" s="45"/>
      <c r="J1049" s="46" t="s">
        <v>35</v>
      </c>
    </row>
    <row r="1050" spans="2:10" s="1" customFormat="1" ht="13.2" x14ac:dyDescent="0.25">
      <c r="B1050" s="48" t="s">
        <v>553</v>
      </c>
      <c r="C1050" s="48" t="s">
        <v>555</v>
      </c>
      <c r="D1050" s="103"/>
      <c r="E1050" s="45"/>
      <c r="F1050" s="45"/>
      <c r="G1050" s="45"/>
      <c r="H1050" s="45"/>
      <c r="I1050" s="62">
        <f>SUM(H1051:H1051)</f>
        <v>6</v>
      </c>
      <c r="J1050" s="63" t="str">
        <f>+J1051</f>
        <v>und</v>
      </c>
    </row>
    <row r="1051" spans="2:10" s="1" customFormat="1" ht="13.2" x14ac:dyDescent="0.25">
      <c r="B1051" s="100"/>
      <c r="C1051" s="44" t="s">
        <v>556</v>
      </c>
      <c r="D1051" s="45">
        <v>6</v>
      </c>
      <c r="E1051" s="45"/>
      <c r="F1051" s="45"/>
      <c r="G1051" s="45"/>
      <c r="H1051" s="45">
        <f>+D1051</f>
        <v>6</v>
      </c>
      <c r="I1051" s="45"/>
      <c r="J1051" s="46" t="s">
        <v>35</v>
      </c>
    </row>
    <row r="1052" spans="2:10" s="1" customFormat="1" ht="13.2" x14ac:dyDescent="0.25">
      <c r="B1052" s="100" t="s">
        <v>115</v>
      </c>
      <c r="C1052" s="101" t="s">
        <v>427</v>
      </c>
      <c r="D1052" s="103"/>
      <c r="E1052" s="45"/>
      <c r="F1052" s="45"/>
      <c r="G1052" s="45"/>
      <c r="H1052" s="45"/>
      <c r="I1052" s="45"/>
      <c r="J1052" s="46"/>
    </row>
    <row r="1053" spans="2:10" s="1" customFormat="1" ht="13.2" x14ac:dyDescent="0.25">
      <c r="B1053" s="48" t="s">
        <v>116</v>
      </c>
      <c r="C1053" s="48" t="s">
        <v>550</v>
      </c>
      <c r="D1053" s="103"/>
      <c r="E1053" s="45"/>
      <c r="F1053" s="45"/>
      <c r="G1053" s="45"/>
      <c r="H1053" s="45"/>
      <c r="I1053" s="62">
        <f>SUM(H1054:H1054)</f>
        <v>0</v>
      </c>
      <c r="J1053" s="63" t="str">
        <f>+J1054</f>
        <v>ml</v>
      </c>
    </row>
    <row r="1054" spans="2:10" s="1" customFormat="1" ht="13.2" x14ac:dyDescent="0.25">
      <c r="B1054" s="100"/>
      <c r="C1054" s="44" t="s">
        <v>551</v>
      </c>
      <c r="D1054" s="45"/>
      <c r="E1054" s="45"/>
      <c r="F1054" s="45"/>
      <c r="G1054" s="45"/>
      <c r="H1054" s="45">
        <f>IF(AND(F1054=0,G1054=0),D1054*E1054,IF(AND(E1054=0,G1054=0),D1054*F1054,IF(AND(E1054=0,F1054=0),D1054*G1054,IF(AND(E1054=0),D1054*F1054*G1054,IF(AND(F1054=0),D1054*E1054*G1054,IF(AND(G1054=0),D1054*E1054*F1054,D1054*E1054*F1054*G1054))))))</f>
        <v>0</v>
      </c>
      <c r="I1054" s="45"/>
      <c r="J1054" s="46" t="str">
        <f>IF(AND(E1054=0,F1054&lt;&gt;0,G1054&lt;&gt;0),"m2",IF(AND(F1054=0,E1054&lt;&gt;0,G1054&lt;&gt;0),"m2",IF(AND(G1054=0,E1054&lt;&gt;0,F1054&lt;&gt;0),"m2",IF(AND(F1054=0,G1054=0),"ml",IF(AND(E1054=0,G1054=0),"ml",IF(AND(E1054=0,F1054=0),"ml",IF(AND(E1054&lt;&gt;0,F1054&lt;&gt;0,G1054&lt;&gt;0),"m3",0)))))))</f>
        <v>ml</v>
      </c>
    </row>
    <row r="1055" spans="2:10" s="1" customFormat="1" ht="13.2" x14ac:dyDescent="0.25">
      <c r="B1055" s="48" t="s">
        <v>443</v>
      </c>
      <c r="C1055" s="48" t="s">
        <v>440</v>
      </c>
      <c r="D1055" s="103"/>
      <c r="E1055" s="45"/>
      <c r="F1055" s="45"/>
      <c r="G1055" s="45"/>
      <c r="H1055" s="45"/>
      <c r="I1055" s="62">
        <f>SUM(H1056:H1057)</f>
        <v>28.1</v>
      </c>
      <c r="J1055" s="63" t="str">
        <f>+J1056</f>
        <v>ml</v>
      </c>
    </row>
    <row r="1056" spans="2:10" s="1" customFormat="1" ht="13.2" x14ac:dyDescent="0.25">
      <c r="B1056" s="100"/>
      <c r="C1056" s="44" t="s">
        <v>757</v>
      </c>
      <c r="D1056" s="45">
        <v>1</v>
      </c>
      <c r="E1056" s="45">
        <v>14.1</v>
      </c>
      <c r="F1056" s="45"/>
      <c r="G1056" s="45"/>
      <c r="H1056" s="45">
        <f>IF(AND(F1056=0,G1056=0),D1056*E1056,IF(AND(E1056=0,G1056=0),D1056*F1056,IF(AND(E1056=0,F1056=0),D1056*G1056,IF(AND(E1056=0),D1056*F1056*G1056,IF(AND(F1056=0),D1056*E1056*G1056,IF(AND(G1056=0),D1056*E1056*F1056,D1056*E1056*F1056*G1056))))))</f>
        <v>14.1</v>
      </c>
      <c r="I1056" s="45"/>
      <c r="J1056" s="46" t="str">
        <f>IF(AND(E1056=0,F1056&lt;&gt;0,G1056&lt;&gt;0),"m2",IF(AND(F1056=0,E1056&lt;&gt;0,G1056&lt;&gt;0),"m2",IF(AND(G1056=0,E1056&lt;&gt;0,F1056&lt;&gt;0),"m2",IF(AND(F1056=0,G1056=0),"ml",IF(AND(E1056=0,G1056=0),"ml",IF(AND(E1056=0,F1056=0),"ml",IF(AND(E1056&lt;&gt;0,F1056&lt;&gt;0,G1056&lt;&gt;0),"m3",0)))))))</f>
        <v>ml</v>
      </c>
    </row>
    <row r="1057" spans="2:10" s="1" customFormat="1" ht="13.2" x14ac:dyDescent="0.25">
      <c r="B1057" s="100"/>
      <c r="C1057" s="44" t="s">
        <v>758</v>
      </c>
      <c r="D1057" s="45">
        <v>1</v>
      </c>
      <c r="E1057" s="45">
        <v>14</v>
      </c>
      <c r="F1057" s="45"/>
      <c r="G1057" s="45"/>
      <c r="H1057" s="45">
        <f>IF(AND(F1057=0,G1057=0),D1057*E1057,IF(AND(E1057=0,G1057=0),D1057*F1057,IF(AND(E1057=0,F1057=0),D1057*G1057,IF(AND(E1057=0),D1057*F1057*G1057,IF(AND(F1057=0),D1057*E1057*G1057,IF(AND(G1057=0),D1057*E1057*F1057,D1057*E1057*F1057*G1057))))))</f>
        <v>14</v>
      </c>
      <c r="I1057" s="45"/>
      <c r="J1057" s="46" t="str">
        <f>IF(AND(E1057=0,F1057&lt;&gt;0,G1057&lt;&gt;0),"m2",IF(AND(F1057=0,E1057&lt;&gt;0,G1057&lt;&gt;0),"m2",IF(AND(G1057=0,E1057&lt;&gt;0,F1057&lt;&gt;0),"m2",IF(AND(F1057=0,G1057=0),"ml",IF(AND(E1057=0,G1057=0),"ml",IF(AND(E1057=0,F1057=0),"ml",IF(AND(E1057&lt;&gt;0,F1057&lt;&gt;0,G1057&lt;&gt;0),"m3",0)))))))</f>
        <v>ml</v>
      </c>
    </row>
    <row r="1058" spans="2:10" s="1" customFormat="1" ht="13.2" x14ac:dyDescent="0.25">
      <c r="B1058" s="48" t="s">
        <v>444</v>
      </c>
      <c r="C1058" s="48" t="s">
        <v>442</v>
      </c>
      <c r="D1058" s="103"/>
      <c r="E1058" s="45"/>
      <c r="F1058" s="45"/>
      <c r="G1058" s="45"/>
      <c r="H1058" s="45"/>
      <c r="I1058" s="62">
        <f>SUM(H1059:H1059)</f>
        <v>0</v>
      </c>
      <c r="J1058" s="63" t="str">
        <f>+J1059</f>
        <v>ml</v>
      </c>
    </row>
    <row r="1059" spans="2:10" s="1" customFormat="1" ht="13.2" x14ac:dyDescent="0.25">
      <c r="B1059" s="100"/>
      <c r="C1059" s="44" t="s">
        <v>735</v>
      </c>
      <c r="D1059" s="45"/>
      <c r="E1059" s="45"/>
      <c r="F1059" s="45"/>
      <c r="G1059" s="45"/>
      <c r="H1059" s="45">
        <f>IF(AND(F1059=0,G1059=0),D1059*E1059,IF(AND(E1059=0,G1059=0),D1059*F1059,IF(AND(E1059=0,F1059=0),D1059*G1059,IF(AND(E1059=0),D1059*F1059*G1059,IF(AND(F1059=0),D1059*E1059*G1059,IF(AND(G1059=0),D1059*E1059*F1059,D1059*E1059*F1059*G1059))))))</f>
        <v>0</v>
      </c>
      <c r="I1059" s="45"/>
      <c r="J1059" s="46" t="str">
        <f>IF(AND(E1059=0,F1059&lt;&gt;0,G1059&lt;&gt;0),"m2",IF(AND(F1059=0,E1059&lt;&gt;0,G1059&lt;&gt;0),"m2",IF(AND(G1059=0,E1059&lt;&gt;0,F1059&lt;&gt;0),"m2",IF(AND(F1059=0,G1059=0),"ml",IF(AND(E1059=0,G1059=0),"ml",IF(AND(E1059=0,F1059=0),"ml",IF(AND(E1059&lt;&gt;0,F1059&lt;&gt;0,G1059&lt;&gt;0),"m3",0)))))))</f>
        <v>ml</v>
      </c>
    </row>
    <row r="1060" spans="2:10" s="1" customFormat="1" ht="13.2" x14ac:dyDescent="0.25">
      <c r="B1060" s="48" t="s">
        <v>446</v>
      </c>
      <c r="C1060" s="48" t="s">
        <v>445</v>
      </c>
      <c r="D1060" s="103"/>
      <c r="E1060" s="45"/>
      <c r="F1060" s="45"/>
      <c r="G1060" s="45"/>
      <c r="H1060" s="45"/>
      <c r="I1060" s="62">
        <f>SUM(H1061:H1061)</f>
        <v>0</v>
      </c>
      <c r="J1060" s="63" t="str">
        <f>+J1061</f>
        <v>ml</v>
      </c>
    </row>
    <row r="1061" spans="2:10" s="1" customFormat="1" ht="13.2" x14ac:dyDescent="0.25">
      <c r="B1061" s="100"/>
      <c r="C1061" s="44" t="s">
        <v>736</v>
      </c>
      <c r="D1061" s="45"/>
      <c r="E1061" s="45"/>
      <c r="F1061" s="45"/>
      <c r="G1061" s="45"/>
      <c r="H1061" s="45">
        <f>IF(AND(F1061=0,G1061=0),D1061*E1061,IF(AND(E1061=0,G1061=0),D1061*F1061,IF(AND(E1061=0,F1061=0),D1061*G1061,IF(AND(E1061=0),D1061*F1061*G1061,IF(AND(F1061=0),D1061*E1061*G1061,IF(AND(G1061=0),D1061*E1061*F1061,D1061*E1061*F1061*G1061))))))</f>
        <v>0</v>
      </c>
      <c r="I1061" s="45"/>
      <c r="J1061" s="46" t="str">
        <f>IF(AND(E1061=0,F1061&lt;&gt;0,G1061&lt;&gt;0),"m2",IF(AND(F1061=0,E1061&lt;&gt;0,G1061&lt;&gt;0),"m2",IF(AND(G1061=0,E1061&lt;&gt;0,F1061&lt;&gt;0),"m2",IF(AND(F1061=0,G1061=0),"ml",IF(AND(E1061=0,G1061=0),"ml",IF(AND(E1061=0,F1061=0),"ml",IF(AND(E1061&lt;&gt;0,F1061&lt;&gt;0,G1061&lt;&gt;0),"m3",0)))))))</f>
        <v>ml</v>
      </c>
    </row>
    <row r="1062" spans="2:10" s="1" customFormat="1" ht="13.2" x14ac:dyDescent="0.25">
      <c r="B1062" s="48" t="s">
        <v>447</v>
      </c>
      <c r="C1062" s="48" t="s">
        <v>448</v>
      </c>
      <c r="D1062" s="103"/>
      <c r="E1062" s="45"/>
      <c r="F1062" s="45"/>
      <c r="G1062" s="45"/>
      <c r="H1062" s="45"/>
      <c r="I1062" s="62">
        <f>SUM(H1063:H1064)</f>
        <v>28.1</v>
      </c>
      <c r="J1062" s="63" t="str">
        <f>+J1063</f>
        <v>ml</v>
      </c>
    </row>
    <row r="1063" spans="2:10" s="1" customFormat="1" ht="13.2" x14ac:dyDescent="0.25">
      <c r="B1063" s="100"/>
      <c r="C1063" s="44" t="s">
        <v>757</v>
      </c>
      <c r="D1063" s="45">
        <v>1</v>
      </c>
      <c r="E1063" s="45">
        <v>14.1</v>
      </c>
      <c r="F1063" s="45"/>
      <c r="G1063" s="45"/>
      <c r="H1063" s="45">
        <f>IF(AND(F1063=0,G1063=0),D1063*E1063,IF(AND(E1063=0,G1063=0),D1063*F1063,IF(AND(E1063=0,F1063=0),D1063*G1063,IF(AND(E1063=0),D1063*F1063*G1063,IF(AND(F1063=0),D1063*E1063*G1063,IF(AND(G1063=0),D1063*E1063*F1063,D1063*E1063*F1063*G1063))))))</f>
        <v>14.1</v>
      </c>
      <c r="I1063" s="45"/>
      <c r="J1063" s="46" t="str">
        <f>IF(AND(E1063=0,F1063&lt;&gt;0,G1063&lt;&gt;0),"m2",IF(AND(F1063=0,E1063&lt;&gt;0,G1063&lt;&gt;0),"m2",IF(AND(G1063=0,E1063&lt;&gt;0,F1063&lt;&gt;0),"m2",IF(AND(F1063=0,G1063=0),"ml",IF(AND(E1063=0,G1063=0),"ml",IF(AND(E1063=0,F1063=0),"ml",IF(AND(E1063&lt;&gt;0,F1063&lt;&gt;0,G1063&lt;&gt;0),"m3",0)))))))</f>
        <v>ml</v>
      </c>
    </row>
    <row r="1064" spans="2:10" s="1" customFormat="1" ht="13.2" x14ac:dyDescent="0.25">
      <c r="B1064" s="100"/>
      <c r="C1064" s="44" t="s">
        <v>758</v>
      </c>
      <c r="D1064" s="45">
        <v>1</v>
      </c>
      <c r="E1064" s="45">
        <v>14</v>
      </c>
      <c r="F1064" s="45"/>
      <c r="G1064" s="45"/>
      <c r="H1064" s="45">
        <f>IF(AND(F1064=0,G1064=0),D1064*E1064,IF(AND(E1064=0,G1064=0),D1064*F1064,IF(AND(E1064=0,F1064=0),D1064*G1064,IF(AND(E1064=0),D1064*F1064*G1064,IF(AND(F1064=0),D1064*E1064*G1064,IF(AND(G1064=0),D1064*E1064*F1064,D1064*E1064*F1064*G1064))))))</f>
        <v>14</v>
      </c>
      <c r="I1064" s="45"/>
      <c r="J1064" s="46" t="str">
        <f>IF(AND(E1064=0,F1064&lt;&gt;0,G1064&lt;&gt;0),"m2",IF(AND(F1064=0,E1064&lt;&gt;0,G1064&lt;&gt;0),"m2",IF(AND(G1064=0,E1064&lt;&gt;0,F1064&lt;&gt;0),"m2",IF(AND(F1064=0,G1064=0),"ml",IF(AND(E1064=0,G1064=0),"ml",IF(AND(E1064=0,F1064=0),"ml",IF(AND(E1064&lt;&gt;0,F1064&lt;&gt;0,G1064&lt;&gt;0),"m3",0)))))))</f>
        <v>ml</v>
      </c>
    </row>
    <row r="1065" spans="2:10" s="1" customFormat="1" ht="13.2" x14ac:dyDescent="0.25">
      <c r="B1065" s="48" t="s">
        <v>451</v>
      </c>
      <c r="C1065" s="48" t="s">
        <v>449</v>
      </c>
      <c r="D1065" s="103"/>
      <c r="E1065" s="45"/>
      <c r="F1065" s="45"/>
      <c r="G1065" s="45"/>
      <c r="H1065" s="45"/>
      <c r="I1065" s="62">
        <f>SUM(H1066:H1066)</f>
        <v>0</v>
      </c>
      <c r="J1065" s="63" t="str">
        <f>+J1066</f>
        <v>ml</v>
      </c>
    </row>
    <row r="1066" spans="2:10" s="1" customFormat="1" ht="13.2" x14ac:dyDescent="0.25">
      <c r="B1066" s="100"/>
      <c r="C1066" s="44" t="s">
        <v>441</v>
      </c>
      <c r="D1066" s="45"/>
      <c r="E1066" s="45"/>
      <c r="F1066" s="45"/>
      <c r="G1066" s="45"/>
      <c r="H1066" s="45">
        <f>IF(AND(F1066=0,G1066=0),D1066*E1066,IF(AND(E1066=0,G1066=0),D1066*F1066,IF(AND(E1066=0,F1066=0),D1066*G1066,IF(AND(E1066=0),D1066*F1066*G1066,IF(AND(F1066=0),D1066*E1066*G1066,IF(AND(G1066=0),D1066*E1066*F1066,D1066*E1066*F1066*G1066))))))</f>
        <v>0</v>
      </c>
      <c r="I1066" s="45"/>
      <c r="J1066" s="46" t="str">
        <f>IF(AND(E1066=0,F1066&lt;&gt;0,G1066&lt;&gt;0),"m2",IF(AND(F1066=0,E1066&lt;&gt;0,G1066&lt;&gt;0),"m2",IF(AND(G1066=0,E1066&lt;&gt;0,F1066&lt;&gt;0),"m2",IF(AND(F1066=0,G1066=0),"ml",IF(AND(E1066=0,G1066=0),"ml",IF(AND(E1066=0,F1066=0),"ml",IF(AND(E1066&lt;&gt;0,F1066&lt;&gt;0,G1066&lt;&gt;0),"m3",0)))))))</f>
        <v>ml</v>
      </c>
    </row>
    <row r="1067" spans="2:10" s="1" customFormat="1" ht="13.2" x14ac:dyDescent="0.25">
      <c r="B1067" s="48" t="s">
        <v>452</v>
      </c>
      <c r="C1067" s="48" t="s">
        <v>450</v>
      </c>
      <c r="D1067" s="103"/>
      <c r="E1067" s="45"/>
      <c r="F1067" s="45"/>
      <c r="G1067" s="45"/>
      <c r="H1067" s="45"/>
      <c r="I1067" s="62">
        <f>SUM(H1068:H1068)</f>
        <v>0</v>
      </c>
      <c r="J1067" s="63" t="str">
        <f>+J1068</f>
        <v>ml</v>
      </c>
    </row>
    <row r="1068" spans="2:10" s="1" customFormat="1" ht="13.2" x14ac:dyDescent="0.25">
      <c r="B1068" s="100"/>
      <c r="C1068" s="44" t="s">
        <v>731</v>
      </c>
      <c r="D1068" s="45"/>
      <c r="E1068" s="45"/>
      <c r="F1068" s="45"/>
      <c r="G1068" s="45"/>
      <c r="H1068" s="45">
        <f>IF(AND(F1068=0,G1068=0),D1068*E1068,IF(AND(E1068=0,G1068=0),D1068*F1068,IF(AND(E1068=0,F1068=0),D1068*G1068,IF(AND(E1068=0),D1068*F1068*G1068,IF(AND(F1068=0),D1068*E1068*G1068,IF(AND(G1068=0),D1068*E1068*F1068,D1068*E1068*F1068*G1068))))))</f>
        <v>0</v>
      </c>
      <c r="I1068" s="45"/>
      <c r="J1068" s="46" t="str">
        <f>IF(AND(E1068=0,F1068&lt;&gt;0,G1068&lt;&gt;0),"m2",IF(AND(F1068=0,E1068&lt;&gt;0,G1068&lt;&gt;0),"m2",IF(AND(G1068=0,E1068&lt;&gt;0,F1068&lt;&gt;0),"m2",IF(AND(F1068=0,G1068=0),"ml",IF(AND(E1068=0,G1068=0),"ml",IF(AND(E1068=0,F1068=0),"ml",IF(AND(E1068&lt;&gt;0,F1068&lt;&gt;0,G1068&lt;&gt;0),"m3",0)))))))</f>
        <v>ml</v>
      </c>
    </row>
    <row r="1069" spans="2:10" s="1" customFormat="1" ht="13.2" x14ac:dyDescent="0.25">
      <c r="B1069" s="48" t="s">
        <v>459</v>
      </c>
      <c r="C1069" s="48" t="s">
        <v>429</v>
      </c>
      <c r="D1069" s="103"/>
      <c r="E1069" s="45"/>
      <c r="F1069" s="45"/>
      <c r="G1069" s="45"/>
      <c r="H1069" s="45"/>
      <c r="I1069" s="62">
        <f>SUM(H1070:H1071)</f>
        <v>0</v>
      </c>
      <c r="J1069" s="63" t="str">
        <f>+J1071</f>
        <v>ml</v>
      </c>
    </row>
    <row r="1070" spans="2:10" s="1" customFormat="1" ht="13.2" x14ac:dyDescent="0.25">
      <c r="B1070" s="48"/>
      <c r="C1070" s="44" t="s">
        <v>706</v>
      </c>
      <c r="D1070" s="45"/>
      <c r="E1070" s="45"/>
      <c r="F1070" s="45"/>
      <c r="G1070" s="45"/>
      <c r="H1070" s="45">
        <f>IF(AND(F1070=0,G1070=0),D1070*E1070,IF(AND(E1070=0,G1070=0),D1070*F1070,IF(AND(E1070=0,F1070=0),D1070*G1070,IF(AND(E1070=0),D1070*F1070*G1070,IF(AND(F1070=0),D1070*E1070*G1070,IF(AND(G1070=0),D1070*E1070*F1070,D1070*E1070*F1070*G1070))))))</f>
        <v>0</v>
      </c>
      <c r="I1070" s="45"/>
      <c r="J1070" s="46" t="str">
        <f>IF(AND(E1070=0,F1070&lt;&gt;0,G1070&lt;&gt;0),"m2",IF(AND(F1070=0,E1070&lt;&gt;0,G1070&lt;&gt;0),"m2",IF(AND(G1070=0,E1070&lt;&gt;0,F1070&lt;&gt;0),"m2",IF(AND(F1070=0,G1070=0),"ml",IF(AND(E1070=0,G1070=0),"ml",IF(AND(E1070=0,F1070=0),"ml",IF(AND(E1070&lt;&gt;0,F1070&lt;&gt;0,G1070&lt;&gt;0),"m3",0)))))))</f>
        <v>ml</v>
      </c>
    </row>
    <row r="1071" spans="2:10" s="1" customFormat="1" ht="13.2" x14ac:dyDescent="0.25">
      <c r="B1071" s="100"/>
      <c r="C1071" s="44" t="s">
        <v>706</v>
      </c>
      <c r="D1071" s="45"/>
      <c r="E1071" s="45"/>
      <c r="F1071" s="45"/>
      <c r="G1071" s="45"/>
      <c r="H1071" s="45">
        <f>IF(AND(F1071=0,G1071=0),D1071*E1071,IF(AND(E1071=0,G1071=0),D1071*F1071,IF(AND(E1071=0,F1071=0),D1071*G1071,IF(AND(E1071=0),D1071*F1071*G1071,IF(AND(F1071=0),D1071*E1071*G1071,IF(AND(G1071=0),D1071*E1071*F1071,D1071*E1071*F1071*G1071))))))</f>
        <v>0</v>
      </c>
      <c r="I1071" s="45"/>
      <c r="J1071" s="46" t="str">
        <f>IF(AND(E1071=0,F1071&lt;&gt;0,G1071&lt;&gt;0),"m2",IF(AND(F1071=0,E1071&lt;&gt;0,G1071&lt;&gt;0),"m2",IF(AND(G1071=0,E1071&lt;&gt;0,F1071&lt;&gt;0),"m2",IF(AND(F1071=0,G1071=0),"ml",IF(AND(E1071=0,G1071=0),"ml",IF(AND(E1071=0,F1071=0),"ml",IF(AND(E1071&lt;&gt;0,F1071&lt;&gt;0,G1071&lt;&gt;0),"m3",0)))))))</f>
        <v>ml</v>
      </c>
    </row>
    <row r="1072" spans="2:10" s="1" customFormat="1" ht="13.2" x14ac:dyDescent="0.25">
      <c r="B1072" s="48" t="s">
        <v>460</v>
      </c>
      <c r="C1072" s="48" t="s">
        <v>431</v>
      </c>
      <c r="D1072" s="103"/>
      <c r="E1072" s="45"/>
      <c r="F1072" s="45"/>
      <c r="G1072" s="45"/>
      <c r="H1072" s="45"/>
      <c r="I1072" s="62">
        <f>SUM(H1073:H1073)</f>
        <v>0</v>
      </c>
      <c r="J1072" s="63" t="str">
        <f>+J1073</f>
        <v>ml</v>
      </c>
    </row>
    <row r="1073" spans="2:10" s="1" customFormat="1" ht="13.2" x14ac:dyDescent="0.25">
      <c r="B1073" s="100"/>
      <c r="C1073" s="44" t="s">
        <v>734</v>
      </c>
      <c r="D1073" s="45"/>
      <c r="E1073" s="45"/>
      <c r="F1073" s="45"/>
      <c r="G1073" s="45"/>
      <c r="H1073" s="45">
        <f>IF(AND(F1073=0,G1073=0),D1073*E1073,IF(AND(E1073=0,G1073=0),D1073*F1073,IF(AND(E1073=0,F1073=0),D1073*G1073,IF(AND(E1073=0),D1073*F1073*G1073,IF(AND(F1073=0),D1073*E1073*G1073,IF(AND(G1073=0),D1073*E1073*F1073,D1073*E1073*F1073*G1073))))))</f>
        <v>0</v>
      </c>
      <c r="I1073" s="45"/>
      <c r="J1073" s="46" t="str">
        <f>IF(AND(E1073=0,F1073&lt;&gt;0,G1073&lt;&gt;0),"m2",IF(AND(F1073=0,E1073&lt;&gt;0,G1073&lt;&gt;0),"m2",IF(AND(G1073=0,E1073&lt;&gt;0,F1073&lt;&gt;0),"m2",IF(AND(F1073=0,G1073=0),"ml",IF(AND(E1073=0,G1073=0),"ml",IF(AND(E1073=0,F1073=0),"ml",IF(AND(E1073&lt;&gt;0,F1073&lt;&gt;0,G1073&lt;&gt;0),"m3",0)))))))</f>
        <v>ml</v>
      </c>
    </row>
    <row r="1074" spans="2:10" s="1" customFormat="1" ht="13.2" x14ac:dyDescent="0.25">
      <c r="B1074" s="48" t="s">
        <v>461</v>
      </c>
      <c r="C1074" s="48" t="s">
        <v>453</v>
      </c>
      <c r="D1074" s="103"/>
      <c r="E1074" s="45"/>
      <c r="F1074" s="45"/>
      <c r="G1074" s="45"/>
      <c r="H1074" s="45"/>
      <c r="I1074" s="62">
        <f>SUM(H1075:H1075)</f>
        <v>0</v>
      </c>
      <c r="J1074" s="63" t="str">
        <f>+J1075</f>
        <v>ml</v>
      </c>
    </row>
    <row r="1075" spans="2:10" s="1" customFormat="1" ht="13.2" x14ac:dyDescent="0.25">
      <c r="B1075" s="100"/>
      <c r="C1075" s="44" t="s">
        <v>723</v>
      </c>
      <c r="D1075" s="45"/>
      <c r="E1075" s="45"/>
      <c r="F1075" s="45"/>
      <c r="G1075" s="45"/>
      <c r="H1075" s="45">
        <f>IF(AND(F1075=0,G1075=0),D1075*E1075,IF(AND(E1075=0,G1075=0),D1075*F1075,IF(AND(E1075=0,F1075=0),D1075*G1075,IF(AND(E1075=0),D1075*F1075*G1075,IF(AND(F1075=0),D1075*E1075*G1075,IF(AND(G1075=0),D1075*E1075*F1075,D1075*E1075*F1075*G1075))))))</f>
        <v>0</v>
      </c>
      <c r="I1075" s="45"/>
      <c r="J1075" s="46" t="str">
        <f>IF(AND(E1075=0,F1075&lt;&gt;0,G1075&lt;&gt;0),"m2",IF(AND(F1075=0,E1075&lt;&gt;0,G1075&lt;&gt;0),"m2",IF(AND(G1075=0,E1075&lt;&gt;0,F1075&lt;&gt;0),"m2",IF(AND(F1075=0,G1075=0),"ml",IF(AND(E1075=0,G1075=0),"ml",IF(AND(E1075=0,F1075=0),"ml",IF(AND(E1075&lt;&gt;0,F1075&lt;&gt;0,G1075&lt;&gt;0),"m3",0)))))))</f>
        <v>ml</v>
      </c>
    </row>
    <row r="1076" spans="2:10" s="1" customFormat="1" ht="13.2" x14ac:dyDescent="0.25">
      <c r="B1076" s="48" t="s">
        <v>462</v>
      </c>
      <c r="C1076" s="48" t="s">
        <v>454</v>
      </c>
      <c r="D1076" s="103"/>
      <c r="E1076" s="45"/>
      <c r="F1076" s="45"/>
      <c r="G1076" s="45"/>
      <c r="H1076" s="45"/>
      <c r="I1076" s="62">
        <f>SUM(H1077:H1077)</f>
        <v>0</v>
      </c>
      <c r="J1076" s="63" t="str">
        <f>+J1077</f>
        <v>ml</v>
      </c>
    </row>
    <row r="1077" spans="2:10" s="1" customFormat="1" ht="13.2" x14ac:dyDescent="0.25">
      <c r="B1077" s="100"/>
      <c r="C1077" s="44" t="s">
        <v>724</v>
      </c>
      <c r="D1077" s="45"/>
      <c r="E1077" s="45"/>
      <c r="F1077" s="45"/>
      <c r="G1077" s="45"/>
      <c r="H1077" s="45">
        <f>IF(AND(F1077=0,G1077=0),D1077*E1077,IF(AND(E1077=0,G1077=0),D1077*F1077,IF(AND(E1077=0,F1077=0),D1077*G1077,IF(AND(E1077=0),D1077*F1077*G1077,IF(AND(F1077=0),D1077*E1077*G1077,IF(AND(G1077=0),D1077*E1077*F1077,D1077*E1077*F1077*G1077))))))</f>
        <v>0</v>
      </c>
      <c r="I1077" s="45"/>
      <c r="J1077" s="46" t="str">
        <f>IF(AND(E1077=0,F1077&lt;&gt;0,G1077&lt;&gt;0),"m2",IF(AND(F1077=0,E1077&lt;&gt;0,G1077&lt;&gt;0),"m2",IF(AND(G1077=0,E1077&lt;&gt;0,F1077&lt;&gt;0),"m2",IF(AND(F1077=0,G1077=0),"ml",IF(AND(E1077=0,G1077=0),"ml",IF(AND(E1077=0,F1077=0),"ml",IF(AND(E1077&lt;&gt;0,F1077&lt;&gt;0,G1077&lt;&gt;0),"m3",0)))))))</f>
        <v>ml</v>
      </c>
    </row>
    <row r="1078" spans="2:10" s="1" customFormat="1" ht="13.2" x14ac:dyDescent="0.25">
      <c r="B1078" s="48" t="s">
        <v>463</v>
      </c>
      <c r="C1078" s="48" t="s">
        <v>455</v>
      </c>
      <c r="D1078" s="103"/>
      <c r="E1078" s="45"/>
      <c r="F1078" s="45"/>
      <c r="G1078" s="45"/>
      <c r="H1078" s="45"/>
      <c r="I1078" s="62">
        <f>SUM(H1079:H1079)</f>
        <v>0</v>
      </c>
      <c r="J1078" s="63" t="str">
        <f>+J1079</f>
        <v>ml</v>
      </c>
    </row>
    <row r="1079" spans="2:10" s="1" customFormat="1" ht="13.2" x14ac:dyDescent="0.25">
      <c r="B1079" s="100"/>
      <c r="C1079" s="44" t="s">
        <v>732</v>
      </c>
      <c r="D1079" s="45"/>
      <c r="E1079" s="45"/>
      <c r="F1079" s="45"/>
      <c r="G1079" s="45"/>
      <c r="H1079" s="45">
        <f>IF(AND(F1079=0,G1079=0),D1079*E1079,IF(AND(E1079=0,G1079=0),D1079*F1079,IF(AND(E1079=0,F1079=0),D1079*G1079,IF(AND(E1079=0),D1079*F1079*G1079,IF(AND(F1079=0),D1079*E1079*G1079,IF(AND(G1079=0),D1079*E1079*F1079,D1079*E1079*F1079*G1079))))))</f>
        <v>0</v>
      </c>
      <c r="I1079" s="45"/>
      <c r="J1079" s="46" t="str">
        <f>IF(AND(E1079=0,F1079&lt;&gt;0,G1079&lt;&gt;0),"m2",IF(AND(F1079=0,E1079&lt;&gt;0,G1079&lt;&gt;0),"m2",IF(AND(G1079=0,E1079&lt;&gt;0,F1079&lt;&gt;0),"m2",IF(AND(F1079=0,G1079=0),"ml",IF(AND(E1079=0,G1079=0),"ml",IF(AND(E1079=0,F1079=0),"ml",IF(AND(E1079&lt;&gt;0,F1079&lt;&gt;0,G1079&lt;&gt;0),"m3",0)))))))</f>
        <v>ml</v>
      </c>
    </row>
    <row r="1080" spans="2:10" s="1" customFormat="1" ht="13.2" x14ac:dyDescent="0.25">
      <c r="B1080" s="48" t="s">
        <v>464</v>
      </c>
      <c r="C1080" s="48" t="s">
        <v>456</v>
      </c>
      <c r="D1080" s="103"/>
      <c r="E1080" s="45"/>
      <c r="F1080" s="45"/>
      <c r="G1080" s="45"/>
      <c r="H1080" s="45"/>
      <c r="I1080" s="62">
        <f>SUM(H1081:H1081)</f>
        <v>0</v>
      </c>
      <c r="J1080" s="63" t="str">
        <f>+J1081</f>
        <v>und</v>
      </c>
    </row>
    <row r="1081" spans="2:10" s="1" customFormat="1" ht="13.2" x14ac:dyDescent="0.25">
      <c r="B1081" s="48"/>
      <c r="C1081" s="44" t="s">
        <v>737</v>
      </c>
      <c r="D1081" s="45"/>
      <c r="E1081" s="45"/>
      <c r="F1081" s="45"/>
      <c r="G1081" s="45"/>
      <c r="H1081" s="45">
        <f t="shared" ref="H1081" si="39">+D1081</f>
        <v>0</v>
      </c>
      <c r="I1081" s="45"/>
      <c r="J1081" s="46" t="s">
        <v>35</v>
      </c>
    </row>
    <row r="1082" spans="2:10" s="1" customFormat="1" ht="13.2" x14ac:dyDescent="0.25">
      <c r="B1082" s="48" t="s">
        <v>465</v>
      </c>
      <c r="C1082" s="48" t="s">
        <v>457</v>
      </c>
      <c r="D1082" s="103"/>
      <c r="E1082" s="45"/>
      <c r="F1082" s="45"/>
      <c r="G1082" s="45"/>
      <c r="H1082" s="45"/>
      <c r="I1082" s="62">
        <f>SUM(H1083:H1083)</f>
        <v>0</v>
      </c>
      <c r="J1082" s="63" t="str">
        <f>+J1083</f>
        <v>und</v>
      </c>
    </row>
    <row r="1083" spans="2:10" s="1" customFormat="1" ht="13.2" x14ac:dyDescent="0.25">
      <c r="B1083" s="100"/>
      <c r="C1083" s="44" t="s">
        <v>441</v>
      </c>
      <c r="D1083" s="45"/>
      <c r="E1083" s="45"/>
      <c r="F1083" s="45"/>
      <c r="G1083" s="45"/>
      <c r="H1083" s="45">
        <f>+D1083</f>
        <v>0</v>
      </c>
      <c r="I1083" s="45"/>
      <c r="J1083" s="46" t="s">
        <v>35</v>
      </c>
    </row>
    <row r="1084" spans="2:10" s="1" customFormat="1" ht="13.2" x14ac:dyDescent="0.25">
      <c r="B1084" s="48" t="s">
        <v>557</v>
      </c>
      <c r="C1084" s="48" t="s">
        <v>458</v>
      </c>
      <c r="D1084" s="103"/>
      <c r="E1084" s="45"/>
      <c r="F1084" s="45"/>
      <c r="G1084" s="45"/>
      <c r="H1084" s="45"/>
      <c r="I1084" s="62">
        <f>SUM(H1085:H1085)</f>
        <v>0</v>
      </c>
      <c r="J1084" s="63" t="str">
        <f>+J1085</f>
        <v>und</v>
      </c>
    </row>
    <row r="1085" spans="2:10" s="1" customFormat="1" ht="13.2" x14ac:dyDescent="0.25">
      <c r="B1085" s="100"/>
      <c r="C1085" s="44" t="s">
        <v>730</v>
      </c>
      <c r="D1085" s="45"/>
      <c r="E1085" s="45"/>
      <c r="F1085" s="45"/>
      <c r="G1085" s="45"/>
      <c r="H1085" s="45">
        <f>+D1085</f>
        <v>0</v>
      </c>
      <c r="I1085" s="45"/>
      <c r="J1085" s="46" t="s">
        <v>35</v>
      </c>
    </row>
    <row r="1086" spans="2:10" s="1" customFormat="1" ht="13.2" x14ac:dyDescent="0.25">
      <c r="B1086" s="100" t="s">
        <v>117</v>
      </c>
      <c r="C1086" s="101" t="s">
        <v>426</v>
      </c>
      <c r="D1086" s="103"/>
      <c r="E1086" s="45"/>
      <c r="F1086" s="45"/>
      <c r="G1086" s="45"/>
      <c r="H1086" s="45"/>
      <c r="I1086" s="45"/>
      <c r="J1086" s="46"/>
    </row>
    <row r="1087" spans="2:10" s="1" customFormat="1" ht="13.2" x14ac:dyDescent="0.25">
      <c r="B1087" s="48" t="s">
        <v>118</v>
      </c>
      <c r="C1087" s="48" t="s">
        <v>468</v>
      </c>
      <c r="D1087" s="103"/>
      <c r="E1087" s="45"/>
      <c r="F1087" s="45"/>
      <c r="G1087" s="45"/>
      <c r="H1087" s="45"/>
      <c r="I1087" s="62">
        <f>SUM(H1088:H1089)</f>
        <v>5</v>
      </c>
      <c r="J1087" s="63" t="str">
        <f>+J1088</f>
        <v>und</v>
      </c>
    </row>
    <row r="1088" spans="2:10" s="1" customFormat="1" ht="13.2" x14ac:dyDescent="0.25">
      <c r="B1088" s="75"/>
      <c r="C1088" s="44" t="s">
        <v>646</v>
      </c>
      <c r="D1088" s="45"/>
      <c r="E1088" s="45"/>
      <c r="F1088" s="45"/>
      <c r="G1088" s="45"/>
      <c r="H1088" s="45">
        <f>+D1088</f>
        <v>0</v>
      </c>
      <c r="I1088" s="45"/>
      <c r="J1088" s="46" t="s">
        <v>35</v>
      </c>
    </row>
    <row r="1089" spans="2:10" s="1" customFormat="1" ht="13.2" x14ac:dyDescent="0.25">
      <c r="B1089" s="75"/>
      <c r="C1089" s="44" t="s">
        <v>434</v>
      </c>
      <c r="D1089" s="45">
        <v>5</v>
      </c>
      <c r="E1089" s="45"/>
      <c r="F1089" s="45"/>
      <c r="G1089" s="45"/>
      <c r="H1089" s="45">
        <f>+D1089</f>
        <v>5</v>
      </c>
      <c r="I1089" s="45"/>
      <c r="J1089" s="46" t="s">
        <v>35</v>
      </c>
    </row>
    <row r="1090" spans="2:10" s="1" customFormat="1" ht="13.2" x14ac:dyDescent="0.25">
      <c r="B1090" s="48" t="s">
        <v>119</v>
      </c>
      <c r="C1090" s="48" t="s">
        <v>475</v>
      </c>
      <c r="D1090" s="103"/>
      <c r="E1090" s="45"/>
      <c r="F1090" s="45"/>
      <c r="G1090" s="45"/>
      <c r="H1090" s="45"/>
      <c r="I1090" s="62">
        <f>SUM(H1091:H1096)</f>
        <v>0</v>
      </c>
      <c r="J1090" s="63" t="str">
        <f>+J1091</f>
        <v>und</v>
      </c>
    </row>
    <row r="1091" spans="2:10" s="1" customFormat="1" ht="13.2" x14ac:dyDescent="0.25">
      <c r="B1091" s="75"/>
      <c r="C1091" s="132" t="s">
        <v>255</v>
      </c>
      <c r="D1091" s="45"/>
      <c r="E1091" s="45"/>
      <c r="F1091" s="45"/>
      <c r="G1091" s="45"/>
      <c r="H1091" s="45"/>
      <c r="I1091" s="45"/>
      <c r="J1091" s="46" t="s">
        <v>35</v>
      </c>
    </row>
    <row r="1092" spans="2:10" s="1" customFormat="1" ht="13.2" x14ac:dyDescent="0.25">
      <c r="B1092" s="75"/>
      <c r="C1092" s="44" t="s">
        <v>556</v>
      </c>
      <c r="D1092" s="45">
        <v>3</v>
      </c>
      <c r="E1092" s="45"/>
      <c r="F1092" s="45"/>
      <c r="G1092" s="45"/>
      <c r="H1092" s="45">
        <f>IF(AND(F1092=0,G1092=0),D1092*E1092,IF(AND(E1092=0,G1092=0),D1092*F1092,IF(AND(E1092=0,F1092=0),D1092*G1092,IF(AND(E1092=0),D1092*F1092*G1092,IF(AND(F1092=0),D1092*E1092*G1092,IF(AND(G1092=0),D1092*E1092*F1092,D1092*E1092*F1092*G1092))))))</f>
        <v>0</v>
      </c>
      <c r="I1092" s="45"/>
      <c r="J1092" s="46" t="s">
        <v>35</v>
      </c>
    </row>
    <row r="1093" spans="2:10" s="1" customFormat="1" ht="13.2" x14ac:dyDescent="0.25">
      <c r="B1093" s="75"/>
      <c r="C1093" s="132" t="s">
        <v>256</v>
      </c>
      <c r="D1093" s="45"/>
      <c r="E1093" s="45"/>
      <c r="F1093" s="45"/>
      <c r="G1093" s="45"/>
      <c r="H1093" s="45"/>
      <c r="I1093" s="45"/>
      <c r="J1093" s="46" t="s">
        <v>35</v>
      </c>
    </row>
    <row r="1094" spans="2:10" s="1" customFormat="1" ht="13.2" x14ac:dyDescent="0.25">
      <c r="B1094" s="75"/>
      <c r="C1094" s="44" t="s">
        <v>556</v>
      </c>
      <c r="D1094" s="45">
        <v>3</v>
      </c>
      <c r="E1094" s="45"/>
      <c r="F1094" s="45"/>
      <c r="G1094" s="45"/>
      <c r="H1094" s="45">
        <f>IF(AND(F1094=0,G1094=0),D1094*E1094,IF(AND(E1094=0,G1094=0),D1094*F1094,IF(AND(E1094=0,F1094=0),D1094*G1094,IF(AND(E1094=0),D1094*F1094*G1094,IF(AND(F1094=0),D1094*E1094*G1094,IF(AND(G1094=0),D1094*E1094*F1094,D1094*E1094*F1094*G1094))))))</f>
        <v>0</v>
      </c>
      <c r="I1094" s="45"/>
      <c r="J1094" s="46" t="s">
        <v>35</v>
      </c>
    </row>
    <row r="1095" spans="2:10" s="1" customFormat="1" ht="13.2" x14ac:dyDescent="0.25">
      <c r="B1095" s="75"/>
      <c r="C1095" s="132" t="s">
        <v>257</v>
      </c>
      <c r="D1095" s="45"/>
      <c r="E1095" s="45"/>
      <c r="F1095" s="45"/>
      <c r="G1095" s="45"/>
      <c r="H1095" s="45"/>
      <c r="I1095" s="45"/>
      <c r="J1095" s="46" t="s">
        <v>35</v>
      </c>
    </row>
    <row r="1096" spans="2:10" s="1" customFormat="1" ht="13.2" x14ac:dyDescent="0.25">
      <c r="B1096" s="75"/>
      <c r="C1096" s="44" t="s">
        <v>556</v>
      </c>
      <c r="D1096" s="45">
        <v>3</v>
      </c>
      <c r="E1096" s="45"/>
      <c r="F1096" s="45"/>
      <c r="G1096" s="45"/>
      <c r="H1096" s="45">
        <f>IF(AND(F1096=0,G1096=0),D1096*E1096,IF(AND(E1096=0,G1096=0),D1096*F1096,IF(AND(E1096=0,F1096=0),D1096*G1096,IF(AND(E1096=0),D1096*F1096*G1096,IF(AND(F1096=0),D1096*E1096*G1096,IF(AND(G1096=0),D1096*E1096*F1096,D1096*E1096*F1096*G1096))))))</f>
        <v>0</v>
      </c>
      <c r="I1096" s="45"/>
      <c r="J1096" s="46" t="s">
        <v>35</v>
      </c>
    </row>
    <row r="1097" spans="2:10" s="1" customFormat="1" ht="13.2" x14ac:dyDescent="0.25">
      <c r="B1097" s="48" t="s">
        <v>120</v>
      </c>
      <c r="C1097" s="48" t="s">
        <v>469</v>
      </c>
      <c r="D1097" s="103"/>
      <c r="E1097" s="45"/>
      <c r="F1097" s="45"/>
      <c r="G1097" s="45"/>
      <c r="H1097" s="45"/>
      <c r="I1097" s="62">
        <f>SUM(H1098:H1100)</f>
        <v>0</v>
      </c>
      <c r="J1097" s="63" t="str">
        <f>+J1098</f>
        <v>und</v>
      </c>
    </row>
    <row r="1098" spans="2:10" s="1" customFormat="1" ht="13.2" x14ac:dyDescent="0.25">
      <c r="B1098" s="48"/>
      <c r="C1098" s="44" t="s">
        <v>255</v>
      </c>
      <c r="D1098" s="45"/>
      <c r="E1098" s="45"/>
      <c r="F1098" s="45"/>
      <c r="G1098" s="45"/>
      <c r="H1098" s="45">
        <f t="shared" ref="H1098:H1100" si="40">+D1098</f>
        <v>0</v>
      </c>
      <c r="I1098" s="45"/>
      <c r="J1098" s="46" t="s">
        <v>35</v>
      </c>
    </row>
    <row r="1099" spans="2:10" s="1" customFormat="1" ht="13.2" x14ac:dyDescent="0.25">
      <c r="B1099" s="48"/>
      <c r="C1099" s="44" t="s">
        <v>256</v>
      </c>
      <c r="D1099" s="45"/>
      <c r="E1099" s="45"/>
      <c r="F1099" s="45"/>
      <c r="G1099" s="45"/>
      <c r="H1099" s="45">
        <f t="shared" si="40"/>
        <v>0</v>
      </c>
      <c r="I1099" s="45"/>
      <c r="J1099" s="46" t="s">
        <v>35</v>
      </c>
    </row>
    <row r="1100" spans="2:10" s="1" customFormat="1" ht="13.2" x14ac:dyDescent="0.25">
      <c r="B1100" s="48"/>
      <c r="C1100" s="44" t="s">
        <v>257</v>
      </c>
      <c r="D1100" s="45"/>
      <c r="E1100" s="45"/>
      <c r="F1100" s="45"/>
      <c r="G1100" s="45"/>
      <c r="H1100" s="45">
        <f t="shared" si="40"/>
        <v>0</v>
      </c>
      <c r="I1100" s="45"/>
      <c r="J1100" s="46" t="s">
        <v>35</v>
      </c>
    </row>
    <row r="1101" spans="2:10" s="1" customFormat="1" ht="13.2" x14ac:dyDescent="0.25">
      <c r="B1101" s="48" t="s">
        <v>476</v>
      </c>
      <c r="C1101" s="48" t="s">
        <v>561</v>
      </c>
      <c r="D1101" s="103"/>
      <c r="E1101" s="45"/>
      <c r="F1101" s="45"/>
      <c r="G1101" s="45"/>
      <c r="H1101" s="45"/>
      <c r="I1101" s="62">
        <f>SUM(H1102:H1102)</f>
        <v>4</v>
      </c>
      <c r="J1101" s="63" t="str">
        <f>+J1102</f>
        <v>und</v>
      </c>
    </row>
    <row r="1102" spans="2:10" s="1" customFormat="1" ht="13.2" x14ac:dyDescent="0.25">
      <c r="B1102" s="48"/>
      <c r="C1102" s="44" t="s">
        <v>710</v>
      </c>
      <c r="D1102" s="45">
        <v>1</v>
      </c>
      <c r="E1102" s="45">
        <v>4</v>
      </c>
      <c r="F1102" s="45"/>
      <c r="G1102" s="45"/>
      <c r="H1102" s="45">
        <f>IF(AND(F1102=0,G1102=0),D1102*E1102,IF(AND(E1102=0,G1102=0),D1102*F1102,IF(AND(E1102=0,F1102=0),D1102*G1102,IF(AND(E1102=0),D1102*F1102*G1102,IF(AND(F1102=0),D1102*E1102*G1102,IF(AND(G1102=0),D1102*E1102*F1102,D1102*E1102*F1102*G1102))))))</f>
        <v>4</v>
      </c>
      <c r="I1102" s="45"/>
      <c r="J1102" s="46" t="s">
        <v>35</v>
      </c>
    </row>
    <row r="1103" spans="2:10" s="1" customFormat="1" ht="13.2" x14ac:dyDescent="0.25">
      <c r="B1103" s="48" t="s">
        <v>477</v>
      </c>
      <c r="C1103" s="48" t="s">
        <v>564</v>
      </c>
      <c r="D1103" s="103"/>
      <c r="E1103" s="45"/>
      <c r="F1103" s="45"/>
      <c r="G1103" s="45"/>
      <c r="H1103" s="45"/>
      <c r="I1103" s="62">
        <f>SUM(H1104:H1104)</f>
        <v>1</v>
      </c>
      <c r="J1103" s="63" t="str">
        <f>+J1104</f>
        <v>und</v>
      </c>
    </row>
    <row r="1104" spans="2:10" s="1" customFormat="1" ht="13.2" x14ac:dyDescent="0.25">
      <c r="B1104" s="48"/>
      <c r="C1104" s="44" t="s">
        <v>710</v>
      </c>
      <c r="D1104" s="45">
        <v>1</v>
      </c>
      <c r="E1104" s="45"/>
      <c r="F1104" s="45"/>
      <c r="G1104" s="45"/>
      <c r="H1104" s="45">
        <f t="shared" ref="H1104" si="41">+D1104</f>
        <v>1</v>
      </c>
      <c r="I1104" s="45"/>
      <c r="J1104" s="46" t="s">
        <v>35</v>
      </c>
    </row>
    <row r="1105" spans="2:10" s="1" customFormat="1" ht="13.2" x14ac:dyDescent="0.25">
      <c r="B1105" s="48" t="s">
        <v>562</v>
      </c>
      <c r="C1105" s="48" t="s">
        <v>466</v>
      </c>
      <c r="D1105" s="103"/>
      <c r="E1105" s="45"/>
      <c r="F1105" s="45"/>
      <c r="G1105" s="45"/>
      <c r="H1105" s="45"/>
      <c r="I1105" s="62">
        <f>SUM(H1106:H1106)</f>
        <v>0</v>
      </c>
      <c r="J1105" s="63" t="str">
        <f>+J1106</f>
        <v>und</v>
      </c>
    </row>
    <row r="1106" spans="2:10" s="1" customFormat="1" ht="13.2" x14ac:dyDescent="0.25">
      <c r="B1106" s="75"/>
      <c r="C1106" s="44" t="s">
        <v>755</v>
      </c>
      <c r="D1106" s="45"/>
      <c r="E1106" s="45"/>
      <c r="F1106" s="45"/>
      <c r="G1106" s="45"/>
      <c r="H1106" s="45">
        <f>+D1106</f>
        <v>0</v>
      </c>
      <c r="I1106" s="45"/>
      <c r="J1106" s="46" t="s">
        <v>35</v>
      </c>
    </row>
    <row r="1107" spans="2:10" s="1" customFormat="1" ht="13.2" x14ac:dyDescent="0.25">
      <c r="B1107" s="48" t="s">
        <v>563</v>
      </c>
      <c r="C1107" s="48" t="s">
        <v>467</v>
      </c>
      <c r="D1107" s="103"/>
      <c r="E1107" s="45"/>
      <c r="F1107" s="45"/>
      <c r="G1107" s="45"/>
      <c r="H1107" s="45"/>
      <c r="I1107" s="62">
        <f>SUM(H1108:H1108)</f>
        <v>0</v>
      </c>
      <c r="J1107" s="63" t="str">
        <f>+J1108</f>
        <v>und</v>
      </c>
    </row>
    <row r="1108" spans="2:10" s="1" customFormat="1" ht="13.2" x14ac:dyDescent="0.25">
      <c r="B1108" s="75"/>
      <c r="C1108" s="44" t="s">
        <v>755</v>
      </c>
      <c r="D1108" s="45"/>
      <c r="E1108" s="45"/>
      <c r="F1108" s="45"/>
      <c r="G1108" s="45"/>
      <c r="H1108" s="45">
        <f>+D1108</f>
        <v>0</v>
      </c>
      <c r="I1108" s="45"/>
      <c r="J1108" s="46" t="s">
        <v>35</v>
      </c>
    </row>
    <row r="1109" spans="2:10" s="1" customFormat="1" ht="13.2" x14ac:dyDescent="0.25">
      <c r="B1109" s="75"/>
      <c r="C1109" s="102"/>
      <c r="D1109" s="103"/>
      <c r="E1109" s="45"/>
      <c r="F1109" s="45"/>
      <c r="G1109" s="45"/>
      <c r="H1109" s="45"/>
      <c r="I1109" s="45"/>
      <c r="J1109" s="46"/>
    </row>
    <row r="1110" spans="2:10" s="1" customFormat="1" ht="13.2" x14ac:dyDescent="0.25">
      <c r="B1110" s="75"/>
      <c r="C1110" s="102"/>
      <c r="D1110" s="103"/>
      <c r="E1110" s="45"/>
      <c r="F1110" s="45"/>
      <c r="G1110" s="45"/>
      <c r="H1110" s="45"/>
      <c r="I1110" s="45"/>
      <c r="J1110" s="46"/>
    </row>
    <row r="1111" spans="2:10" s="1" customFormat="1" ht="13.2" x14ac:dyDescent="0.25">
      <c r="B1111" s="75"/>
      <c r="C1111" s="102"/>
      <c r="D1111" s="103"/>
      <c r="E1111" s="45"/>
      <c r="F1111" s="45"/>
      <c r="G1111" s="45"/>
      <c r="H1111" s="45"/>
      <c r="I1111" s="45"/>
      <c r="J1111" s="46"/>
    </row>
    <row r="1112" spans="2:10" s="1" customFormat="1" ht="13.2" x14ac:dyDescent="0.25">
      <c r="B1112" s="75"/>
      <c r="C1112" s="102"/>
      <c r="D1112" s="103"/>
      <c r="E1112" s="45"/>
      <c r="F1112" s="45"/>
      <c r="G1112" s="45"/>
      <c r="H1112" s="45"/>
      <c r="I1112" s="45"/>
      <c r="J1112" s="46"/>
    </row>
    <row r="1113" spans="2:10" s="1" customFormat="1" ht="13.2" x14ac:dyDescent="0.25">
      <c r="B1113" s="75"/>
      <c r="C1113" s="102"/>
      <c r="D1113" s="103"/>
      <c r="E1113" s="45"/>
      <c r="F1113" s="45"/>
      <c r="G1113" s="45"/>
      <c r="H1113" s="45"/>
      <c r="I1113" s="45"/>
      <c r="J1113" s="46"/>
    </row>
    <row r="1114" spans="2:10" s="1" customFormat="1" ht="13.2" x14ac:dyDescent="0.25">
      <c r="B1114" s="75"/>
      <c r="C1114" s="102"/>
      <c r="D1114" s="103"/>
      <c r="E1114" s="45"/>
      <c r="F1114" s="45"/>
      <c r="G1114" s="45"/>
      <c r="H1114" s="45"/>
      <c r="I1114" s="45"/>
      <c r="J1114" s="46"/>
    </row>
    <row r="1115" spans="2:10" s="1" customFormat="1" ht="13.2" x14ac:dyDescent="0.25">
      <c r="B1115" s="75"/>
      <c r="C1115" s="102"/>
      <c r="D1115" s="103"/>
      <c r="E1115" s="45"/>
      <c r="F1115" s="45"/>
      <c r="G1115" s="45"/>
      <c r="H1115" s="45"/>
      <c r="I1115" s="45"/>
      <c r="J1115" s="46"/>
    </row>
    <row r="1116" spans="2:10" s="1" customFormat="1" ht="13.2" x14ac:dyDescent="0.25">
      <c r="B1116" s="75"/>
      <c r="C1116" s="102"/>
      <c r="D1116" s="103"/>
      <c r="E1116" s="45"/>
      <c r="F1116" s="45"/>
      <c r="G1116" s="45"/>
      <c r="H1116" s="45"/>
      <c r="I1116" s="45"/>
      <c r="J1116" s="46"/>
    </row>
    <row r="1117" spans="2:10" s="1" customFormat="1" ht="13.2" x14ac:dyDescent="0.25">
      <c r="B1117" s="75"/>
      <c r="C1117" s="102"/>
      <c r="D1117" s="103"/>
      <c r="E1117" s="45"/>
      <c r="F1117" s="45"/>
      <c r="G1117" s="45"/>
      <c r="H1117" s="45"/>
      <c r="I1117" s="45"/>
      <c r="J1117" s="46"/>
    </row>
    <row r="1118" spans="2:10" s="1" customFormat="1" ht="13.2" x14ac:dyDescent="0.25">
      <c r="B1118" s="75"/>
      <c r="C1118" s="102"/>
      <c r="D1118" s="103"/>
      <c r="E1118" s="45"/>
      <c r="F1118" s="45"/>
      <c r="G1118" s="45"/>
      <c r="H1118" s="45"/>
      <c r="I1118" s="45"/>
      <c r="J1118" s="46"/>
    </row>
    <row r="1119" spans="2:10" s="1" customFormat="1" ht="13.2" x14ac:dyDescent="0.25">
      <c r="B1119" s="75"/>
      <c r="C1119" s="102"/>
      <c r="D1119" s="103"/>
      <c r="E1119" s="45"/>
      <c r="F1119" s="45"/>
      <c r="G1119" s="45"/>
      <c r="H1119" s="45"/>
      <c r="I1119" s="45"/>
      <c r="J1119" s="46"/>
    </row>
    <row r="1120" spans="2:10" s="1" customFormat="1" ht="13.2" x14ac:dyDescent="0.25">
      <c r="B1120" s="75"/>
      <c r="C1120" s="102"/>
      <c r="D1120" s="103"/>
      <c r="E1120" s="45"/>
      <c r="F1120" s="45"/>
      <c r="G1120" s="45"/>
      <c r="H1120" s="45"/>
      <c r="I1120" s="45"/>
      <c r="J1120" s="46"/>
    </row>
    <row r="1121" spans="2:10" s="1" customFormat="1" ht="13.2" x14ac:dyDescent="0.25">
      <c r="B1121" s="75"/>
      <c r="C1121" s="102"/>
      <c r="D1121" s="103"/>
      <c r="E1121" s="45"/>
      <c r="F1121" s="45"/>
      <c r="G1121" s="45"/>
      <c r="H1121" s="45"/>
      <c r="I1121" s="45"/>
      <c r="J1121" s="46"/>
    </row>
    <row r="1122" spans="2:10" s="1" customFormat="1" ht="13.2" x14ac:dyDescent="0.25">
      <c r="B1122" s="75"/>
      <c r="C1122" s="102"/>
      <c r="D1122" s="103"/>
      <c r="E1122" s="45"/>
      <c r="F1122" s="45"/>
      <c r="G1122" s="45"/>
      <c r="H1122" s="45"/>
      <c r="I1122" s="45"/>
      <c r="J1122" s="46"/>
    </row>
    <row r="1123" spans="2:10" s="1" customFormat="1" ht="13.2" x14ac:dyDescent="0.25">
      <c r="B1123" s="75"/>
      <c r="C1123" s="102"/>
      <c r="D1123" s="103"/>
      <c r="E1123" s="45"/>
      <c r="F1123" s="45"/>
      <c r="G1123" s="45"/>
      <c r="H1123" s="45"/>
      <c r="I1123" s="45"/>
      <c r="J1123" s="46"/>
    </row>
    <row r="1124" spans="2:10" s="1" customFormat="1" ht="13.2" x14ac:dyDescent="0.25">
      <c r="B1124" s="75"/>
      <c r="C1124" s="102"/>
      <c r="D1124" s="103"/>
      <c r="E1124" s="45"/>
      <c r="F1124" s="45"/>
      <c r="G1124" s="45"/>
      <c r="H1124" s="45"/>
      <c r="I1124" s="45"/>
      <c r="J1124" s="46"/>
    </row>
    <row r="1125" spans="2:10" s="1" customFormat="1" ht="13.2" x14ac:dyDescent="0.25">
      <c r="B1125" s="75"/>
      <c r="C1125" s="102"/>
      <c r="D1125" s="103"/>
      <c r="E1125" s="45"/>
      <c r="F1125" s="45"/>
      <c r="G1125" s="45"/>
      <c r="H1125" s="45"/>
      <c r="I1125" s="45"/>
      <c r="J1125" s="46"/>
    </row>
    <row r="1126" spans="2:10" s="1" customFormat="1" ht="13.2" x14ac:dyDescent="0.25">
      <c r="B1126" s="75"/>
      <c r="C1126" s="102"/>
      <c r="D1126" s="103"/>
      <c r="E1126" s="45"/>
      <c r="F1126" s="45"/>
      <c r="G1126" s="45"/>
      <c r="H1126" s="45"/>
      <c r="I1126" s="45"/>
      <c r="J1126" s="46"/>
    </row>
    <row r="1127" spans="2:10" s="1" customFormat="1" ht="13.2" x14ac:dyDescent="0.25">
      <c r="B1127" s="75"/>
      <c r="C1127" s="102"/>
      <c r="D1127" s="103"/>
      <c r="E1127" s="45"/>
      <c r="F1127" s="45"/>
      <c r="G1127" s="45"/>
      <c r="H1127" s="45"/>
      <c r="I1127" s="45"/>
      <c r="J1127" s="46"/>
    </row>
    <row r="1128" spans="2:10" s="1" customFormat="1" ht="13.2" x14ac:dyDescent="0.25">
      <c r="B1128" s="75"/>
      <c r="C1128" s="102"/>
      <c r="D1128" s="103"/>
      <c r="E1128" s="45"/>
      <c r="F1128" s="45"/>
      <c r="G1128" s="45"/>
      <c r="H1128" s="45"/>
      <c r="I1128" s="45"/>
      <c r="J1128" s="46"/>
    </row>
    <row r="1129" spans="2:10" s="1" customFormat="1" ht="13.2" x14ac:dyDescent="0.25">
      <c r="B1129" s="75"/>
      <c r="C1129" s="102"/>
      <c r="D1129" s="103"/>
      <c r="E1129" s="45"/>
      <c r="F1129" s="45"/>
      <c r="G1129" s="45"/>
      <c r="H1129" s="45"/>
      <c r="I1129" s="45"/>
      <c r="J1129" s="46"/>
    </row>
    <row r="1130" spans="2:10" s="1" customFormat="1" ht="13.2" x14ac:dyDescent="0.25">
      <c r="B1130" s="75"/>
      <c r="C1130" s="102"/>
      <c r="D1130" s="103"/>
      <c r="E1130" s="45"/>
      <c r="F1130" s="45"/>
      <c r="G1130" s="45"/>
      <c r="H1130" s="45"/>
      <c r="I1130" s="45"/>
      <c r="J1130" s="46"/>
    </row>
    <row r="1131" spans="2:10" s="1" customFormat="1" ht="13.2" x14ac:dyDescent="0.25">
      <c r="B1131" s="75"/>
      <c r="C1131" s="102"/>
      <c r="D1131" s="103"/>
      <c r="E1131" s="45"/>
      <c r="F1131" s="45"/>
      <c r="G1131" s="45"/>
      <c r="H1131" s="45"/>
      <c r="I1131" s="45"/>
      <c r="J1131" s="46"/>
    </row>
    <row r="1132" spans="2:10" s="1" customFormat="1" ht="13.2" x14ac:dyDescent="0.25">
      <c r="B1132" s="75"/>
      <c r="C1132" s="102"/>
      <c r="D1132" s="103"/>
      <c r="E1132" s="45"/>
      <c r="F1132" s="45"/>
      <c r="G1132" s="45"/>
      <c r="H1132" s="45"/>
      <c r="I1132" s="45"/>
      <c r="J1132" s="46"/>
    </row>
    <row r="1133" spans="2:10" s="1" customFormat="1" ht="13.2" x14ac:dyDescent="0.25">
      <c r="B1133" s="75"/>
      <c r="C1133" s="102"/>
      <c r="D1133" s="103"/>
      <c r="E1133" s="45"/>
      <c r="F1133" s="45"/>
      <c r="G1133" s="45"/>
      <c r="H1133" s="45"/>
      <c r="I1133" s="45"/>
      <c r="J1133" s="46"/>
    </row>
    <row r="1134" spans="2:10" s="1" customFormat="1" ht="13.2" x14ac:dyDescent="0.25">
      <c r="B1134" s="75"/>
      <c r="C1134" s="102"/>
      <c r="D1134" s="103"/>
      <c r="E1134" s="45"/>
      <c r="F1134" s="45"/>
      <c r="G1134" s="45"/>
      <c r="H1134" s="45"/>
      <c r="I1134" s="45"/>
      <c r="J1134" s="46"/>
    </row>
    <row r="1135" spans="2:10" s="1" customFormat="1" ht="13.2" x14ac:dyDescent="0.25">
      <c r="B1135" s="75"/>
      <c r="C1135" s="102"/>
      <c r="D1135" s="103"/>
      <c r="E1135" s="45"/>
      <c r="F1135" s="45"/>
      <c r="G1135" s="45"/>
      <c r="H1135" s="45"/>
      <c r="I1135" s="45"/>
      <c r="J1135" s="46"/>
    </row>
    <row r="1136" spans="2:10" s="1" customFormat="1" ht="13.2" x14ac:dyDescent="0.25">
      <c r="B1136" s="75"/>
      <c r="C1136" s="102"/>
      <c r="D1136" s="103"/>
      <c r="E1136" s="45"/>
      <c r="F1136" s="45"/>
      <c r="G1136" s="45"/>
      <c r="H1136" s="45"/>
      <c r="I1136" s="45"/>
      <c r="J1136" s="46"/>
    </row>
    <row r="1137" spans="2:10" s="1" customFormat="1" ht="13.2" x14ac:dyDescent="0.25">
      <c r="B1137" s="75"/>
      <c r="C1137" s="102"/>
      <c r="D1137" s="103"/>
      <c r="E1137" s="45"/>
      <c r="F1137" s="45"/>
      <c r="G1137" s="45"/>
      <c r="H1137" s="45"/>
      <c r="I1137" s="45"/>
      <c r="J1137" s="46"/>
    </row>
    <row r="1138" spans="2:10" s="1" customFormat="1" ht="13.2" x14ac:dyDescent="0.25">
      <c r="B1138" s="75"/>
      <c r="C1138" s="102"/>
      <c r="D1138" s="103"/>
      <c r="E1138" s="45"/>
      <c r="F1138" s="45"/>
      <c r="G1138" s="45"/>
      <c r="H1138" s="45"/>
      <c r="I1138" s="45"/>
      <c r="J1138" s="46"/>
    </row>
    <row r="1139" spans="2:10" s="1" customFormat="1" ht="13.2" x14ac:dyDescent="0.25">
      <c r="B1139" s="75"/>
      <c r="C1139" s="102"/>
      <c r="D1139" s="103"/>
      <c r="E1139" s="45"/>
      <c r="F1139" s="45"/>
      <c r="G1139" s="45"/>
      <c r="H1139" s="45"/>
      <c r="I1139" s="45"/>
      <c r="J1139" s="46"/>
    </row>
    <row r="1140" spans="2:10" s="1" customFormat="1" ht="13.2" x14ac:dyDescent="0.25">
      <c r="B1140" s="75"/>
      <c r="C1140" s="102"/>
      <c r="D1140" s="103"/>
      <c r="E1140" s="45"/>
      <c r="F1140" s="45"/>
      <c r="G1140" s="45"/>
      <c r="H1140" s="45"/>
      <c r="I1140" s="45"/>
      <c r="J1140" s="46"/>
    </row>
    <row r="1141" spans="2:10" s="1" customFormat="1" ht="13.2" x14ac:dyDescent="0.25">
      <c r="B1141" s="75"/>
      <c r="C1141" s="102"/>
      <c r="D1141" s="103"/>
      <c r="E1141" s="45"/>
      <c r="F1141" s="45"/>
      <c r="G1141" s="45"/>
      <c r="H1141" s="45"/>
      <c r="I1141" s="45"/>
      <c r="J1141" s="46"/>
    </row>
    <row r="1142" spans="2:10" s="1" customFormat="1" ht="13.2" x14ac:dyDescent="0.25">
      <c r="B1142" s="75"/>
      <c r="C1142" s="102"/>
      <c r="D1142" s="103"/>
      <c r="E1142" s="45"/>
      <c r="F1142" s="45"/>
      <c r="G1142" s="45"/>
      <c r="H1142" s="45"/>
      <c r="I1142" s="45"/>
      <c r="J1142" s="46"/>
    </row>
    <row r="1143" spans="2:10" s="1" customFormat="1" ht="13.2" x14ac:dyDescent="0.25">
      <c r="B1143" s="75"/>
      <c r="C1143" s="102"/>
      <c r="D1143" s="103"/>
      <c r="E1143" s="45"/>
      <c r="F1143" s="45"/>
      <c r="G1143" s="45"/>
      <c r="H1143" s="45"/>
      <c r="I1143" s="45"/>
      <c r="J1143" s="46"/>
    </row>
    <row r="1144" spans="2:10" s="1" customFormat="1" ht="13.2" x14ac:dyDescent="0.25">
      <c r="B1144" s="75"/>
      <c r="C1144" s="102"/>
      <c r="D1144" s="103"/>
      <c r="E1144" s="45"/>
      <c r="F1144" s="45"/>
      <c r="G1144" s="45"/>
      <c r="H1144" s="45"/>
      <c r="I1144" s="45"/>
      <c r="J1144" s="46"/>
    </row>
    <row r="1145" spans="2:10" s="1" customFormat="1" ht="13.2" x14ac:dyDescent="0.25">
      <c r="B1145" s="75"/>
      <c r="C1145" s="102"/>
      <c r="D1145" s="103"/>
      <c r="E1145" s="45"/>
      <c r="F1145" s="45"/>
      <c r="G1145" s="45"/>
      <c r="H1145" s="45"/>
      <c r="I1145" s="45"/>
      <c r="J1145" s="46"/>
    </row>
    <row r="1146" spans="2:10" s="1" customFormat="1" ht="13.2" x14ac:dyDescent="0.25">
      <c r="B1146" s="75"/>
      <c r="C1146" s="102"/>
      <c r="D1146" s="103"/>
      <c r="E1146" s="45"/>
      <c r="F1146" s="45"/>
      <c r="G1146" s="45"/>
      <c r="H1146" s="45"/>
      <c r="I1146" s="45"/>
      <c r="J1146" s="46"/>
    </row>
    <row r="1147" spans="2:10" s="1" customFormat="1" ht="13.2" x14ac:dyDescent="0.25">
      <c r="B1147" s="75"/>
      <c r="C1147" s="102"/>
      <c r="D1147" s="103"/>
      <c r="E1147" s="45"/>
      <c r="F1147" s="45"/>
      <c r="G1147" s="45"/>
      <c r="H1147" s="45"/>
      <c r="I1147" s="45"/>
      <c r="J1147" s="46"/>
    </row>
    <row r="1148" spans="2:10" s="1" customFormat="1" ht="13.2" x14ac:dyDescent="0.25">
      <c r="B1148" s="75"/>
      <c r="C1148" s="102"/>
      <c r="D1148" s="103"/>
      <c r="E1148" s="45"/>
      <c r="F1148" s="45"/>
      <c r="G1148" s="45"/>
      <c r="H1148" s="45"/>
      <c r="I1148" s="45"/>
      <c r="J1148" s="46"/>
    </row>
    <row r="1149" spans="2:10" s="1" customFormat="1" ht="13.2" x14ac:dyDescent="0.25">
      <c r="B1149" s="75"/>
      <c r="C1149" s="102"/>
      <c r="D1149" s="103"/>
      <c r="E1149" s="45"/>
      <c r="F1149" s="45"/>
      <c r="G1149" s="45"/>
      <c r="H1149" s="45"/>
      <c r="I1149" s="45"/>
      <c r="J1149" s="46"/>
    </row>
    <row r="1150" spans="2:10" s="1" customFormat="1" ht="13.2" x14ac:dyDescent="0.25">
      <c r="B1150" s="75"/>
      <c r="C1150" s="102"/>
      <c r="D1150" s="103"/>
      <c r="E1150" s="45"/>
      <c r="F1150" s="45"/>
      <c r="G1150" s="45"/>
      <c r="H1150" s="45"/>
      <c r="I1150" s="45"/>
      <c r="J1150" s="46"/>
    </row>
    <row r="1151" spans="2:10" s="1" customFormat="1" ht="13.2" x14ac:dyDescent="0.25">
      <c r="B1151" s="75"/>
      <c r="C1151" s="102"/>
      <c r="D1151" s="103"/>
      <c r="E1151" s="45"/>
      <c r="F1151" s="45"/>
      <c r="G1151" s="45"/>
      <c r="H1151" s="45"/>
      <c r="I1151" s="45"/>
      <c r="J1151" s="46"/>
    </row>
    <row r="1152" spans="2:10" s="1" customFormat="1" ht="13.2" x14ac:dyDescent="0.25">
      <c r="B1152" s="75"/>
      <c r="C1152" s="102"/>
      <c r="D1152" s="103"/>
      <c r="E1152" s="45"/>
      <c r="F1152" s="45"/>
      <c r="G1152" s="45"/>
      <c r="H1152" s="45"/>
      <c r="I1152" s="45"/>
      <c r="J1152" s="46"/>
    </row>
    <row r="1153" spans="2:10" s="1" customFormat="1" ht="13.2" x14ac:dyDescent="0.25">
      <c r="B1153" s="75"/>
      <c r="C1153" s="102"/>
      <c r="D1153" s="103"/>
      <c r="E1153" s="45"/>
      <c r="F1153" s="45"/>
      <c r="G1153" s="45"/>
      <c r="H1153" s="45"/>
      <c r="I1153" s="45"/>
      <c r="J1153" s="46"/>
    </row>
    <row r="1154" spans="2:10" s="1" customFormat="1" ht="13.2" x14ac:dyDescent="0.25">
      <c r="B1154" s="75"/>
      <c r="C1154" s="102"/>
      <c r="D1154" s="103"/>
      <c r="E1154" s="45"/>
      <c r="F1154" s="45"/>
      <c r="G1154" s="45"/>
      <c r="H1154" s="45"/>
      <c r="I1154" s="45"/>
      <c r="J1154" s="46"/>
    </row>
    <row r="1155" spans="2:10" s="1" customFormat="1" ht="13.2" x14ac:dyDescent="0.25">
      <c r="B1155" s="75"/>
      <c r="C1155" s="102"/>
      <c r="D1155" s="103"/>
      <c r="E1155" s="45"/>
      <c r="F1155" s="45"/>
      <c r="G1155" s="45"/>
      <c r="H1155" s="45"/>
      <c r="I1155" s="45"/>
      <c r="J1155" s="46"/>
    </row>
    <row r="1156" spans="2:10" s="1" customFormat="1" ht="13.2" x14ac:dyDescent="0.25">
      <c r="B1156" s="75"/>
      <c r="C1156" s="102"/>
      <c r="D1156" s="103"/>
      <c r="E1156" s="45"/>
      <c r="F1156" s="45"/>
      <c r="G1156" s="45"/>
      <c r="H1156" s="45"/>
      <c r="I1156" s="45"/>
      <c r="J1156" s="46"/>
    </row>
    <row r="1157" spans="2:10" s="1" customFormat="1" ht="13.2" x14ac:dyDescent="0.25">
      <c r="B1157" s="75"/>
      <c r="C1157" s="102"/>
      <c r="D1157" s="103"/>
      <c r="E1157" s="45"/>
      <c r="F1157" s="45"/>
      <c r="G1157" s="45"/>
      <c r="H1157" s="45"/>
      <c r="I1157" s="45"/>
      <c r="J1157" s="46"/>
    </row>
    <row r="1158" spans="2:10" s="1" customFormat="1" ht="13.2" x14ac:dyDescent="0.25">
      <c r="B1158" s="75"/>
      <c r="C1158" s="102"/>
      <c r="D1158" s="103"/>
      <c r="E1158" s="45"/>
      <c r="F1158" s="45"/>
      <c r="G1158" s="45"/>
      <c r="H1158" s="45"/>
      <c r="I1158" s="45"/>
      <c r="J1158" s="46"/>
    </row>
    <row r="1159" spans="2:10" s="1" customFormat="1" ht="13.2" x14ac:dyDescent="0.25">
      <c r="B1159" s="75"/>
      <c r="C1159" s="102"/>
      <c r="D1159" s="103"/>
      <c r="E1159" s="45"/>
      <c r="F1159" s="45"/>
      <c r="G1159" s="45"/>
      <c r="H1159" s="45"/>
      <c r="I1159" s="45"/>
      <c r="J1159" s="46"/>
    </row>
    <row r="1160" spans="2:10" s="1" customFormat="1" ht="13.2" x14ac:dyDescent="0.25">
      <c r="B1160" s="75"/>
      <c r="C1160" s="102"/>
      <c r="D1160" s="103"/>
      <c r="E1160" s="45"/>
      <c r="F1160" s="45"/>
      <c r="G1160" s="45"/>
      <c r="H1160" s="45"/>
      <c r="I1160" s="45"/>
      <c r="J1160" s="46"/>
    </row>
    <row r="1161" spans="2:10" s="1" customFormat="1" ht="13.2" x14ac:dyDescent="0.25">
      <c r="B1161" s="75"/>
      <c r="C1161" s="102"/>
      <c r="D1161" s="103"/>
      <c r="E1161" s="45"/>
      <c r="F1161" s="45"/>
      <c r="G1161" s="45"/>
      <c r="H1161" s="45"/>
      <c r="I1161" s="45"/>
      <c r="J1161" s="46"/>
    </row>
    <row r="1162" spans="2:10" s="1" customFormat="1" ht="13.2" x14ac:dyDescent="0.25">
      <c r="B1162" s="75"/>
      <c r="C1162" s="102"/>
      <c r="D1162" s="103"/>
      <c r="E1162" s="45"/>
      <c r="F1162" s="45"/>
      <c r="G1162" s="45"/>
      <c r="H1162" s="45"/>
      <c r="I1162" s="45"/>
      <c r="J1162" s="46"/>
    </row>
    <row r="1163" spans="2:10" s="1" customFormat="1" ht="13.2" x14ac:dyDescent="0.25">
      <c r="B1163" s="75"/>
      <c r="C1163" s="102"/>
      <c r="D1163" s="103"/>
      <c r="E1163" s="45"/>
      <c r="F1163" s="45"/>
      <c r="G1163" s="45"/>
      <c r="H1163" s="45"/>
      <c r="I1163" s="45"/>
      <c r="J1163" s="46"/>
    </row>
    <row r="1164" spans="2:10" s="1" customFormat="1" ht="13.2" x14ac:dyDescent="0.25">
      <c r="B1164" s="75"/>
      <c r="C1164" s="102"/>
      <c r="D1164" s="103"/>
      <c r="E1164" s="45"/>
      <c r="F1164" s="45"/>
      <c r="G1164" s="45"/>
      <c r="H1164" s="45"/>
      <c r="I1164" s="45"/>
      <c r="J1164" s="46"/>
    </row>
    <row r="1165" spans="2:10" s="1" customFormat="1" ht="13.2" x14ac:dyDescent="0.25">
      <c r="B1165" s="75"/>
      <c r="C1165" s="102"/>
      <c r="D1165" s="103"/>
      <c r="E1165" s="45"/>
      <c r="F1165" s="45"/>
      <c r="G1165" s="45"/>
      <c r="H1165" s="45"/>
      <c r="I1165" s="45"/>
      <c r="J1165" s="46"/>
    </row>
    <row r="1166" spans="2:10" s="1" customFormat="1" ht="13.2" x14ac:dyDescent="0.25">
      <c r="B1166" s="75"/>
      <c r="C1166" s="102"/>
      <c r="D1166" s="103"/>
      <c r="E1166" s="45"/>
      <c r="F1166" s="45"/>
      <c r="G1166" s="45"/>
      <c r="H1166" s="45"/>
      <c r="I1166" s="45"/>
      <c r="J1166" s="46"/>
    </row>
    <row r="1167" spans="2:10" s="1" customFormat="1" ht="13.2" x14ac:dyDescent="0.25">
      <c r="B1167" s="75"/>
      <c r="C1167" s="102"/>
      <c r="D1167" s="103"/>
      <c r="E1167" s="45"/>
      <c r="F1167" s="45"/>
      <c r="G1167" s="45"/>
      <c r="H1167" s="45"/>
      <c r="I1167" s="45"/>
      <c r="J1167" s="46"/>
    </row>
    <row r="1168" spans="2:10" s="1" customFormat="1" ht="13.2" x14ac:dyDescent="0.25">
      <c r="B1168" s="75"/>
      <c r="C1168" s="102"/>
      <c r="D1168" s="103"/>
      <c r="E1168" s="45"/>
      <c r="F1168" s="45"/>
      <c r="G1168" s="45"/>
      <c r="H1168" s="45"/>
      <c r="I1168" s="45"/>
      <c r="J1168" s="46"/>
    </row>
    <row r="1169" spans="2:10" s="1" customFormat="1" ht="13.2" x14ac:dyDescent="0.25">
      <c r="B1169" s="75"/>
      <c r="C1169" s="102"/>
      <c r="D1169" s="103"/>
      <c r="E1169" s="45"/>
      <c r="F1169" s="45"/>
      <c r="G1169" s="45"/>
      <c r="H1169" s="45"/>
      <c r="I1169" s="45"/>
      <c r="J1169" s="46"/>
    </row>
    <row r="1170" spans="2:10" s="1" customFormat="1" ht="13.2" x14ac:dyDescent="0.25">
      <c r="B1170" s="75"/>
      <c r="C1170" s="102"/>
      <c r="D1170" s="103"/>
      <c r="E1170" s="45"/>
      <c r="F1170" s="45"/>
      <c r="G1170" s="45"/>
      <c r="H1170" s="45"/>
      <c r="I1170" s="45"/>
      <c r="J1170" s="46"/>
    </row>
    <row r="1171" spans="2:10" s="1" customFormat="1" ht="13.2" x14ac:dyDescent="0.25">
      <c r="B1171" s="75"/>
      <c r="C1171" s="102"/>
      <c r="D1171" s="103"/>
      <c r="E1171" s="45"/>
      <c r="F1171" s="45"/>
      <c r="G1171" s="45"/>
      <c r="H1171" s="45"/>
      <c r="I1171" s="45"/>
      <c r="J1171" s="46"/>
    </row>
    <row r="1172" spans="2:10" s="1" customFormat="1" ht="13.2" x14ac:dyDescent="0.25">
      <c r="B1172" s="75"/>
      <c r="C1172" s="102"/>
      <c r="D1172" s="103"/>
      <c r="E1172" s="45"/>
      <c r="F1172" s="45"/>
      <c r="G1172" s="45"/>
      <c r="H1172" s="45"/>
      <c r="I1172" s="45"/>
      <c r="J1172" s="46"/>
    </row>
    <row r="1173" spans="2:10" s="1" customFormat="1" ht="13.2" x14ac:dyDescent="0.25">
      <c r="B1173" s="75"/>
      <c r="C1173" s="102"/>
      <c r="D1173" s="103"/>
      <c r="E1173" s="45"/>
      <c r="F1173" s="45"/>
      <c r="G1173" s="45"/>
      <c r="H1173" s="45"/>
      <c r="I1173" s="45"/>
      <c r="J1173" s="46"/>
    </row>
    <row r="1174" spans="2:10" s="1" customFormat="1" ht="13.2" x14ac:dyDescent="0.25">
      <c r="B1174" s="75"/>
      <c r="C1174" s="102"/>
      <c r="D1174" s="103"/>
      <c r="E1174" s="45"/>
      <c r="F1174" s="45"/>
      <c r="G1174" s="45"/>
      <c r="H1174" s="45"/>
      <c r="I1174" s="45"/>
      <c r="J1174" s="46"/>
    </row>
    <row r="1175" spans="2:10" s="1" customFormat="1" ht="13.2" x14ac:dyDescent="0.25">
      <c r="B1175" s="75"/>
      <c r="C1175" s="102"/>
      <c r="D1175" s="103"/>
      <c r="E1175" s="45"/>
      <c r="F1175" s="45"/>
      <c r="G1175" s="45"/>
      <c r="H1175" s="45"/>
      <c r="I1175" s="45"/>
      <c r="J1175" s="46"/>
    </row>
    <row r="1176" spans="2:10" s="1" customFormat="1" ht="13.2" x14ac:dyDescent="0.25">
      <c r="B1176" s="75"/>
      <c r="C1176" s="102"/>
      <c r="D1176" s="103"/>
      <c r="E1176" s="45"/>
      <c r="F1176" s="45"/>
      <c r="G1176" s="45"/>
      <c r="H1176" s="45"/>
      <c r="I1176" s="45"/>
      <c r="J1176" s="46"/>
    </row>
    <row r="1177" spans="2:10" s="1" customFormat="1" ht="13.2" x14ac:dyDescent="0.25">
      <c r="B1177" s="75"/>
      <c r="C1177" s="102"/>
      <c r="D1177" s="103"/>
      <c r="E1177" s="45"/>
      <c r="F1177" s="45"/>
      <c r="G1177" s="45"/>
      <c r="H1177" s="45"/>
      <c r="I1177" s="45"/>
      <c r="J1177" s="46"/>
    </row>
    <row r="1178" spans="2:10" s="1" customFormat="1" ht="13.2" x14ac:dyDescent="0.25">
      <c r="B1178" s="75"/>
      <c r="C1178" s="102"/>
      <c r="D1178" s="103"/>
      <c r="E1178" s="45"/>
      <c r="F1178" s="45"/>
      <c r="G1178" s="45"/>
      <c r="H1178" s="45"/>
      <c r="I1178" s="45"/>
      <c r="J1178" s="46"/>
    </row>
    <row r="1179" spans="2:10" s="1" customFormat="1" ht="13.2" x14ac:dyDescent="0.25">
      <c r="B1179" s="75"/>
      <c r="C1179" s="102"/>
      <c r="D1179" s="103"/>
      <c r="E1179" s="45"/>
      <c r="F1179" s="45"/>
      <c r="G1179" s="45"/>
      <c r="H1179" s="45"/>
      <c r="I1179" s="45"/>
      <c r="J1179" s="46"/>
    </row>
    <row r="1180" spans="2:10" s="1" customFormat="1" ht="13.2" x14ac:dyDescent="0.25">
      <c r="B1180" s="75"/>
      <c r="C1180" s="102"/>
      <c r="D1180" s="103"/>
      <c r="E1180" s="45"/>
      <c r="F1180" s="45"/>
      <c r="G1180" s="45"/>
      <c r="H1180" s="45"/>
      <c r="I1180" s="45"/>
      <c r="J1180" s="46"/>
    </row>
    <row r="1181" spans="2:10" s="1" customFormat="1" ht="13.2" x14ac:dyDescent="0.25">
      <c r="B1181" s="75"/>
      <c r="C1181" s="102"/>
      <c r="D1181" s="103"/>
      <c r="E1181" s="45"/>
      <c r="F1181" s="45"/>
      <c r="G1181" s="45"/>
      <c r="H1181" s="45"/>
      <c r="I1181" s="45"/>
      <c r="J1181" s="46"/>
    </row>
    <row r="1182" spans="2:10" s="1" customFormat="1" ht="13.2" x14ac:dyDescent="0.25">
      <c r="B1182" s="75"/>
      <c r="C1182" s="102"/>
      <c r="D1182" s="103"/>
      <c r="E1182" s="45"/>
      <c r="F1182" s="45"/>
      <c r="G1182" s="45"/>
      <c r="H1182" s="45"/>
      <c r="I1182" s="45"/>
      <c r="J1182" s="46"/>
    </row>
    <row r="1183" spans="2:10" s="1" customFormat="1" ht="13.2" x14ac:dyDescent="0.25">
      <c r="B1183" s="75"/>
      <c r="C1183" s="102"/>
      <c r="D1183" s="103"/>
      <c r="E1183" s="45"/>
      <c r="F1183" s="45"/>
      <c r="G1183" s="45"/>
      <c r="H1183" s="45"/>
      <c r="I1183" s="45"/>
      <c r="J1183" s="46"/>
    </row>
    <row r="1184" spans="2:10" s="1" customFormat="1" ht="13.2" x14ac:dyDescent="0.25">
      <c r="B1184" s="75"/>
      <c r="C1184" s="102"/>
      <c r="D1184" s="103"/>
      <c r="E1184" s="45"/>
      <c r="F1184" s="45"/>
      <c r="G1184" s="45"/>
      <c r="H1184" s="45"/>
      <c r="I1184" s="45"/>
      <c r="J1184" s="46"/>
    </row>
    <row r="1185" spans="2:10" s="1" customFormat="1" ht="13.2" x14ac:dyDescent="0.25">
      <c r="B1185" s="75"/>
      <c r="C1185" s="102"/>
      <c r="D1185" s="103"/>
      <c r="E1185" s="45"/>
      <c r="F1185" s="45"/>
      <c r="G1185" s="45"/>
      <c r="H1185" s="45"/>
      <c r="I1185" s="45"/>
      <c r="J1185" s="46"/>
    </row>
    <row r="1186" spans="2:10" s="1" customFormat="1" ht="13.2" x14ac:dyDescent="0.25">
      <c r="B1186" s="75"/>
      <c r="C1186" s="102"/>
      <c r="D1186" s="103"/>
      <c r="E1186" s="45"/>
      <c r="F1186" s="45"/>
      <c r="G1186" s="45"/>
      <c r="H1186" s="45"/>
      <c r="I1186" s="45"/>
      <c r="J1186" s="46"/>
    </row>
    <row r="1187" spans="2:10" s="1" customFormat="1" ht="13.2" x14ac:dyDescent="0.25">
      <c r="B1187" s="75"/>
      <c r="C1187" s="102"/>
      <c r="D1187" s="103"/>
      <c r="E1187" s="45"/>
      <c r="F1187" s="45"/>
      <c r="G1187" s="45"/>
      <c r="H1187" s="45"/>
      <c r="I1187" s="45"/>
      <c r="J1187" s="46"/>
    </row>
    <row r="1188" spans="2:10" s="1" customFormat="1" ht="13.2" x14ac:dyDescent="0.25">
      <c r="C1188" s="157" t="s">
        <v>153</v>
      </c>
      <c r="D1188" s="157"/>
      <c r="E1188" s="157"/>
      <c r="F1188" s="157"/>
      <c r="G1188" s="157"/>
      <c r="H1188" s="157"/>
    </row>
    <row r="1189" spans="2:10" s="1" customFormat="1" ht="13.2" x14ac:dyDescent="0.25">
      <c r="C1189" s="157" t="s">
        <v>154</v>
      </c>
      <c r="D1189" s="157"/>
      <c r="E1189" s="157"/>
      <c r="F1189" s="157"/>
      <c r="G1189" s="157"/>
      <c r="H1189" s="157"/>
    </row>
    <row r="1190" spans="2:10" s="1" customFormat="1" ht="13.2" x14ac:dyDescent="0.25">
      <c r="C1190" s="157" t="s">
        <v>155</v>
      </c>
      <c r="D1190" s="157"/>
      <c r="E1190" s="157"/>
      <c r="F1190" s="157"/>
      <c r="G1190" s="157"/>
      <c r="H1190" s="157"/>
    </row>
    <row r="1191" spans="2:10" s="1" customFormat="1" ht="13.2" x14ac:dyDescent="0.25">
      <c r="C1191" s="158" t="s">
        <v>156</v>
      </c>
      <c r="D1191" s="158"/>
      <c r="E1191" s="158"/>
      <c r="F1191" s="158"/>
      <c r="G1191" s="158"/>
      <c r="H1191" s="158"/>
    </row>
    <row r="1192" spans="2:10" s="1" customFormat="1" ht="13.2" x14ac:dyDescent="0.25">
      <c r="C1192" s="150"/>
      <c r="D1192" s="150"/>
      <c r="E1192" s="150"/>
      <c r="F1192" s="150"/>
      <c r="G1192" s="150"/>
      <c r="H1192" s="150"/>
    </row>
    <row r="1193" spans="2:10" s="1" customFormat="1" ht="15.6" x14ac:dyDescent="0.25">
      <c r="B1193" s="159" t="s">
        <v>248</v>
      </c>
      <c r="C1193" s="160"/>
      <c r="D1193" s="160"/>
      <c r="E1193" s="160"/>
      <c r="F1193" s="160"/>
      <c r="G1193" s="160"/>
      <c r="H1193" s="160"/>
      <c r="I1193" s="160"/>
      <c r="J1193" s="161"/>
    </row>
    <row r="1194" spans="2:10" s="1" customFormat="1" ht="21" x14ac:dyDescent="0.25">
      <c r="B1194" s="169" t="s">
        <v>694</v>
      </c>
      <c r="C1194" s="170"/>
      <c r="D1194" s="170"/>
      <c r="E1194" s="170"/>
      <c r="F1194" s="170"/>
      <c r="G1194" s="170"/>
      <c r="H1194" s="170"/>
      <c r="I1194" s="170"/>
      <c r="J1194" s="171"/>
    </row>
    <row r="1195" spans="2:10" s="1" customFormat="1" ht="13.8" thickBot="1" x14ac:dyDescent="0.3">
      <c r="B1195" s="151"/>
      <c r="C1195" s="151"/>
      <c r="D1195" s="151"/>
      <c r="E1195" s="151"/>
      <c r="F1195" s="151"/>
      <c r="G1195" s="151"/>
      <c r="H1195" s="151"/>
      <c r="I1195" s="151"/>
      <c r="J1195" s="151"/>
    </row>
    <row r="1196" spans="2:10" s="1" customFormat="1" ht="13.2" x14ac:dyDescent="0.25">
      <c r="B1196" s="152" t="s">
        <v>140</v>
      </c>
      <c r="C1196" s="153"/>
      <c r="D1196" s="153"/>
      <c r="E1196" s="153"/>
      <c r="F1196" s="153"/>
      <c r="G1196" s="153"/>
      <c r="H1196" s="153"/>
      <c r="I1196" s="153"/>
      <c r="J1196" s="154"/>
    </row>
    <row r="1197" spans="2:10" s="1" customFormat="1" ht="13.2" x14ac:dyDescent="0.25">
      <c r="B1197" s="4" t="s">
        <v>148</v>
      </c>
      <c r="C1197" s="5" t="s">
        <v>149</v>
      </c>
      <c r="D1197" s="5"/>
      <c r="E1197" s="6"/>
      <c r="F1197" s="7"/>
      <c r="G1197" s="8" t="s">
        <v>22</v>
      </c>
      <c r="H1197" s="155">
        <v>42879</v>
      </c>
      <c r="I1197" s="155"/>
      <c r="J1197" s="9"/>
    </row>
    <row r="1198" spans="2:10" s="1" customFormat="1" ht="13.2" x14ac:dyDescent="0.25">
      <c r="B1198" s="4" t="s">
        <v>146</v>
      </c>
      <c r="C1198" s="5" t="s">
        <v>142</v>
      </c>
      <c r="D1198" s="10"/>
      <c r="E1198" s="10"/>
      <c r="F1198" s="5"/>
      <c r="G1198" s="11" t="s">
        <v>145</v>
      </c>
      <c r="H1198" s="6" t="s">
        <v>142</v>
      </c>
      <c r="I1198" s="12"/>
      <c r="J1198" s="13"/>
    </row>
    <row r="1199" spans="2:10" s="1" customFormat="1" ht="13.2" x14ac:dyDescent="0.25">
      <c r="B1199" s="4" t="s">
        <v>147</v>
      </c>
      <c r="C1199" s="5" t="s">
        <v>142</v>
      </c>
      <c r="D1199" s="10"/>
      <c r="E1199" s="10"/>
      <c r="F1199" s="5"/>
      <c r="G1199" s="11" t="s">
        <v>143</v>
      </c>
      <c r="H1199" s="6" t="s">
        <v>144</v>
      </c>
      <c r="I1199" s="12"/>
      <c r="J1199" s="13"/>
    </row>
    <row r="1200" spans="2:10" s="1" customFormat="1" ht="13.8" thickBot="1" x14ac:dyDescent="0.3">
      <c r="B1200" s="14" t="s">
        <v>159</v>
      </c>
      <c r="C1200" s="15" t="s">
        <v>160</v>
      </c>
      <c r="D1200" s="16"/>
      <c r="E1200" s="16"/>
      <c r="F1200" s="15"/>
      <c r="G1200" s="17" t="s">
        <v>157</v>
      </c>
      <c r="H1200" s="18" t="s">
        <v>158</v>
      </c>
      <c r="I1200" s="19"/>
      <c r="J1200" s="20"/>
    </row>
    <row r="1201" spans="2:10" s="1" customFormat="1" ht="13.2" x14ac:dyDescent="0.25">
      <c r="B1201" s="151"/>
      <c r="C1201" s="151"/>
      <c r="D1201" s="151"/>
      <c r="E1201" s="151"/>
      <c r="F1201" s="151"/>
      <c r="G1201" s="151"/>
      <c r="H1201" s="151"/>
      <c r="I1201" s="151"/>
      <c r="J1201" s="151"/>
    </row>
    <row r="1202" spans="2:10" s="1" customFormat="1" ht="13.2" x14ac:dyDescent="0.25">
      <c r="B1202" s="23" t="s">
        <v>7</v>
      </c>
      <c r="C1202" s="24" t="s">
        <v>0</v>
      </c>
      <c r="D1202" s="24" t="s">
        <v>23</v>
      </c>
      <c r="E1202" s="24" t="s">
        <v>24</v>
      </c>
      <c r="F1202" s="24" t="s">
        <v>2</v>
      </c>
      <c r="G1202" s="24" t="s">
        <v>3</v>
      </c>
      <c r="H1202" s="24" t="s">
        <v>25</v>
      </c>
      <c r="I1202" s="24" t="s">
        <v>8</v>
      </c>
      <c r="J1202" s="24" t="s">
        <v>9</v>
      </c>
    </row>
    <row r="1203" spans="2:10" s="1" customFormat="1" ht="13.2" x14ac:dyDescent="0.25">
      <c r="B1203" s="96">
        <v>4.03</v>
      </c>
      <c r="C1203" s="97" t="s">
        <v>425</v>
      </c>
      <c r="D1203" s="103"/>
      <c r="E1203" s="45"/>
      <c r="F1203" s="45"/>
      <c r="G1203" s="45"/>
      <c r="H1203" s="45"/>
      <c r="I1203" s="45"/>
      <c r="J1203" s="46"/>
    </row>
    <row r="1204" spans="2:10" s="1" customFormat="1" ht="13.2" x14ac:dyDescent="0.25">
      <c r="B1204" s="100" t="s">
        <v>113</v>
      </c>
      <c r="C1204" s="101" t="s">
        <v>428</v>
      </c>
      <c r="D1204" s="103"/>
      <c r="E1204" s="45"/>
      <c r="F1204" s="45"/>
      <c r="G1204" s="45"/>
      <c r="H1204" s="45"/>
      <c r="I1204" s="45"/>
      <c r="J1204" s="46"/>
    </row>
    <row r="1205" spans="2:10" s="1" customFormat="1" ht="13.2" x14ac:dyDescent="0.25">
      <c r="B1205" s="48" t="s">
        <v>114</v>
      </c>
      <c r="C1205" s="32" t="s">
        <v>770</v>
      </c>
      <c r="D1205" s="103"/>
      <c r="E1205" s="45"/>
      <c r="F1205" s="45"/>
      <c r="G1205" s="45"/>
      <c r="H1205" s="45"/>
      <c r="I1205" s="62">
        <f>H1206+H1207</f>
        <v>0</v>
      </c>
      <c r="J1205" s="63" t="str">
        <f>+J1206</f>
        <v>ml</v>
      </c>
    </row>
    <row r="1206" spans="2:10" s="1" customFormat="1" ht="13.2" x14ac:dyDescent="0.25">
      <c r="B1206" s="48"/>
      <c r="C1206" s="44" t="s">
        <v>773</v>
      </c>
      <c r="D1206" s="45"/>
      <c r="E1206" s="45"/>
      <c r="F1206" s="45"/>
      <c r="G1206" s="45"/>
      <c r="H1206" s="45">
        <f>IF(AND(F1206=0,G1206=0),D1206*E1206,IF(AND(E1206=0,G1206=0),D1206*F1206,IF(AND(E1206=0,F1206=0),D1206*G1206,IF(AND(E1206=0),D1206*F1206*G1206,IF(AND(F1206=0),D1206*E1206*G1206,IF(AND(G1206=0),D1206*E1206*F1206,D1206*E1206*F1206*G1206))))))</f>
        <v>0</v>
      </c>
      <c r="I1206" s="45"/>
      <c r="J1206" s="46" t="s">
        <v>552</v>
      </c>
    </row>
    <row r="1207" spans="2:10" s="1" customFormat="1" ht="13.2" x14ac:dyDescent="0.25">
      <c r="B1207" s="48"/>
      <c r="C1207" s="44" t="s">
        <v>774</v>
      </c>
      <c r="D1207" s="45"/>
      <c r="E1207" s="45"/>
      <c r="F1207" s="45"/>
      <c r="G1207" s="45"/>
      <c r="H1207" s="45">
        <f>IF(AND(F1207=0,G1207=0),D1207*E1207,IF(AND(E1207=0,G1207=0),D1207*F1207,IF(AND(E1207=0,F1207=0),D1207*G1207,IF(AND(E1207=0),D1207*F1207*G1207,IF(AND(F1207=0),D1207*E1207*G1207,IF(AND(G1207=0),D1207*E1207*F1207,D1207*E1207*F1207*G1207))))))</f>
        <v>0</v>
      </c>
      <c r="I1207" s="45"/>
      <c r="J1207" s="46" t="s">
        <v>552</v>
      </c>
    </row>
    <row r="1208" spans="2:10" s="1" customFormat="1" ht="13.2" x14ac:dyDescent="0.25">
      <c r="B1208" s="48" t="s">
        <v>435</v>
      </c>
      <c r="C1208" s="32" t="s">
        <v>772</v>
      </c>
      <c r="D1208" s="103"/>
      <c r="E1208" s="45"/>
      <c r="F1208" s="45"/>
      <c r="G1208" s="45"/>
      <c r="H1208" s="45"/>
      <c r="I1208" s="62">
        <f>H1209+H1210</f>
        <v>0</v>
      </c>
      <c r="J1208" s="63" t="str">
        <f>+J1209</f>
        <v>ml</v>
      </c>
    </row>
    <row r="1209" spans="2:10" s="1" customFormat="1" ht="13.2" x14ac:dyDescent="0.25">
      <c r="B1209" s="100"/>
      <c r="C1209" s="44" t="s">
        <v>773</v>
      </c>
      <c r="D1209" s="45"/>
      <c r="E1209" s="45"/>
      <c r="F1209" s="45"/>
      <c r="G1209" s="45"/>
      <c r="H1209" s="45">
        <f>IF(AND(F1209=0,G1209=0),D1209*E1209,IF(AND(E1209=0,G1209=0),D1209*F1209,IF(AND(E1209=0,F1209=0),D1209*G1209,IF(AND(E1209=0),D1209*F1209*G1209,IF(AND(F1209=0),D1209*E1209*G1209,IF(AND(G1209=0),D1209*E1209*F1209,D1209*E1209*F1209*G1209))))))</f>
        <v>0</v>
      </c>
      <c r="I1209" s="45"/>
      <c r="J1209" s="46" t="s">
        <v>552</v>
      </c>
    </row>
    <row r="1210" spans="2:10" s="1" customFormat="1" ht="13.2" x14ac:dyDescent="0.25">
      <c r="B1210" s="48"/>
      <c r="C1210" s="44" t="s">
        <v>774</v>
      </c>
      <c r="D1210" s="45"/>
      <c r="E1210" s="45"/>
      <c r="F1210" s="45"/>
      <c r="G1210" s="45"/>
      <c r="H1210" s="45">
        <f>IF(AND(F1210=0,G1210=0),D1210*E1210,IF(AND(E1210=0,G1210=0),D1210*F1210,IF(AND(E1210=0,F1210=0),D1210*G1210,IF(AND(E1210=0),D1210*F1210*G1210,IF(AND(F1210=0),D1210*E1210*G1210,IF(AND(G1210=0),D1210*E1210*F1210,D1210*E1210*F1210*G1210))))))</f>
        <v>0</v>
      </c>
      <c r="I1210" s="45"/>
      <c r="J1210" s="46" t="s">
        <v>552</v>
      </c>
    </row>
    <row r="1211" spans="2:10" s="1" customFormat="1" ht="13.2" x14ac:dyDescent="0.25">
      <c r="B1211" s="48" t="s">
        <v>437</v>
      </c>
      <c r="C1211" s="48" t="s">
        <v>470</v>
      </c>
      <c r="D1211" s="103"/>
      <c r="E1211" s="45"/>
      <c r="F1211" s="45"/>
      <c r="G1211" s="45"/>
      <c r="H1211" s="45"/>
      <c r="I1211" s="62">
        <f>SUM(H1213:H1218)</f>
        <v>0</v>
      </c>
      <c r="J1211" s="63" t="str">
        <f>+J1213</f>
        <v>ml</v>
      </c>
    </row>
    <row r="1212" spans="2:10" s="1" customFormat="1" ht="13.2" x14ac:dyDescent="0.25">
      <c r="B1212" s="48"/>
      <c r="C1212" s="132" t="s">
        <v>255</v>
      </c>
      <c r="D1212" s="103"/>
      <c r="E1212" s="45"/>
      <c r="F1212" s="45"/>
      <c r="G1212" s="45"/>
      <c r="H1212" s="45"/>
      <c r="I1212" s="62"/>
      <c r="J1212" s="63"/>
    </row>
    <row r="1213" spans="2:10" s="1" customFormat="1" ht="13.2" x14ac:dyDescent="0.25">
      <c r="B1213" s="48"/>
      <c r="C1213" s="44" t="s">
        <v>556</v>
      </c>
      <c r="D1213" s="45"/>
      <c r="E1213" s="45"/>
      <c r="F1213" s="45"/>
      <c r="G1213" s="45"/>
      <c r="H1213" s="45">
        <f t="shared" ref="H1213:H1218" si="42">IF(AND(F1213=0,G1213=0),D1213*E1213,IF(AND(E1213=0,G1213=0),D1213*F1213,IF(AND(E1213=0,F1213=0),D1213*G1213,IF(AND(E1213=0),D1213*F1213*G1213,IF(AND(F1213=0),D1213*E1213*G1213,IF(AND(G1213=0),D1213*E1213*F1213,D1213*E1213*F1213*G1213))))))</f>
        <v>0</v>
      </c>
      <c r="I1213" s="45"/>
      <c r="J1213" s="46" t="str">
        <f t="shared" ref="J1213:J1218" si="43">IF(AND(E1213=0,F1213&lt;&gt;0,G1213&lt;&gt;0),"m2",IF(AND(F1213=0,E1213&lt;&gt;0,G1213&lt;&gt;0),"m2",IF(AND(G1213=0,E1213&lt;&gt;0,F1213&lt;&gt;0),"m2",IF(AND(F1213=0,G1213=0),"ml",IF(AND(E1213=0,G1213=0),"ml",IF(AND(E1213=0,F1213=0),"ml",IF(AND(E1213&lt;&gt;0,F1213&lt;&gt;0,G1213&lt;&gt;0),"m3",0)))))))</f>
        <v>ml</v>
      </c>
    </row>
    <row r="1214" spans="2:10" s="1" customFormat="1" ht="13.2" x14ac:dyDescent="0.25">
      <c r="B1214" s="48"/>
      <c r="C1214" s="44" t="s">
        <v>704</v>
      </c>
      <c r="D1214" s="45"/>
      <c r="E1214" s="45"/>
      <c r="F1214" s="45"/>
      <c r="G1214" s="45"/>
      <c r="H1214" s="45">
        <f t="shared" si="42"/>
        <v>0</v>
      </c>
      <c r="I1214" s="45"/>
      <c r="J1214" s="46" t="str">
        <f t="shared" si="43"/>
        <v>ml</v>
      </c>
    </row>
    <row r="1215" spans="2:10" s="1" customFormat="1" ht="13.2" x14ac:dyDescent="0.25">
      <c r="B1215" s="48"/>
      <c r="C1215" s="132" t="s">
        <v>256</v>
      </c>
      <c r="D1215" s="45"/>
      <c r="E1215" s="45"/>
      <c r="F1215" s="45"/>
      <c r="G1215" s="45"/>
      <c r="H1215" s="45">
        <f t="shared" si="42"/>
        <v>0</v>
      </c>
      <c r="I1215" s="45"/>
      <c r="J1215" s="46" t="str">
        <f t="shared" si="43"/>
        <v>ml</v>
      </c>
    </row>
    <row r="1216" spans="2:10" s="1" customFormat="1" ht="13.2" x14ac:dyDescent="0.25">
      <c r="B1216" s="48"/>
      <c r="C1216" s="44" t="s">
        <v>556</v>
      </c>
      <c r="D1216" s="45"/>
      <c r="E1216" s="45"/>
      <c r="F1216" s="45"/>
      <c r="G1216" s="45"/>
      <c r="H1216" s="45">
        <f t="shared" si="42"/>
        <v>0</v>
      </c>
      <c r="I1216" s="45"/>
      <c r="J1216" s="46" t="str">
        <f t="shared" si="43"/>
        <v>ml</v>
      </c>
    </row>
    <row r="1217" spans="2:10" s="1" customFormat="1" ht="13.2" x14ac:dyDescent="0.25">
      <c r="B1217" s="48"/>
      <c r="C1217" s="132" t="s">
        <v>257</v>
      </c>
      <c r="D1217" s="45"/>
      <c r="E1217" s="45"/>
      <c r="F1217" s="45"/>
      <c r="G1217" s="45"/>
      <c r="H1217" s="45">
        <f t="shared" si="42"/>
        <v>0</v>
      </c>
      <c r="I1217" s="45"/>
      <c r="J1217" s="46" t="str">
        <f t="shared" si="43"/>
        <v>ml</v>
      </c>
    </row>
    <row r="1218" spans="2:10" s="1" customFormat="1" ht="13.2" x14ac:dyDescent="0.25">
      <c r="B1218" s="48"/>
      <c r="C1218" s="44" t="s">
        <v>556</v>
      </c>
      <c r="D1218" s="45"/>
      <c r="E1218" s="45"/>
      <c r="F1218" s="45"/>
      <c r="G1218" s="45"/>
      <c r="H1218" s="45">
        <f t="shared" si="42"/>
        <v>0</v>
      </c>
      <c r="I1218" s="45"/>
      <c r="J1218" s="46" t="str">
        <f t="shared" si="43"/>
        <v>ml</v>
      </c>
    </row>
    <row r="1219" spans="2:10" s="1" customFormat="1" ht="13.2" x14ac:dyDescent="0.25">
      <c r="B1219" s="48" t="s">
        <v>471</v>
      </c>
      <c r="C1219" s="48" t="s">
        <v>554</v>
      </c>
      <c r="D1219" s="103"/>
      <c r="E1219" s="45"/>
      <c r="F1219" s="45"/>
      <c r="G1219" s="45"/>
      <c r="H1219" s="45"/>
      <c r="I1219" s="62">
        <f>SUM(H1220:H1226)</f>
        <v>0</v>
      </c>
      <c r="J1219" s="63" t="str">
        <f>+J1220</f>
        <v>ml</v>
      </c>
    </row>
    <row r="1220" spans="2:10" s="1" customFormat="1" ht="13.2" x14ac:dyDescent="0.25">
      <c r="B1220" s="100"/>
      <c r="C1220" s="132" t="s">
        <v>255</v>
      </c>
      <c r="D1220" s="45"/>
      <c r="E1220" s="45"/>
      <c r="F1220" s="45"/>
      <c r="G1220" s="45"/>
      <c r="H1220" s="45">
        <f t="shared" ref="H1220:H1226" si="44">IF(AND(F1220=0,G1220=0),D1220*E1220,IF(AND(E1220=0,G1220=0),D1220*F1220,IF(AND(E1220=0,F1220=0),D1220*G1220,IF(AND(E1220=0),D1220*F1220*G1220,IF(AND(F1220=0),D1220*E1220*G1220,IF(AND(G1220=0),D1220*E1220*F1220,D1220*E1220*F1220*G1220))))))</f>
        <v>0</v>
      </c>
      <c r="I1220" s="45"/>
      <c r="J1220" s="46" t="str">
        <f t="shared" ref="J1220:J1226" si="45">IF(AND(E1220=0,F1220&lt;&gt;0,G1220&lt;&gt;0),"m2",IF(AND(F1220=0,E1220&lt;&gt;0,G1220&lt;&gt;0),"m2",IF(AND(G1220=0,E1220&lt;&gt;0,F1220&lt;&gt;0),"m2",IF(AND(F1220=0,G1220=0),"ml",IF(AND(E1220=0,G1220=0),"ml",IF(AND(E1220=0,F1220=0),"ml",IF(AND(E1220&lt;&gt;0,F1220&lt;&gt;0,G1220&lt;&gt;0),"m3",0)))))))</f>
        <v>ml</v>
      </c>
    </row>
    <row r="1221" spans="2:10" s="1" customFormat="1" ht="13.2" x14ac:dyDescent="0.25">
      <c r="B1221" s="100"/>
      <c r="C1221" s="44" t="s">
        <v>556</v>
      </c>
      <c r="D1221" s="45"/>
      <c r="E1221" s="45"/>
      <c r="F1221" s="45"/>
      <c r="G1221" s="45"/>
      <c r="H1221" s="45">
        <f t="shared" si="44"/>
        <v>0</v>
      </c>
      <c r="I1221" s="45"/>
      <c r="J1221" s="46" t="str">
        <f t="shared" si="45"/>
        <v>ml</v>
      </c>
    </row>
    <row r="1222" spans="2:10" s="1" customFormat="1" ht="13.2" x14ac:dyDescent="0.25">
      <c r="B1222" s="100"/>
      <c r="C1222" s="44" t="s">
        <v>704</v>
      </c>
      <c r="D1222" s="45"/>
      <c r="E1222" s="45"/>
      <c r="F1222" s="45"/>
      <c r="G1222" s="45"/>
      <c r="H1222" s="45">
        <f t="shared" si="44"/>
        <v>0</v>
      </c>
      <c r="I1222" s="45"/>
      <c r="J1222" s="46" t="str">
        <f t="shared" si="45"/>
        <v>ml</v>
      </c>
    </row>
    <row r="1223" spans="2:10" s="1" customFormat="1" ht="13.2" x14ac:dyDescent="0.25">
      <c r="B1223" s="100"/>
      <c r="C1223" s="132" t="s">
        <v>256</v>
      </c>
      <c r="D1223" s="45"/>
      <c r="E1223" s="45"/>
      <c r="F1223" s="45"/>
      <c r="G1223" s="45"/>
      <c r="H1223" s="45">
        <f t="shared" si="44"/>
        <v>0</v>
      </c>
      <c r="I1223" s="45"/>
      <c r="J1223" s="46" t="str">
        <f t="shared" si="45"/>
        <v>ml</v>
      </c>
    </row>
    <row r="1224" spans="2:10" s="1" customFormat="1" ht="13.2" x14ac:dyDescent="0.25">
      <c r="B1224" s="100"/>
      <c r="C1224" s="44" t="s">
        <v>556</v>
      </c>
      <c r="D1224" s="45"/>
      <c r="E1224" s="45"/>
      <c r="F1224" s="45"/>
      <c r="G1224" s="45"/>
      <c r="H1224" s="45">
        <f t="shared" si="44"/>
        <v>0</v>
      </c>
      <c r="I1224" s="45"/>
      <c r="J1224" s="46" t="str">
        <f t="shared" si="45"/>
        <v>ml</v>
      </c>
    </row>
    <row r="1225" spans="2:10" s="1" customFormat="1" ht="13.2" x14ac:dyDescent="0.25">
      <c r="B1225" s="100"/>
      <c r="C1225" s="132" t="s">
        <v>257</v>
      </c>
      <c r="D1225" s="45"/>
      <c r="E1225" s="45"/>
      <c r="F1225" s="45"/>
      <c r="G1225" s="45"/>
      <c r="H1225" s="45">
        <f t="shared" si="44"/>
        <v>0</v>
      </c>
      <c r="I1225" s="45"/>
      <c r="J1225" s="46" t="str">
        <f t="shared" si="45"/>
        <v>ml</v>
      </c>
    </row>
    <row r="1226" spans="2:10" s="1" customFormat="1" ht="13.2" x14ac:dyDescent="0.25">
      <c r="B1226" s="100"/>
      <c r="C1226" s="44" t="s">
        <v>556</v>
      </c>
      <c r="D1226" s="45"/>
      <c r="E1226" s="45"/>
      <c r="F1226" s="45"/>
      <c r="G1226" s="45"/>
      <c r="H1226" s="45">
        <f t="shared" si="44"/>
        <v>0</v>
      </c>
      <c r="I1226" s="45"/>
      <c r="J1226" s="46" t="str">
        <f t="shared" si="45"/>
        <v>ml</v>
      </c>
    </row>
    <row r="1227" spans="2:10" s="1" customFormat="1" ht="13.2" x14ac:dyDescent="0.25">
      <c r="B1227" s="48" t="s">
        <v>473</v>
      </c>
      <c r="C1227" s="48" t="s">
        <v>472</v>
      </c>
      <c r="D1227" s="103"/>
      <c r="E1227" s="45"/>
      <c r="F1227" s="45"/>
      <c r="G1227" s="45"/>
      <c r="H1227" s="45"/>
      <c r="I1227" s="62">
        <f>SUM(H1228:H1230)</f>
        <v>0</v>
      </c>
      <c r="J1227" s="63" t="str">
        <f>+J1228</f>
        <v>ml</v>
      </c>
    </row>
    <row r="1228" spans="2:10" s="1" customFormat="1" ht="13.2" x14ac:dyDescent="0.25">
      <c r="B1228" s="100"/>
      <c r="C1228" s="44" t="s">
        <v>255</v>
      </c>
      <c r="D1228" s="45"/>
      <c r="E1228" s="45"/>
      <c r="F1228" s="45"/>
      <c r="G1228" s="45"/>
      <c r="H1228" s="45">
        <f>IF(AND(F1228=0,G1228=0),D1228*E1228,IF(AND(E1228=0,G1228=0),D1228*F1228,IF(AND(E1228=0,F1228=0),D1228*G1228,IF(AND(E1228=0),D1228*F1228*G1228,IF(AND(F1228=0),D1228*E1228*G1228,IF(AND(G1228=0),D1228*E1228*F1228,D1228*E1228*F1228*G1228))))))</f>
        <v>0</v>
      </c>
      <c r="I1228" s="45"/>
      <c r="J1228" s="46" t="str">
        <f>IF(AND(E1228=0,F1228&lt;&gt;0,G1228&lt;&gt;0),"m2",IF(AND(F1228=0,E1228&lt;&gt;0,G1228&lt;&gt;0),"m2",IF(AND(G1228=0,E1228&lt;&gt;0,F1228&lt;&gt;0),"m2",IF(AND(F1228=0,G1228=0),"ml",IF(AND(E1228=0,G1228=0),"ml",IF(AND(E1228=0,F1228=0),"ml",IF(AND(E1228&lt;&gt;0,F1228&lt;&gt;0,G1228&lt;&gt;0),"m3",0)))))))</f>
        <v>ml</v>
      </c>
    </row>
    <row r="1229" spans="2:10" s="1" customFormat="1" ht="13.2" x14ac:dyDescent="0.25">
      <c r="B1229" s="100"/>
      <c r="C1229" s="44" t="s">
        <v>256</v>
      </c>
      <c r="D1229" s="45"/>
      <c r="E1229" s="45"/>
      <c r="F1229" s="45"/>
      <c r="G1229" s="45"/>
      <c r="H1229" s="45">
        <f>IF(AND(F1229=0,G1229=0),D1229*E1229,IF(AND(E1229=0,G1229=0),D1229*F1229,IF(AND(E1229=0,F1229=0),D1229*G1229,IF(AND(E1229=0),D1229*F1229*G1229,IF(AND(F1229=0),D1229*E1229*G1229,IF(AND(G1229=0),D1229*E1229*F1229,D1229*E1229*F1229*G1229))))))</f>
        <v>0</v>
      </c>
      <c r="I1229" s="45"/>
      <c r="J1229" s="46" t="str">
        <f>IF(AND(E1229=0,F1229&lt;&gt;0,G1229&lt;&gt;0),"m2",IF(AND(F1229=0,E1229&lt;&gt;0,G1229&lt;&gt;0),"m2",IF(AND(G1229=0,E1229&lt;&gt;0,F1229&lt;&gt;0),"m2",IF(AND(F1229=0,G1229=0),"ml",IF(AND(E1229=0,G1229=0),"ml",IF(AND(E1229=0,F1229=0),"ml",IF(AND(E1229&lt;&gt;0,F1229&lt;&gt;0,G1229&lt;&gt;0),"m3",0)))))))</f>
        <v>ml</v>
      </c>
    </row>
    <row r="1230" spans="2:10" s="1" customFormat="1" ht="13.2" x14ac:dyDescent="0.25">
      <c r="B1230" s="100"/>
      <c r="C1230" s="44" t="s">
        <v>257</v>
      </c>
      <c r="D1230" s="45"/>
      <c r="E1230" s="45"/>
      <c r="F1230" s="45"/>
      <c r="G1230" s="45"/>
      <c r="H1230" s="45">
        <f>IF(AND(F1230=0,G1230=0),D1230*E1230,IF(AND(E1230=0,G1230=0),D1230*F1230,IF(AND(E1230=0,F1230=0),D1230*G1230,IF(AND(E1230=0),D1230*F1230*G1230,IF(AND(F1230=0),D1230*E1230*G1230,IF(AND(G1230=0),D1230*E1230*F1230,D1230*E1230*F1230*G1230))))))</f>
        <v>0</v>
      </c>
      <c r="I1230" s="45"/>
      <c r="J1230" s="46" t="str">
        <f>IF(AND(E1230=0,F1230&lt;&gt;0,G1230&lt;&gt;0),"m2",IF(AND(F1230=0,E1230&lt;&gt;0,G1230&lt;&gt;0),"m2",IF(AND(G1230=0,E1230&lt;&gt;0,F1230&lt;&gt;0),"m2",IF(AND(F1230=0,G1230=0),"ml",IF(AND(E1230=0,G1230=0),"ml",IF(AND(E1230=0,F1230=0),"ml",IF(AND(E1230&lt;&gt;0,F1230&lt;&gt;0,G1230&lt;&gt;0),"m3",0)))))))</f>
        <v>ml</v>
      </c>
    </row>
    <row r="1231" spans="2:10" s="1" customFormat="1" ht="13.2" x14ac:dyDescent="0.25">
      <c r="B1231" s="48" t="s">
        <v>549</v>
      </c>
      <c r="C1231" s="48" t="s">
        <v>474</v>
      </c>
      <c r="D1231" s="103"/>
      <c r="E1231" s="45"/>
      <c r="F1231" s="45"/>
      <c r="G1231" s="45"/>
      <c r="H1231" s="45"/>
      <c r="I1231" s="62">
        <f>SUM(H1232:H1232)</f>
        <v>0</v>
      </c>
      <c r="J1231" s="63" t="str">
        <f>+J1232</f>
        <v>und</v>
      </c>
    </row>
    <row r="1232" spans="2:10" s="1" customFormat="1" ht="13.2" x14ac:dyDescent="0.25">
      <c r="B1232" s="100"/>
      <c r="C1232" s="44" t="s">
        <v>705</v>
      </c>
      <c r="D1232" s="45"/>
      <c r="E1232" s="45"/>
      <c r="F1232" s="45"/>
      <c r="G1232" s="45"/>
      <c r="H1232" s="45">
        <f>+D1232</f>
        <v>0</v>
      </c>
      <c r="I1232" s="45"/>
      <c r="J1232" s="46" t="s">
        <v>35</v>
      </c>
    </row>
    <row r="1233" spans="2:10" s="1" customFormat="1" ht="13.2" x14ac:dyDescent="0.25">
      <c r="B1233" s="48" t="s">
        <v>553</v>
      </c>
      <c r="C1233" s="48" t="s">
        <v>555</v>
      </c>
      <c r="D1233" s="103"/>
      <c r="E1233" s="45"/>
      <c r="F1233" s="45"/>
      <c r="G1233" s="45"/>
      <c r="H1233" s="45"/>
      <c r="I1233" s="62">
        <f>SUM(H1234:H1234)</f>
        <v>0</v>
      </c>
      <c r="J1233" s="63" t="str">
        <f>+J1234</f>
        <v>und</v>
      </c>
    </row>
    <row r="1234" spans="2:10" s="1" customFormat="1" ht="13.2" x14ac:dyDescent="0.25">
      <c r="B1234" s="100"/>
      <c r="C1234" s="44" t="s">
        <v>556</v>
      </c>
      <c r="D1234" s="45">
        <f>+D1208</f>
        <v>0</v>
      </c>
      <c r="E1234" s="45"/>
      <c r="F1234" s="45"/>
      <c r="G1234" s="45"/>
      <c r="H1234" s="45">
        <f>+D1234</f>
        <v>0</v>
      </c>
      <c r="I1234" s="45"/>
      <c r="J1234" s="46" t="s">
        <v>35</v>
      </c>
    </row>
    <row r="1235" spans="2:10" s="1" customFormat="1" ht="13.2" x14ac:dyDescent="0.25">
      <c r="B1235" s="100" t="s">
        <v>115</v>
      </c>
      <c r="C1235" s="101" t="s">
        <v>427</v>
      </c>
      <c r="D1235" s="103"/>
      <c r="E1235" s="45"/>
      <c r="F1235" s="45"/>
      <c r="G1235" s="45"/>
      <c r="H1235" s="45"/>
      <c r="I1235" s="45"/>
      <c r="J1235" s="46"/>
    </row>
    <row r="1236" spans="2:10" s="1" customFormat="1" ht="13.2" x14ac:dyDescent="0.25">
      <c r="B1236" s="48" t="s">
        <v>116</v>
      </c>
      <c r="C1236" s="48" t="s">
        <v>550</v>
      </c>
      <c r="D1236" s="103"/>
      <c r="E1236" s="45"/>
      <c r="F1236" s="45"/>
      <c r="G1236" s="45"/>
      <c r="H1236" s="45"/>
      <c r="I1236" s="62">
        <f>SUM(H1237:H1237)</f>
        <v>0</v>
      </c>
      <c r="J1236" s="63" t="str">
        <f>+J1237</f>
        <v>ml</v>
      </c>
    </row>
    <row r="1237" spans="2:10" s="1" customFormat="1" ht="13.2" x14ac:dyDescent="0.25">
      <c r="B1237" s="100"/>
      <c r="C1237" s="44" t="s">
        <v>551</v>
      </c>
      <c r="D1237" s="45"/>
      <c r="E1237" s="45"/>
      <c r="F1237" s="45"/>
      <c r="G1237" s="45"/>
      <c r="H1237" s="45">
        <f>IF(AND(F1237=0,G1237=0),D1237*E1237,IF(AND(E1237=0,G1237=0),D1237*F1237,IF(AND(E1237=0,F1237=0),D1237*G1237,IF(AND(E1237=0),D1237*F1237*G1237,IF(AND(F1237=0),D1237*E1237*G1237,IF(AND(G1237=0),D1237*E1237*F1237,D1237*E1237*F1237*G1237))))))</f>
        <v>0</v>
      </c>
      <c r="I1237" s="45"/>
      <c r="J1237" s="46" t="str">
        <f>IF(AND(E1237=0,F1237&lt;&gt;0,G1237&lt;&gt;0),"m2",IF(AND(F1237=0,E1237&lt;&gt;0,G1237&lt;&gt;0),"m2",IF(AND(G1237=0,E1237&lt;&gt;0,F1237&lt;&gt;0),"m2",IF(AND(F1237=0,G1237=0),"ml",IF(AND(E1237=0,G1237=0),"ml",IF(AND(E1237=0,F1237=0),"ml",IF(AND(E1237&lt;&gt;0,F1237&lt;&gt;0,G1237&lt;&gt;0),"m3",0)))))))</f>
        <v>ml</v>
      </c>
    </row>
    <row r="1238" spans="2:10" s="1" customFormat="1" ht="13.2" x14ac:dyDescent="0.25">
      <c r="B1238" s="48" t="s">
        <v>443</v>
      </c>
      <c r="C1238" s="48" t="s">
        <v>440</v>
      </c>
      <c r="D1238" s="103"/>
      <c r="E1238" s="45"/>
      <c r="F1238" s="45"/>
      <c r="G1238" s="45"/>
      <c r="H1238" s="45"/>
      <c r="I1238" s="62">
        <f>SUM(H1239:H1240)</f>
        <v>0</v>
      </c>
      <c r="J1238" s="63" t="str">
        <f>+J1239</f>
        <v>ml</v>
      </c>
    </row>
    <row r="1239" spans="2:10" s="1" customFormat="1" ht="13.2" x14ac:dyDescent="0.25">
      <c r="B1239" s="100"/>
      <c r="C1239" s="44" t="s">
        <v>706</v>
      </c>
      <c r="D1239" s="45"/>
      <c r="E1239" s="45"/>
      <c r="F1239" s="45"/>
      <c r="G1239" s="45"/>
      <c r="H1239" s="45">
        <f>IF(AND(F1239=0,G1239=0),D1239*E1239,IF(AND(E1239=0,G1239=0),D1239*F1239,IF(AND(E1239=0,F1239=0),D1239*G1239,IF(AND(E1239=0),D1239*F1239*G1239,IF(AND(F1239=0),D1239*E1239*G1239,IF(AND(G1239=0),D1239*E1239*F1239,D1239*E1239*F1239*G1239))))))</f>
        <v>0</v>
      </c>
      <c r="I1239" s="45"/>
      <c r="J1239" s="46" t="str">
        <f>IF(AND(E1239=0,F1239&lt;&gt;0,G1239&lt;&gt;0),"m2",IF(AND(F1239=0,E1239&lt;&gt;0,G1239&lt;&gt;0),"m2",IF(AND(G1239=0,E1239&lt;&gt;0,F1239&lt;&gt;0),"m2",IF(AND(F1239=0,G1239=0),"ml",IF(AND(E1239=0,G1239=0),"ml",IF(AND(E1239=0,F1239=0),"ml",IF(AND(E1239&lt;&gt;0,F1239&lt;&gt;0,G1239&lt;&gt;0),"m3",0)))))))</f>
        <v>ml</v>
      </c>
    </row>
    <row r="1240" spans="2:10" s="1" customFormat="1" ht="13.2" x14ac:dyDescent="0.25">
      <c r="B1240" s="100"/>
      <c r="C1240" s="44" t="s">
        <v>706</v>
      </c>
      <c r="D1240" s="45"/>
      <c r="E1240" s="45"/>
      <c r="F1240" s="45"/>
      <c r="G1240" s="45"/>
      <c r="H1240" s="45">
        <f>IF(AND(F1240=0,G1240=0),D1240*E1240,IF(AND(E1240=0,G1240=0),D1240*F1240,IF(AND(E1240=0,F1240=0),D1240*G1240,IF(AND(E1240=0),D1240*F1240*G1240,IF(AND(F1240=0),D1240*E1240*G1240,IF(AND(G1240=0),D1240*E1240*F1240,D1240*E1240*F1240*G1240))))))</f>
        <v>0</v>
      </c>
      <c r="I1240" s="45"/>
      <c r="J1240" s="46" t="str">
        <f>IF(AND(E1240=0,F1240&lt;&gt;0,G1240&lt;&gt;0),"m2",IF(AND(F1240=0,E1240&lt;&gt;0,G1240&lt;&gt;0),"m2",IF(AND(G1240=0,E1240&lt;&gt;0,F1240&lt;&gt;0),"m2",IF(AND(F1240=0,G1240=0),"ml",IF(AND(E1240=0,G1240=0),"ml",IF(AND(E1240=0,F1240=0),"ml",IF(AND(E1240&lt;&gt;0,F1240&lt;&gt;0,G1240&lt;&gt;0),"m3",0)))))))</f>
        <v>ml</v>
      </c>
    </row>
    <row r="1241" spans="2:10" s="1" customFormat="1" ht="13.2" x14ac:dyDescent="0.25">
      <c r="B1241" s="48" t="s">
        <v>444</v>
      </c>
      <c r="C1241" s="48" t="s">
        <v>442</v>
      </c>
      <c r="D1241" s="103"/>
      <c r="E1241" s="45"/>
      <c r="F1241" s="45"/>
      <c r="G1241" s="45"/>
      <c r="H1241" s="45"/>
      <c r="I1241" s="62">
        <f>SUM(H1242:H1242)</f>
        <v>0</v>
      </c>
      <c r="J1241" s="63" t="str">
        <f>+J1242</f>
        <v>ml</v>
      </c>
    </row>
    <row r="1242" spans="2:10" s="1" customFormat="1" ht="13.2" x14ac:dyDescent="0.25">
      <c r="B1242" s="100"/>
      <c r="C1242" s="44" t="s">
        <v>441</v>
      </c>
      <c r="D1242" s="45"/>
      <c r="E1242" s="45"/>
      <c r="F1242" s="45"/>
      <c r="G1242" s="45"/>
      <c r="H1242" s="45">
        <f>IF(AND(F1242=0,G1242=0),D1242*E1242,IF(AND(E1242=0,G1242=0),D1242*F1242,IF(AND(E1242=0,F1242=0),D1242*G1242,IF(AND(E1242=0),D1242*F1242*G1242,IF(AND(F1242=0),D1242*E1242*G1242,IF(AND(G1242=0),D1242*E1242*F1242,D1242*E1242*F1242*G1242))))))</f>
        <v>0</v>
      </c>
      <c r="I1242" s="45"/>
      <c r="J1242" s="46" t="str">
        <f>IF(AND(E1242=0,F1242&lt;&gt;0,G1242&lt;&gt;0),"m2",IF(AND(F1242=0,E1242&lt;&gt;0,G1242&lt;&gt;0),"m2",IF(AND(G1242=0,E1242&lt;&gt;0,F1242&lt;&gt;0),"m2",IF(AND(F1242=0,G1242=0),"ml",IF(AND(E1242=0,G1242=0),"ml",IF(AND(E1242=0,F1242=0),"ml",IF(AND(E1242&lt;&gt;0,F1242&lt;&gt;0,G1242&lt;&gt;0),"m3",0)))))))</f>
        <v>ml</v>
      </c>
    </row>
    <row r="1243" spans="2:10" s="1" customFormat="1" ht="13.2" x14ac:dyDescent="0.25">
      <c r="B1243" s="48" t="s">
        <v>446</v>
      </c>
      <c r="C1243" s="48" t="s">
        <v>445</v>
      </c>
      <c r="D1243" s="103"/>
      <c r="E1243" s="45"/>
      <c r="F1243" s="45"/>
      <c r="G1243" s="45"/>
      <c r="H1243" s="45"/>
      <c r="I1243" s="62">
        <f>SUM(H1244:H1244)</f>
        <v>0</v>
      </c>
      <c r="J1243" s="63" t="str">
        <f>+J1244</f>
        <v>ml</v>
      </c>
    </row>
    <row r="1244" spans="2:10" s="1" customFormat="1" ht="13.2" x14ac:dyDescent="0.25">
      <c r="B1244" s="100"/>
      <c r="C1244" s="44" t="s">
        <v>441</v>
      </c>
      <c r="D1244" s="45"/>
      <c r="E1244" s="45"/>
      <c r="F1244" s="45"/>
      <c r="G1244" s="45"/>
      <c r="H1244" s="45">
        <f>IF(AND(F1244=0,G1244=0),D1244*E1244,IF(AND(E1244=0,G1244=0),D1244*F1244,IF(AND(E1244=0,F1244=0),D1244*G1244,IF(AND(E1244=0),D1244*F1244*G1244,IF(AND(F1244=0),D1244*E1244*G1244,IF(AND(G1244=0),D1244*E1244*F1244,D1244*E1244*F1244*G1244))))))</f>
        <v>0</v>
      </c>
      <c r="I1244" s="45"/>
      <c r="J1244" s="46" t="str">
        <f>IF(AND(E1244=0,F1244&lt;&gt;0,G1244&lt;&gt;0),"m2",IF(AND(F1244=0,E1244&lt;&gt;0,G1244&lt;&gt;0),"m2",IF(AND(G1244=0,E1244&lt;&gt;0,F1244&lt;&gt;0),"m2",IF(AND(F1244=0,G1244=0),"ml",IF(AND(E1244=0,G1244=0),"ml",IF(AND(E1244=0,F1244=0),"ml",IF(AND(E1244&lt;&gt;0,F1244&lt;&gt;0,G1244&lt;&gt;0),"m3",0)))))))</f>
        <v>ml</v>
      </c>
    </row>
    <row r="1245" spans="2:10" s="1" customFormat="1" ht="13.2" x14ac:dyDescent="0.25">
      <c r="B1245" s="48" t="s">
        <v>447</v>
      </c>
      <c r="C1245" s="48" t="s">
        <v>448</v>
      </c>
      <c r="D1245" s="103"/>
      <c r="E1245" s="45"/>
      <c r="F1245" s="45"/>
      <c r="G1245" s="45"/>
      <c r="H1245" s="45"/>
      <c r="I1245" s="62">
        <f>SUM(H1246:H1246)</f>
        <v>0</v>
      </c>
      <c r="J1245" s="63" t="str">
        <f>+J1246</f>
        <v>ml</v>
      </c>
    </row>
    <row r="1246" spans="2:10" s="1" customFormat="1" ht="13.2" x14ac:dyDescent="0.25">
      <c r="B1246" s="100"/>
      <c r="C1246" s="44" t="s">
        <v>441</v>
      </c>
      <c r="D1246" s="45"/>
      <c r="E1246" s="45"/>
      <c r="F1246" s="45"/>
      <c r="G1246" s="45"/>
      <c r="H1246" s="45">
        <f>IF(AND(F1246=0,G1246=0),D1246*E1246,IF(AND(E1246=0,G1246=0),D1246*F1246,IF(AND(E1246=0,F1246=0),D1246*G1246,IF(AND(E1246=0),D1246*F1246*G1246,IF(AND(F1246=0),D1246*E1246*G1246,IF(AND(G1246=0),D1246*E1246*F1246,D1246*E1246*F1246*G1246))))))</f>
        <v>0</v>
      </c>
      <c r="I1246" s="45"/>
      <c r="J1246" s="46" t="str">
        <f>IF(AND(E1246=0,F1246&lt;&gt;0,G1246&lt;&gt;0),"m2",IF(AND(F1246=0,E1246&lt;&gt;0,G1246&lt;&gt;0),"m2",IF(AND(G1246=0,E1246&lt;&gt;0,F1246&lt;&gt;0),"m2",IF(AND(F1246=0,G1246=0),"ml",IF(AND(E1246=0,G1246=0),"ml",IF(AND(E1246=0,F1246=0),"ml",IF(AND(E1246&lt;&gt;0,F1246&lt;&gt;0,G1246&lt;&gt;0),"m3",0)))))))</f>
        <v>ml</v>
      </c>
    </row>
    <row r="1247" spans="2:10" s="1" customFormat="1" ht="13.2" x14ac:dyDescent="0.25">
      <c r="B1247" s="48" t="s">
        <v>451</v>
      </c>
      <c r="C1247" s="48" t="s">
        <v>449</v>
      </c>
      <c r="D1247" s="103"/>
      <c r="E1247" s="45"/>
      <c r="F1247" s="45"/>
      <c r="G1247" s="45"/>
      <c r="H1247" s="45"/>
      <c r="I1247" s="62">
        <f>SUM(H1248:H1248)</f>
        <v>0</v>
      </c>
      <c r="J1247" s="63" t="str">
        <f>+J1248</f>
        <v>ml</v>
      </c>
    </row>
    <row r="1248" spans="2:10" s="1" customFormat="1" ht="13.2" x14ac:dyDescent="0.25">
      <c r="B1248" s="100"/>
      <c r="C1248" s="44" t="s">
        <v>441</v>
      </c>
      <c r="D1248" s="45"/>
      <c r="E1248" s="45"/>
      <c r="F1248" s="45"/>
      <c r="G1248" s="45"/>
      <c r="H1248" s="45">
        <f>IF(AND(F1248=0,G1248=0),D1248*E1248,IF(AND(E1248=0,G1248=0),D1248*F1248,IF(AND(E1248=0,F1248=0),D1248*G1248,IF(AND(E1248=0),D1248*F1248*G1248,IF(AND(F1248=0),D1248*E1248*G1248,IF(AND(G1248=0),D1248*E1248*F1248,D1248*E1248*F1248*G1248))))))</f>
        <v>0</v>
      </c>
      <c r="I1248" s="45"/>
      <c r="J1248" s="46" t="str">
        <f>IF(AND(E1248=0,F1248&lt;&gt;0,G1248&lt;&gt;0),"m2",IF(AND(F1248=0,E1248&lt;&gt;0,G1248&lt;&gt;0),"m2",IF(AND(G1248=0,E1248&lt;&gt;0,F1248&lt;&gt;0),"m2",IF(AND(F1248=0,G1248=0),"ml",IF(AND(E1248=0,G1248=0),"ml",IF(AND(E1248=0,F1248=0),"ml",IF(AND(E1248&lt;&gt;0,F1248&lt;&gt;0,G1248&lt;&gt;0),"m3",0)))))))</f>
        <v>ml</v>
      </c>
    </row>
    <row r="1249" spans="2:10" s="1" customFormat="1" ht="13.2" x14ac:dyDescent="0.25">
      <c r="B1249" s="48" t="s">
        <v>452</v>
      </c>
      <c r="C1249" s="48" t="s">
        <v>450</v>
      </c>
      <c r="D1249" s="103"/>
      <c r="E1249" s="45"/>
      <c r="F1249" s="45"/>
      <c r="G1249" s="45"/>
      <c r="H1249" s="45"/>
      <c r="I1249" s="62">
        <f>SUM(H1250:H1250)</f>
        <v>0</v>
      </c>
      <c r="J1249" s="63" t="str">
        <f>+J1250</f>
        <v>ml</v>
      </c>
    </row>
    <row r="1250" spans="2:10" s="1" customFormat="1" ht="13.2" x14ac:dyDescent="0.25">
      <c r="B1250" s="100"/>
      <c r="C1250" s="44" t="s">
        <v>441</v>
      </c>
      <c r="D1250" s="45"/>
      <c r="E1250" s="45"/>
      <c r="F1250" s="45"/>
      <c r="G1250" s="45"/>
      <c r="H1250" s="45">
        <f>IF(AND(F1250=0,G1250=0),D1250*E1250,IF(AND(E1250=0,G1250=0),D1250*F1250,IF(AND(E1250=0,F1250=0),D1250*G1250,IF(AND(E1250=0),D1250*F1250*G1250,IF(AND(F1250=0),D1250*E1250*G1250,IF(AND(G1250=0),D1250*E1250*F1250,D1250*E1250*F1250*G1250))))))</f>
        <v>0</v>
      </c>
      <c r="I1250" s="45"/>
      <c r="J1250" s="46" t="str">
        <f>IF(AND(E1250=0,F1250&lt;&gt;0,G1250&lt;&gt;0),"m2",IF(AND(F1250=0,E1250&lt;&gt;0,G1250&lt;&gt;0),"m2",IF(AND(G1250=0,E1250&lt;&gt;0,F1250&lt;&gt;0),"m2",IF(AND(F1250=0,G1250=0),"ml",IF(AND(E1250=0,G1250=0),"ml",IF(AND(E1250=0,F1250=0),"ml",IF(AND(E1250&lt;&gt;0,F1250&lt;&gt;0,G1250&lt;&gt;0),"m3",0)))))))</f>
        <v>ml</v>
      </c>
    </row>
    <row r="1251" spans="2:10" s="1" customFormat="1" ht="13.2" x14ac:dyDescent="0.25">
      <c r="B1251" s="48" t="s">
        <v>459</v>
      </c>
      <c r="C1251" s="48" t="s">
        <v>429</v>
      </c>
      <c r="D1251" s="103"/>
      <c r="E1251" s="45"/>
      <c r="F1251" s="45"/>
      <c r="G1251" s="45"/>
      <c r="H1251" s="45"/>
      <c r="I1251" s="62">
        <f>SUM(H1252:H1253)</f>
        <v>0</v>
      </c>
      <c r="J1251" s="63" t="str">
        <f>+J1253</f>
        <v>ml</v>
      </c>
    </row>
    <row r="1252" spans="2:10" s="1" customFormat="1" ht="13.2" x14ac:dyDescent="0.25">
      <c r="B1252" s="48"/>
      <c r="C1252" s="44" t="s">
        <v>706</v>
      </c>
      <c r="D1252" s="45"/>
      <c r="E1252" s="45"/>
      <c r="F1252" s="45"/>
      <c r="G1252" s="45"/>
      <c r="H1252" s="45">
        <f>IF(AND(F1252=0,G1252=0),D1252*E1252,IF(AND(E1252=0,G1252=0),D1252*F1252,IF(AND(E1252=0,F1252=0),D1252*G1252,IF(AND(E1252=0),D1252*F1252*G1252,IF(AND(F1252=0),D1252*E1252*G1252,IF(AND(G1252=0),D1252*E1252*F1252,D1252*E1252*F1252*G1252))))))</f>
        <v>0</v>
      </c>
      <c r="I1252" s="45"/>
      <c r="J1252" s="46" t="str">
        <f>IF(AND(E1252=0,F1252&lt;&gt;0,G1252&lt;&gt;0),"m2",IF(AND(F1252=0,E1252&lt;&gt;0,G1252&lt;&gt;0),"m2",IF(AND(G1252=0,E1252&lt;&gt;0,F1252&lt;&gt;0),"m2",IF(AND(F1252=0,G1252=0),"ml",IF(AND(E1252=0,G1252=0),"ml",IF(AND(E1252=0,F1252=0),"ml",IF(AND(E1252&lt;&gt;0,F1252&lt;&gt;0,G1252&lt;&gt;0),"m3",0)))))))</f>
        <v>ml</v>
      </c>
    </row>
    <row r="1253" spans="2:10" s="1" customFormat="1" ht="13.2" x14ac:dyDescent="0.25">
      <c r="B1253" s="100"/>
      <c r="C1253" s="44" t="s">
        <v>706</v>
      </c>
      <c r="D1253" s="45"/>
      <c r="E1253" s="45"/>
      <c r="F1253" s="45"/>
      <c r="G1253" s="45"/>
      <c r="H1253" s="45">
        <f>IF(AND(F1253=0,G1253=0),D1253*E1253,IF(AND(E1253=0,G1253=0),D1253*F1253,IF(AND(E1253=0,F1253=0),D1253*G1253,IF(AND(E1253=0),D1253*F1253*G1253,IF(AND(F1253=0),D1253*E1253*G1253,IF(AND(G1253=0),D1253*E1253*F1253,D1253*E1253*F1253*G1253))))))</f>
        <v>0</v>
      </c>
      <c r="I1253" s="45"/>
      <c r="J1253" s="46" t="str">
        <f>IF(AND(E1253=0,F1253&lt;&gt;0,G1253&lt;&gt;0),"m2",IF(AND(F1253=0,E1253&lt;&gt;0,G1253&lt;&gt;0),"m2",IF(AND(G1253=0,E1253&lt;&gt;0,F1253&lt;&gt;0),"m2",IF(AND(F1253=0,G1253=0),"ml",IF(AND(E1253=0,G1253=0),"ml",IF(AND(E1253=0,F1253=0),"ml",IF(AND(E1253&lt;&gt;0,F1253&lt;&gt;0,G1253&lt;&gt;0),"m3",0)))))))</f>
        <v>ml</v>
      </c>
    </row>
    <row r="1254" spans="2:10" s="1" customFormat="1" ht="13.2" x14ac:dyDescent="0.25">
      <c r="B1254" s="48" t="s">
        <v>460</v>
      </c>
      <c r="C1254" s="48" t="s">
        <v>431</v>
      </c>
      <c r="D1254" s="103"/>
      <c r="E1254" s="45"/>
      <c r="F1254" s="45"/>
      <c r="G1254" s="45"/>
      <c r="H1254" s="45"/>
      <c r="I1254" s="62">
        <f>SUM(H1255:H1255)</f>
        <v>0</v>
      </c>
      <c r="J1254" s="63" t="str">
        <f>+J1255</f>
        <v>ml</v>
      </c>
    </row>
    <row r="1255" spans="2:10" s="1" customFormat="1" ht="13.2" x14ac:dyDescent="0.25">
      <c r="B1255" s="100"/>
      <c r="C1255" s="44" t="s">
        <v>715</v>
      </c>
      <c r="D1255" s="45"/>
      <c r="E1255" s="45"/>
      <c r="F1255" s="45"/>
      <c r="G1255" s="45"/>
      <c r="H1255" s="45">
        <f>IF(AND(F1255=0,G1255=0),D1255*E1255,IF(AND(E1255=0,G1255=0),D1255*F1255,IF(AND(E1255=0,F1255=0),D1255*G1255,IF(AND(E1255=0),D1255*F1255*G1255,IF(AND(F1255=0),D1255*E1255*G1255,IF(AND(G1255=0),D1255*E1255*F1255,D1255*E1255*F1255*G1255))))))</f>
        <v>0</v>
      </c>
      <c r="I1255" s="45"/>
      <c r="J1255" s="46" t="str">
        <f>IF(AND(E1255=0,F1255&lt;&gt;0,G1255&lt;&gt;0),"m2",IF(AND(F1255=0,E1255&lt;&gt;0,G1255&lt;&gt;0),"m2",IF(AND(G1255=0,E1255&lt;&gt;0,F1255&lt;&gt;0),"m2",IF(AND(F1255=0,G1255=0),"ml",IF(AND(E1255=0,G1255=0),"ml",IF(AND(E1255=0,F1255=0),"ml",IF(AND(E1255&lt;&gt;0,F1255&lt;&gt;0,G1255&lt;&gt;0),"m3",0)))))))</f>
        <v>ml</v>
      </c>
    </row>
    <row r="1256" spans="2:10" s="1" customFormat="1" ht="13.2" x14ac:dyDescent="0.25">
      <c r="B1256" s="48" t="s">
        <v>461</v>
      </c>
      <c r="C1256" s="48" t="s">
        <v>453</v>
      </c>
      <c r="D1256" s="103"/>
      <c r="E1256" s="45"/>
      <c r="F1256" s="45"/>
      <c r="G1256" s="45"/>
      <c r="H1256" s="45"/>
      <c r="I1256" s="62">
        <f>SUM(H1257:H1257)</f>
        <v>0</v>
      </c>
      <c r="J1256" s="63" t="str">
        <f>+J1257</f>
        <v>ml</v>
      </c>
    </row>
    <row r="1257" spans="2:10" s="1" customFormat="1" ht="13.2" x14ac:dyDescent="0.25">
      <c r="B1257" s="100"/>
      <c r="C1257" s="44" t="s">
        <v>721</v>
      </c>
      <c r="D1257" s="45"/>
      <c r="E1257" s="45"/>
      <c r="F1257" s="45"/>
      <c r="G1257" s="45"/>
      <c r="H1257" s="45">
        <f>IF(AND(F1257=0,G1257=0),D1257*E1257,IF(AND(E1257=0,G1257=0),D1257*F1257,IF(AND(E1257=0,F1257=0),D1257*G1257,IF(AND(E1257=0),D1257*F1257*G1257,IF(AND(F1257=0),D1257*E1257*G1257,IF(AND(G1257=0),D1257*E1257*F1257,D1257*E1257*F1257*G1257))))))</f>
        <v>0</v>
      </c>
      <c r="I1257" s="45"/>
      <c r="J1257" s="46" t="str">
        <f>IF(AND(E1257=0,F1257&lt;&gt;0,G1257&lt;&gt;0),"m2",IF(AND(F1257=0,E1257&lt;&gt;0,G1257&lt;&gt;0),"m2",IF(AND(G1257=0,E1257&lt;&gt;0,F1257&lt;&gt;0),"m2",IF(AND(F1257=0,G1257=0),"ml",IF(AND(E1257=0,G1257=0),"ml",IF(AND(E1257=0,F1257=0),"ml",IF(AND(E1257&lt;&gt;0,F1257&lt;&gt;0,G1257&lt;&gt;0),"m3",0)))))))</f>
        <v>ml</v>
      </c>
    </row>
    <row r="1258" spans="2:10" s="1" customFormat="1" ht="13.2" x14ac:dyDescent="0.25">
      <c r="B1258" s="48" t="s">
        <v>462</v>
      </c>
      <c r="C1258" s="48" t="s">
        <v>454</v>
      </c>
      <c r="D1258" s="103"/>
      <c r="E1258" s="45"/>
      <c r="F1258" s="45"/>
      <c r="G1258" s="45"/>
      <c r="H1258" s="45"/>
      <c r="I1258" s="62">
        <f>SUM(H1259:H1259)</f>
        <v>0</v>
      </c>
      <c r="J1258" s="63" t="str">
        <f>+J1259</f>
        <v>ml</v>
      </c>
    </row>
    <row r="1259" spans="2:10" s="1" customFormat="1" ht="13.2" x14ac:dyDescent="0.25">
      <c r="B1259" s="100"/>
      <c r="C1259" s="44" t="s">
        <v>441</v>
      </c>
      <c r="D1259" s="45"/>
      <c r="E1259" s="45"/>
      <c r="F1259" s="45"/>
      <c r="G1259" s="45"/>
      <c r="H1259" s="45">
        <f>IF(AND(F1259=0,G1259=0),D1259*E1259,IF(AND(E1259=0,G1259=0),D1259*F1259,IF(AND(E1259=0,F1259=0),D1259*G1259,IF(AND(E1259=0),D1259*F1259*G1259,IF(AND(F1259=0),D1259*E1259*G1259,IF(AND(G1259=0),D1259*E1259*F1259,D1259*E1259*F1259*G1259))))))</f>
        <v>0</v>
      </c>
      <c r="I1259" s="45"/>
      <c r="J1259" s="46" t="str">
        <f>IF(AND(E1259=0,F1259&lt;&gt;0,G1259&lt;&gt;0),"m2",IF(AND(F1259=0,E1259&lt;&gt;0,G1259&lt;&gt;0),"m2",IF(AND(G1259=0,E1259&lt;&gt;0,F1259&lt;&gt;0),"m2",IF(AND(F1259=0,G1259=0),"ml",IF(AND(E1259=0,G1259=0),"ml",IF(AND(E1259=0,F1259=0),"ml",IF(AND(E1259&lt;&gt;0,F1259&lt;&gt;0,G1259&lt;&gt;0),"m3",0)))))))</f>
        <v>ml</v>
      </c>
    </row>
    <row r="1260" spans="2:10" s="1" customFormat="1" ht="13.2" x14ac:dyDescent="0.25">
      <c r="B1260" s="48" t="s">
        <v>463</v>
      </c>
      <c r="C1260" s="48" t="s">
        <v>455</v>
      </c>
      <c r="D1260" s="103"/>
      <c r="E1260" s="45"/>
      <c r="F1260" s="45"/>
      <c r="G1260" s="45"/>
      <c r="H1260" s="45"/>
      <c r="I1260" s="62">
        <f>SUM(H1261:H1261)</f>
        <v>0</v>
      </c>
      <c r="J1260" s="63" t="str">
        <f>+J1261</f>
        <v>ml</v>
      </c>
    </row>
    <row r="1261" spans="2:10" s="1" customFormat="1" ht="13.2" x14ac:dyDescent="0.25">
      <c r="B1261" s="100"/>
      <c r="C1261" s="44" t="s">
        <v>441</v>
      </c>
      <c r="D1261" s="45"/>
      <c r="E1261" s="45"/>
      <c r="F1261" s="45"/>
      <c r="G1261" s="45"/>
      <c r="H1261" s="45">
        <f>IF(AND(F1261=0,G1261=0),D1261*E1261,IF(AND(E1261=0,G1261=0),D1261*F1261,IF(AND(E1261=0,F1261=0),D1261*G1261,IF(AND(E1261=0),D1261*F1261*G1261,IF(AND(F1261=0),D1261*E1261*G1261,IF(AND(G1261=0),D1261*E1261*F1261,D1261*E1261*F1261*G1261))))))</f>
        <v>0</v>
      </c>
      <c r="I1261" s="45"/>
      <c r="J1261" s="46" t="str">
        <f>IF(AND(E1261=0,F1261&lt;&gt;0,G1261&lt;&gt;0),"m2",IF(AND(F1261=0,E1261&lt;&gt;0,G1261&lt;&gt;0),"m2",IF(AND(G1261=0,E1261&lt;&gt;0,F1261&lt;&gt;0),"m2",IF(AND(F1261=0,G1261=0),"ml",IF(AND(E1261=0,G1261=0),"ml",IF(AND(E1261=0,F1261=0),"ml",IF(AND(E1261&lt;&gt;0,F1261&lt;&gt;0,G1261&lt;&gt;0),"m3",0)))))))</f>
        <v>ml</v>
      </c>
    </row>
    <row r="1262" spans="2:10" s="1" customFormat="1" ht="13.2" x14ac:dyDescent="0.25">
      <c r="B1262" s="48" t="s">
        <v>464</v>
      </c>
      <c r="C1262" s="48" t="s">
        <v>456</v>
      </c>
      <c r="D1262" s="103"/>
      <c r="E1262" s="45"/>
      <c r="F1262" s="45"/>
      <c r="G1262" s="45"/>
      <c r="H1262" s="45"/>
      <c r="I1262" s="62">
        <f>SUM(H1263:H1265)</f>
        <v>0</v>
      </c>
      <c r="J1262" s="63" t="str">
        <f>+J1265</f>
        <v>und</v>
      </c>
    </row>
    <row r="1263" spans="2:10" s="1" customFormat="1" ht="13.2" x14ac:dyDescent="0.25">
      <c r="B1263" s="48"/>
      <c r="C1263" s="44" t="s">
        <v>718</v>
      </c>
      <c r="D1263" s="45"/>
      <c r="E1263" s="45"/>
      <c r="F1263" s="45"/>
      <c r="G1263" s="45"/>
      <c r="H1263" s="45">
        <f t="shared" ref="H1263:H1265" si="46">+D1263</f>
        <v>0</v>
      </c>
      <c r="I1263" s="45"/>
      <c r="J1263" s="46" t="s">
        <v>35</v>
      </c>
    </row>
    <row r="1264" spans="2:10" s="1" customFormat="1" ht="13.2" x14ac:dyDescent="0.25">
      <c r="B1264" s="48"/>
      <c r="C1264" s="44" t="s">
        <v>716</v>
      </c>
      <c r="D1264" s="45"/>
      <c r="E1264" s="45"/>
      <c r="F1264" s="45"/>
      <c r="G1264" s="45"/>
      <c r="H1264" s="45">
        <f t="shared" si="46"/>
        <v>0</v>
      </c>
      <c r="I1264" s="45"/>
      <c r="J1264" s="46" t="s">
        <v>35</v>
      </c>
    </row>
    <row r="1265" spans="2:10" s="1" customFormat="1" ht="13.2" x14ac:dyDescent="0.25">
      <c r="B1265" s="100"/>
      <c r="C1265" s="44" t="s">
        <v>717</v>
      </c>
      <c r="D1265" s="45"/>
      <c r="E1265" s="45"/>
      <c r="F1265" s="45"/>
      <c r="G1265" s="45"/>
      <c r="H1265" s="45">
        <f t="shared" si="46"/>
        <v>0</v>
      </c>
      <c r="I1265" s="45"/>
      <c r="J1265" s="46" t="s">
        <v>35</v>
      </c>
    </row>
    <row r="1266" spans="2:10" s="1" customFormat="1" ht="13.2" x14ac:dyDescent="0.25">
      <c r="B1266" s="48" t="s">
        <v>465</v>
      </c>
      <c r="C1266" s="48" t="s">
        <v>457</v>
      </c>
      <c r="D1266" s="103"/>
      <c r="E1266" s="45"/>
      <c r="F1266" s="45"/>
      <c r="G1266" s="45"/>
      <c r="H1266" s="45"/>
      <c r="I1266" s="62">
        <f>SUM(H1267:H1267)</f>
        <v>0</v>
      </c>
      <c r="J1266" s="63" t="str">
        <f>+J1267</f>
        <v>und</v>
      </c>
    </row>
    <row r="1267" spans="2:10" s="1" customFormat="1" ht="13.2" x14ac:dyDescent="0.25">
      <c r="B1267" s="100"/>
      <c r="C1267" s="44" t="s">
        <v>441</v>
      </c>
      <c r="D1267" s="45"/>
      <c r="E1267" s="45"/>
      <c r="F1267" s="45"/>
      <c r="G1267" s="45"/>
      <c r="H1267" s="45">
        <f>+D1267</f>
        <v>0</v>
      </c>
      <c r="I1267" s="45"/>
      <c r="J1267" s="46" t="s">
        <v>35</v>
      </c>
    </row>
    <row r="1268" spans="2:10" s="1" customFormat="1" ht="13.2" x14ac:dyDescent="0.25">
      <c r="B1268" s="48" t="s">
        <v>557</v>
      </c>
      <c r="C1268" s="48" t="s">
        <v>458</v>
      </c>
      <c r="D1268" s="103"/>
      <c r="E1268" s="45"/>
      <c r="F1268" s="45"/>
      <c r="G1268" s="45"/>
      <c r="H1268" s="45"/>
      <c r="I1268" s="62">
        <f>SUM(H1269:H1269)</f>
        <v>0</v>
      </c>
      <c r="J1268" s="63" t="str">
        <f>+J1269</f>
        <v>und</v>
      </c>
    </row>
    <row r="1269" spans="2:10" s="1" customFormat="1" ht="13.2" x14ac:dyDescent="0.25">
      <c r="B1269" s="100"/>
      <c r="C1269" s="44" t="s">
        <v>712</v>
      </c>
      <c r="D1269" s="45"/>
      <c r="E1269" s="45"/>
      <c r="F1269" s="45"/>
      <c r="G1269" s="45"/>
      <c r="H1269" s="45">
        <f>+D1269</f>
        <v>0</v>
      </c>
      <c r="I1269" s="45"/>
      <c r="J1269" s="46" t="s">
        <v>35</v>
      </c>
    </row>
    <row r="1270" spans="2:10" s="1" customFormat="1" ht="13.2" x14ac:dyDescent="0.25">
      <c r="B1270" s="100" t="s">
        <v>117</v>
      </c>
      <c r="C1270" s="101" t="s">
        <v>426</v>
      </c>
      <c r="D1270" s="103"/>
      <c r="E1270" s="45"/>
      <c r="F1270" s="45"/>
      <c r="G1270" s="45"/>
      <c r="H1270" s="45"/>
      <c r="I1270" s="45"/>
      <c r="J1270" s="46"/>
    </row>
    <row r="1271" spans="2:10" s="1" customFormat="1" ht="13.2" x14ac:dyDescent="0.25">
      <c r="B1271" s="48" t="s">
        <v>118</v>
      </c>
      <c r="C1271" s="48" t="s">
        <v>468</v>
      </c>
      <c r="D1271" s="103"/>
      <c r="E1271" s="45"/>
      <c r="F1271" s="45"/>
      <c r="G1271" s="45"/>
      <c r="H1271" s="45"/>
      <c r="I1271" s="62">
        <f>SUM(H1272:H1273)</f>
        <v>3</v>
      </c>
      <c r="J1271" s="63" t="str">
        <f>+J1272</f>
        <v>und</v>
      </c>
    </row>
    <row r="1272" spans="2:10" s="1" customFormat="1" ht="13.2" x14ac:dyDescent="0.25">
      <c r="B1272" s="75"/>
      <c r="C1272" s="44" t="s">
        <v>646</v>
      </c>
      <c r="D1272" s="45"/>
      <c r="E1272" s="45"/>
      <c r="F1272" s="45"/>
      <c r="G1272" s="45"/>
      <c r="H1272" s="45">
        <f>+D1272</f>
        <v>0</v>
      </c>
      <c r="I1272" s="45"/>
      <c r="J1272" s="46" t="s">
        <v>35</v>
      </c>
    </row>
    <row r="1273" spans="2:10" s="1" customFormat="1" ht="13.2" x14ac:dyDescent="0.25">
      <c r="B1273" s="75"/>
      <c r="C1273" s="44" t="s">
        <v>434</v>
      </c>
      <c r="D1273" s="45">
        <v>3</v>
      </c>
      <c r="E1273" s="45"/>
      <c r="F1273" s="45"/>
      <c r="G1273" s="45"/>
      <c r="H1273" s="45">
        <f>+D1273</f>
        <v>3</v>
      </c>
      <c r="I1273" s="45"/>
      <c r="J1273" s="46" t="s">
        <v>35</v>
      </c>
    </row>
    <row r="1274" spans="2:10" s="1" customFormat="1" ht="13.2" x14ac:dyDescent="0.25">
      <c r="B1274" s="48" t="s">
        <v>119</v>
      </c>
      <c r="C1274" s="48" t="s">
        <v>475</v>
      </c>
      <c r="D1274" s="103"/>
      <c r="E1274" s="45"/>
      <c r="F1274" s="45"/>
      <c r="G1274" s="45"/>
      <c r="H1274" s="45"/>
      <c r="I1274" s="62">
        <f>SUM(H1275:H1280)</f>
        <v>0</v>
      </c>
      <c r="J1274" s="63" t="str">
        <f>+J1275</f>
        <v>und</v>
      </c>
    </row>
    <row r="1275" spans="2:10" s="1" customFormat="1" ht="13.2" x14ac:dyDescent="0.25">
      <c r="B1275" s="75"/>
      <c r="C1275" s="132" t="s">
        <v>255</v>
      </c>
      <c r="D1275" s="45"/>
      <c r="E1275" s="45"/>
      <c r="F1275" s="45"/>
      <c r="G1275" s="45"/>
      <c r="H1275" s="45"/>
      <c r="I1275" s="45"/>
      <c r="J1275" s="46" t="s">
        <v>35</v>
      </c>
    </row>
    <row r="1276" spans="2:10" s="1" customFormat="1" ht="13.2" x14ac:dyDescent="0.25">
      <c r="B1276" s="75"/>
      <c r="C1276" s="44" t="s">
        <v>556</v>
      </c>
      <c r="D1276" s="45"/>
      <c r="E1276" s="45"/>
      <c r="F1276" s="45"/>
      <c r="G1276" s="45"/>
      <c r="H1276" s="45">
        <f>IF(AND(F1276=0,G1276=0),D1276*E1276,IF(AND(E1276=0,G1276=0),D1276*F1276,IF(AND(E1276=0,F1276=0),D1276*G1276,IF(AND(E1276=0),D1276*F1276*G1276,IF(AND(F1276=0),D1276*E1276*G1276,IF(AND(G1276=0),D1276*E1276*F1276,D1276*E1276*F1276*G1276))))))</f>
        <v>0</v>
      </c>
      <c r="I1276" s="45"/>
      <c r="J1276" s="46" t="s">
        <v>35</v>
      </c>
    </row>
    <row r="1277" spans="2:10" s="1" customFormat="1" ht="13.2" x14ac:dyDescent="0.25">
      <c r="B1277" s="75"/>
      <c r="C1277" s="132" t="s">
        <v>256</v>
      </c>
      <c r="D1277" s="45"/>
      <c r="E1277" s="45"/>
      <c r="F1277" s="45"/>
      <c r="G1277" s="45"/>
      <c r="H1277" s="45"/>
      <c r="I1277" s="45"/>
      <c r="J1277" s="46" t="s">
        <v>35</v>
      </c>
    </row>
    <row r="1278" spans="2:10" s="1" customFormat="1" ht="13.2" x14ac:dyDescent="0.25">
      <c r="B1278" s="75"/>
      <c r="C1278" s="44" t="s">
        <v>556</v>
      </c>
      <c r="D1278" s="45"/>
      <c r="E1278" s="45"/>
      <c r="F1278" s="45"/>
      <c r="G1278" s="45"/>
      <c r="H1278" s="45">
        <f>IF(AND(F1278=0,G1278=0),D1278*E1278,IF(AND(E1278=0,G1278=0),D1278*F1278,IF(AND(E1278=0,F1278=0),D1278*G1278,IF(AND(E1278=0),D1278*F1278*G1278,IF(AND(F1278=0),D1278*E1278*G1278,IF(AND(G1278=0),D1278*E1278*F1278,D1278*E1278*F1278*G1278))))))</f>
        <v>0</v>
      </c>
      <c r="I1278" s="45"/>
      <c r="J1278" s="46" t="s">
        <v>35</v>
      </c>
    </row>
    <row r="1279" spans="2:10" s="1" customFormat="1" ht="13.2" x14ac:dyDescent="0.25">
      <c r="B1279" s="75"/>
      <c r="C1279" s="132" t="s">
        <v>257</v>
      </c>
      <c r="D1279" s="45"/>
      <c r="E1279" s="45"/>
      <c r="F1279" s="45"/>
      <c r="G1279" s="45"/>
      <c r="H1279" s="45"/>
      <c r="I1279" s="45"/>
      <c r="J1279" s="46" t="s">
        <v>35</v>
      </c>
    </row>
    <row r="1280" spans="2:10" s="1" customFormat="1" ht="13.2" x14ac:dyDescent="0.25">
      <c r="B1280" s="75"/>
      <c r="C1280" s="44" t="s">
        <v>556</v>
      </c>
      <c r="D1280" s="45"/>
      <c r="E1280" s="45"/>
      <c r="F1280" s="45"/>
      <c r="G1280" s="45"/>
      <c r="H1280" s="45">
        <f>IF(AND(F1280=0,G1280=0),D1280*E1280,IF(AND(E1280=0,G1280=0),D1280*F1280,IF(AND(E1280=0,F1280=0),D1280*G1280,IF(AND(E1280=0),D1280*F1280*G1280,IF(AND(F1280=0),D1280*E1280*G1280,IF(AND(G1280=0),D1280*E1280*F1280,D1280*E1280*F1280*G1280))))))</f>
        <v>0</v>
      </c>
      <c r="I1280" s="45"/>
      <c r="J1280" s="46" t="s">
        <v>35</v>
      </c>
    </row>
    <row r="1281" spans="2:10" s="1" customFormat="1" ht="13.2" x14ac:dyDescent="0.25">
      <c r="B1281" s="48" t="s">
        <v>120</v>
      </c>
      <c r="C1281" s="48" t="s">
        <v>469</v>
      </c>
      <c r="D1281" s="103"/>
      <c r="E1281" s="45"/>
      <c r="F1281" s="45"/>
      <c r="G1281" s="45"/>
      <c r="H1281" s="45"/>
      <c r="I1281" s="62">
        <f>SUM(H1282:H1284)</f>
        <v>0</v>
      </c>
      <c r="J1281" s="63" t="str">
        <f>+J1282</f>
        <v>und</v>
      </c>
    </row>
    <row r="1282" spans="2:10" s="1" customFormat="1" ht="13.2" x14ac:dyDescent="0.25">
      <c r="B1282" s="48"/>
      <c r="C1282" s="44" t="s">
        <v>255</v>
      </c>
      <c r="D1282" s="45"/>
      <c r="E1282" s="45"/>
      <c r="F1282" s="45"/>
      <c r="G1282" s="45"/>
      <c r="H1282" s="45">
        <f t="shared" ref="H1282:H1284" si="47">+D1282</f>
        <v>0</v>
      </c>
      <c r="I1282" s="45"/>
      <c r="J1282" s="46" t="s">
        <v>35</v>
      </c>
    </row>
    <row r="1283" spans="2:10" s="1" customFormat="1" ht="13.2" x14ac:dyDescent="0.25">
      <c r="B1283" s="48"/>
      <c r="C1283" s="44" t="s">
        <v>256</v>
      </c>
      <c r="D1283" s="45"/>
      <c r="E1283" s="45"/>
      <c r="F1283" s="45"/>
      <c r="G1283" s="45"/>
      <c r="H1283" s="45">
        <f t="shared" si="47"/>
        <v>0</v>
      </c>
      <c r="I1283" s="45"/>
      <c r="J1283" s="46" t="s">
        <v>35</v>
      </c>
    </row>
    <row r="1284" spans="2:10" s="1" customFormat="1" ht="13.2" x14ac:dyDescent="0.25">
      <c r="B1284" s="48"/>
      <c r="C1284" s="44" t="s">
        <v>257</v>
      </c>
      <c r="D1284" s="45"/>
      <c r="E1284" s="45"/>
      <c r="F1284" s="45"/>
      <c r="G1284" s="45"/>
      <c r="H1284" s="45">
        <f t="shared" si="47"/>
        <v>0</v>
      </c>
      <c r="I1284" s="45"/>
      <c r="J1284" s="46" t="s">
        <v>35</v>
      </c>
    </row>
    <row r="1285" spans="2:10" s="1" customFormat="1" ht="13.2" x14ac:dyDescent="0.25">
      <c r="B1285" s="48" t="s">
        <v>476</v>
      </c>
      <c r="C1285" s="48" t="s">
        <v>561</v>
      </c>
      <c r="D1285" s="103"/>
      <c r="E1285" s="45"/>
      <c r="F1285" s="45"/>
      <c r="G1285" s="45"/>
      <c r="H1285" s="45"/>
      <c r="I1285" s="62">
        <f>SUM(H1286:H1286)</f>
        <v>0</v>
      </c>
      <c r="J1285" s="63" t="str">
        <f>+J1286</f>
        <v>und</v>
      </c>
    </row>
    <row r="1286" spans="2:10" s="1" customFormat="1" ht="13.2" x14ac:dyDescent="0.25">
      <c r="B1286" s="48"/>
      <c r="C1286" s="44" t="s">
        <v>710</v>
      </c>
      <c r="D1286" s="45"/>
      <c r="E1286" s="45"/>
      <c r="F1286" s="45"/>
      <c r="G1286" s="45"/>
      <c r="H1286" s="45">
        <f>IF(AND(F1286=0,G1286=0),D1286*E1286,IF(AND(E1286=0,G1286=0),D1286*F1286,IF(AND(E1286=0,F1286=0),D1286*G1286,IF(AND(E1286=0),D1286*F1286*G1286,IF(AND(F1286=0),D1286*E1286*G1286,IF(AND(G1286=0),D1286*E1286*F1286,D1286*E1286*F1286*G1286))))))</f>
        <v>0</v>
      </c>
      <c r="I1286" s="45"/>
      <c r="J1286" s="46" t="s">
        <v>35</v>
      </c>
    </row>
    <row r="1287" spans="2:10" s="1" customFormat="1" ht="13.2" x14ac:dyDescent="0.25">
      <c r="B1287" s="48" t="s">
        <v>477</v>
      </c>
      <c r="C1287" s="48" t="s">
        <v>564</v>
      </c>
      <c r="D1287" s="103"/>
      <c r="E1287" s="45"/>
      <c r="F1287" s="45"/>
      <c r="G1287" s="45"/>
      <c r="H1287" s="45"/>
      <c r="I1287" s="62">
        <f>SUM(H1288:H1288)</f>
        <v>0</v>
      </c>
      <c r="J1287" s="63" t="str">
        <f>+J1288</f>
        <v>und</v>
      </c>
    </row>
    <row r="1288" spans="2:10" s="1" customFormat="1" ht="13.2" x14ac:dyDescent="0.25">
      <c r="B1288" s="48"/>
      <c r="C1288" s="44" t="s">
        <v>710</v>
      </c>
      <c r="D1288" s="45"/>
      <c r="E1288" s="45"/>
      <c r="F1288" s="45"/>
      <c r="G1288" s="45"/>
      <c r="H1288" s="45">
        <f t="shared" ref="H1288" si="48">+D1288</f>
        <v>0</v>
      </c>
      <c r="I1288" s="45"/>
      <c r="J1288" s="46" t="s">
        <v>35</v>
      </c>
    </row>
    <row r="1289" spans="2:10" s="1" customFormat="1" ht="13.2" x14ac:dyDescent="0.25">
      <c r="B1289" s="48" t="s">
        <v>562</v>
      </c>
      <c r="C1289" s="48" t="s">
        <v>466</v>
      </c>
      <c r="D1289" s="103"/>
      <c r="E1289" s="45"/>
      <c r="F1289" s="45"/>
      <c r="G1289" s="45"/>
      <c r="H1289" s="45"/>
      <c r="I1289" s="62">
        <f>SUM(H1290:H1290)</f>
        <v>0</v>
      </c>
      <c r="J1289" s="63" t="str">
        <f>+J1290</f>
        <v>und</v>
      </c>
    </row>
    <row r="1290" spans="2:10" s="1" customFormat="1" ht="13.2" x14ac:dyDescent="0.25">
      <c r="B1290" s="75"/>
      <c r="C1290" s="44" t="s">
        <v>720</v>
      </c>
      <c r="D1290" s="45"/>
      <c r="E1290" s="45"/>
      <c r="F1290" s="45"/>
      <c r="G1290" s="45"/>
      <c r="H1290" s="45">
        <f>+D1290</f>
        <v>0</v>
      </c>
      <c r="I1290" s="45"/>
      <c r="J1290" s="46" t="s">
        <v>35</v>
      </c>
    </row>
    <row r="1291" spans="2:10" s="1" customFormat="1" ht="13.2" x14ac:dyDescent="0.25">
      <c r="B1291" s="48" t="s">
        <v>563</v>
      </c>
      <c r="C1291" s="48" t="s">
        <v>467</v>
      </c>
      <c r="D1291" s="103"/>
      <c r="E1291" s="45"/>
      <c r="F1291" s="45"/>
      <c r="G1291" s="45"/>
      <c r="H1291" s="45"/>
      <c r="I1291" s="62">
        <f>SUM(H1292:H1292)</f>
        <v>0</v>
      </c>
      <c r="J1291" s="63" t="str">
        <f>+J1292</f>
        <v>und</v>
      </c>
    </row>
    <row r="1292" spans="2:10" s="1" customFormat="1" ht="13.2" x14ac:dyDescent="0.25">
      <c r="B1292" s="75"/>
      <c r="C1292" s="44" t="s">
        <v>719</v>
      </c>
      <c r="D1292" s="45"/>
      <c r="E1292" s="45"/>
      <c r="F1292" s="45"/>
      <c r="G1292" s="45"/>
      <c r="H1292" s="45">
        <f>+D1292</f>
        <v>0</v>
      </c>
      <c r="I1292" s="45"/>
      <c r="J1292" s="46" t="s">
        <v>35</v>
      </c>
    </row>
    <row r="1293" spans="2:10" s="1" customFormat="1" ht="13.2" x14ac:dyDescent="0.25">
      <c r="B1293" s="75"/>
      <c r="C1293" s="102"/>
      <c r="D1293" s="103"/>
      <c r="E1293" s="45"/>
      <c r="F1293" s="45"/>
      <c r="G1293" s="45"/>
      <c r="H1293" s="45"/>
      <c r="I1293" s="45"/>
      <c r="J1293" s="46"/>
    </row>
    <row r="1294" spans="2:10" s="1" customFormat="1" ht="13.2" x14ac:dyDescent="0.25">
      <c r="B1294" s="75"/>
      <c r="C1294" s="102"/>
      <c r="D1294" s="103"/>
      <c r="E1294" s="45"/>
      <c r="F1294" s="45"/>
      <c r="G1294" s="45"/>
      <c r="H1294" s="45"/>
      <c r="I1294" s="45"/>
      <c r="J1294" s="46"/>
    </row>
    <row r="1295" spans="2:10" s="1" customFormat="1" ht="13.2" x14ac:dyDescent="0.25">
      <c r="B1295" s="75"/>
      <c r="C1295" s="102"/>
      <c r="D1295" s="103"/>
      <c r="E1295" s="45"/>
      <c r="F1295" s="45"/>
      <c r="G1295" s="45"/>
      <c r="H1295" s="45"/>
      <c r="I1295" s="45"/>
      <c r="J1295" s="46"/>
    </row>
    <row r="1296" spans="2:10" s="1" customFormat="1" ht="13.2" x14ac:dyDescent="0.25">
      <c r="B1296" s="75"/>
      <c r="C1296" s="102"/>
      <c r="D1296" s="103"/>
      <c r="E1296" s="45"/>
      <c r="F1296" s="45"/>
      <c r="G1296" s="45"/>
      <c r="H1296" s="45"/>
      <c r="I1296" s="45"/>
      <c r="J1296" s="46"/>
    </row>
    <row r="1297" spans="2:10" s="1" customFormat="1" ht="13.2" x14ac:dyDescent="0.25">
      <c r="B1297" s="75"/>
      <c r="C1297" s="102"/>
      <c r="D1297" s="103"/>
      <c r="E1297" s="45"/>
      <c r="F1297" s="45"/>
      <c r="G1297" s="45"/>
      <c r="H1297" s="45"/>
      <c r="I1297" s="45"/>
      <c r="J1297" s="46"/>
    </row>
    <row r="1298" spans="2:10" s="1" customFormat="1" ht="13.2" x14ac:dyDescent="0.25">
      <c r="B1298" s="75"/>
      <c r="C1298" s="102"/>
      <c r="D1298" s="103"/>
      <c r="E1298" s="45"/>
      <c r="F1298" s="45"/>
      <c r="G1298" s="45"/>
      <c r="H1298" s="45"/>
      <c r="I1298" s="45"/>
      <c r="J1298" s="46"/>
    </row>
    <row r="1299" spans="2:10" s="1" customFormat="1" ht="13.2" x14ac:dyDescent="0.25">
      <c r="B1299" s="75"/>
      <c r="C1299" s="102"/>
      <c r="D1299" s="103"/>
      <c r="E1299" s="45"/>
      <c r="F1299" s="45"/>
      <c r="G1299" s="45"/>
      <c r="H1299" s="45"/>
      <c r="I1299" s="45"/>
      <c r="J1299" s="46"/>
    </row>
    <row r="1300" spans="2:10" s="1" customFormat="1" ht="13.2" x14ac:dyDescent="0.25">
      <c r="B1300" s="75"/>
      <c r="C1300" s="102"/>
      <c r="D1300" s="103"/>
      <c r="E1300" s="45"/>
      <c r="F1300" s="45"/>
      <c r="G1300" s="45"/>
      <c r="H1300" s="45"/>
      <c r="I1300" s="45"/>
      <c r="J1300" s="46"/>
    </row>
    <row r="1301" spans="2:10" s="1" customFormat="1" ht="13.2" x14ac:dyDescent="0.25">
      <c r="B1301" s="75"/>
      <c r="C1301" s="102"/>
      <c r="D1301" s="103"/>
      <c r="E1301" s="45"/>
      <c r="F1301" s="45"/>
      <c r="G1301" s="45"/>
      <c r="H1301" s="45"/>
      <c r="I1301" s="45"/>
      <c r="J1301" s="46"/>
    </row>
    <row r="1302" spans="2:10" s="1" customFormat="1" ht="13.2" x14ac:dyDescent="0.25">
      <c r="B1302" s="75"/>
      <c r="C1302" s="102"/>
      <c r="D1302" s="103"/>
      <c r="E1302" s="45"/>
      <c r="F1302" s="45"/>
      <c r="G1302" s="45"/>
      <c r="H1302" s="45"/>
      <c r="I1302" s="45"/>
      <c r="J1302" s="46"/>
    </row>
    <row r="1303" spans="2:10" s="1" customFormat="1" ht="13.2" x14ac:dyDescent="0.25">
      <c r="B1303" s="75"/>
      <c r="C1303" s="102"/>
      <c r="D1303" s="103"/>
      <c r="E1303" s="45"/>
      <c r="F1303" s="45"/>
      <c r="G1303" s="45"/>
      <c r="H1303" s="45"/>
      <c r="I1303" s="45"/>
      <c r="J1303" s="46"/>
    </row>
    <row r="1304" spans="2:10" s="1" customFormat="1" ht="13.2" x14ac:dyDescent="0.25">
      <c r="B1304" s="75"/>
      <c r="C1304" s="102"/>
      <c r="D1304" s="103"/>
      <c r="E1304" s="45"/>
      <c r="F1304" s="45"/>
      <c r="G1304" s="45"/>
      <c r="H1304" s="45"/>
      <c r="I1304" s="45"/>
      <c r="J1304" s="46"/>
    </row>
    <row r="1305" spans="2:10" s="1" customFormat="1" ht="13.2" x14ac:dyDescent="0.25">
      <c r="B1305" s="75"/>
      <c r="C1305" s="102"/>
      <c r="D1305" s="103"/>
      <c r="E1305" s="45"/>
      <c r="F1305" s="45"/>
      <c r="G1305" s="45"/>
      <c r="H1305" s="45"/>
      <c r="I1305" s="45"/>
      <c r="J1305" s="46"/>
    </row>
    <row r="1306" spans="2:10" s="1" customFormat="1" ht="13.2" x14ac:dyDescent="0.25">
      <c r="B1306" s="75"/>
      <c r="C1306" s="102"/>
      <c r="D1306" s="103"/>
      <c r="E1306" s="45"/>
      <c r="F1306" s="45"/>
      <c r="G1306" s="45"/>
      <c r="H1306" s="45"/>
      <c r="I1306" s="45"/>
      <c r="J1306" s="46"/>
    </row>
    <row r="1307" spans="2:10" s="1" customFormat="1" ht="13.2" x14ac:dyDescent="0.25">
      <c r="B1307" s="75"/>
      <c r="C1307" s="102"/>
      <c r="D1307" s="103"/>
      <c r="E1307" s="45"/>
      <c r="F1307" s="45"/>
      <c r="G1307" s="45"/>
      <c r="H1307" s="45"/>
      <c r="I1307" s="45"/>
      <c r="J1307" s="46"/>
    </row>
    <row r="1308" spans="2:10" s="1" customFormat="1" ht="13.2" x14ac:dyDescent="0.25">
      <c r="B1308" s="75"/>
      <c r="C1308" s="102"/>
      <c r="D1308" s="103"/>
      <c r="E1308" s="45"/>
      <c r="F1308" s="45"/>
      <c r="G1308" s="45"/>
      <c r="H1308" s="45"/>
      <c r="I1308" s="45"/>
      <c r="J1308" s="46"/>
    </row>
    <row r="1309" spans="2:10" s="1" customFormat="1" ht="13.2" x14ac:dyDescent="0.25">
      <c r="B1309" s="75"/>
      <c r="C1309" s="102"/>
      <c r="D1309" s="103"/>
      <c r="E1309" s="45"/>
      <c r="F1309" s="45"/>
      <c r="G1309" s="45"/>
      <c r="H1309" s="45"/>
      <c r="I1309" s="45"/>
      <c r="J1309" s="46"/>
    </row>
    <row r="1310" spans="2:10" s="1" customFormat="1" ht="13.2" x14ac:dyDescent="0.25">
      <c r="B1310" s="75"/>
      <c r="C1310" s="102"/>
      <c r="D1310" s="103"/>
      <c r="E1310" s="45"/>
      <c r="F1310" s="45"/>
      <c r="G1310" s="45"/>
      <c r="H1310" s="45"/>
      <c r="I1310" s="45"/>
      <c r="J1310" s="46"/>
    </row>
    <row r="1311" spans="2:10" s="1" customFormat="1" ht="13.2" x14ac:dyDescent="0.25">
      <c r="B1311" s="75"/>
      <c r="C1311" s="102"/>
      <c r="D1311" s="103"/>
      <c r="E1311" s="45"/>
      <c r="F1311" s="45"/>
      <c r="G1311" s="45"/>
      <c r="H1311" s="45"/>
      <c r="I1311" s="45"/>
      <c r="J1311" s="46"/>
    </row>
    <row r="1312" spans="2:10" s="1" customFormat="1" ht="13.2" x14ac:dyDescent="0.25">
      <c r="B1312" s="75"/>
      <c r="C1312" s="102"/>
      <c r="D1312" s="103"/>
      <c r="E1312" s="45"/>
      <c r="F1312" s="45"/>
      <c r="G1312" s="45"/>
      <c r="H1312" s="45"/>
      <c r="I1312" s="45"/>
      <c r="J1312" s="46"/>
    </row>
    <row r="1313" spans="2:10" s="1" customFormat="1" ht="13.2" x14ac:dyDescent="0.25">
      <c r="B1313" s="75"/>
      <c r="C1313" s="102"/>
      <c r="D1313" s="103"/>
      <c r="E1313" s="45"/>
      <c r="F1313" s="45"/>
      <c r="G1313" s="45"/>
      <c r="H1313" s="45"/>
      <c r="I1313" s="45"/>
      <c r="J1313" s="46"/>
    </row>
    <row r="1314" spans="2:10" s="1" customFormat="1" ht="13.2" x14ac:dyDescent="0.25">
      <c r="B1314" s="75"/>
      <c r="C1314" s="102"/>
      <c r="D1314" s="103"/>
      <c r="E1314" s="45"/>
      <c r="F1314" s="45"/>
      <c r="G1314" s="45"/>
      <c r="H1314" s="45"/>
      <c r="I1314" s="45"/>
      <c r="J1314" s="46"/>
    </row>
    <row r="1315" spans="2:10" s="1" customFormat="1" ht="13.2" x14ac:dyDescent="0.25">
      <c r="B1315" s="75"/>
      <c r="C1315" s="102"/>
      <c r="D1315" s="103"/>
      <c r="E1315" s="45"/>
      <c r="F1315" s="45"/>
      <c r="G1315" s="45"/>
      <c r="H1315" s="45"/>
      <c r="I1315" s="45"/>
      <c r="J1315" s="46"/>
    </row>
    <row r="1316" spans="2:10" s="1" customFormat="1" ht="13.2" x14ac:dyDescent="0.25">
      <c r="B1316" s="75"/>
      <c r="C1316" s="102"/>
      <c r="D1316" s="103"/>
      <c r="E1316" s="45"/>
      <c r="F1316" s="45"/>
      <c r="G1316" s="45"/>
      <c r="H1316" s="45"/>
      <c r="I1316" s="45"/>
      <c r="J1316" s="46"/>
    </row>
    <row r="1317" spans="2:10" s="1" customFormat="1" ht="13.2" x14ac:dyDescent="0.25">
      <c r="B1317" s="75"/>
      <c r="C1317" s="102"/>
      <c r="D1317" s="103"/>
      <c r="E1317" s="45"/>
      <c r="F1317" s="45"/>
      <c r="G1317" s="45"/>
      <c r="H1317" s="45"/>
      <c r="I1317" s="45"/>
      <c r="J1317" s="46"/>
    </row>
    <row r="1318" spans="2:10" s="1" customFormat="1" ht="13.2" x14ac:dyDescent="0.25">
      <c r="B1318" s="75"/>
      <c r="C1318" s="102"/>
      <c r="D1318" s="103"/>
      <c r="E1318" s="45"/>
      <c r="F1318" s="45"/>
      <c r="G1318" s="45"/>
      <c r="H1318" s="45"/>
      <c r="I1318" s="45"/>
      <c r="J1318" s="46"/>
    </row>
    <row r="1319" spans="2:10" s="1" customFormat="1" ht="13.2" x14ac:dyDescent="0.25">
      <c r="B1319" s="75"/>
      <c r="C1319" s="102"/>
      <c r="D1319" s="103"/>
      <c r="E1319" s="45"/>
      <c r="F1319" s="45"/>
      <c r="G1319" s="45"/>
      <c r="H1319" s="45"/>
      <c r="I1319" s="45"/>
      <c r="J1319" s="46"/>
    </row>
    <row r="1320" spans="2:10" s="1" customFormat="1" ht="13.2" x14ac:dyDescent="0.25">
      <c r="B1320" s="75"/>
      <c r="C1320" s="102"/>
      <c r="D1320" s="103"/>
      <c r="E1320" s="45"/>
      <c r="F1320" s="45"/>
      <c r="G1320" s="45"/>
      <c r="H1320" s="45"/>
      <c r="I1320" s="45"/>
      <c r="J1320" s="46"/>
    </row>
    <row r="1321" spans="2:10" s="1" customFormat="1" ht="13.2" x14ac:dyDescent="0.25">
      <c r="B1321" s="75"/>
      <c r="C1321" s="102"/>
      <c r="D1321" s="103"/>
      <c r="E1321" s="45"/>
      <c r="F1321" s="45"/>
      <c r="G1321" s="45"/>
      <c r="H1321" s="45"/>
      <c r="I1321" s="45"/>
      <c r="J1321" s="46"/>
    </row>
    <row r="1322" spans="2:10" s="1" customFormat="1" ht="13.2" x14ac:dyDescent="0.25">
      <c r="B1322" s="75"/>
      <c r="C1322" s="102"/>
      <c r="D1322" s="103"/>
      <c r="E1322" s="45"/>
      <c r="F1322" s="45"/>
      <c r="G1322" s="45"/>
      <c r="H1322" s="45"/>
      <c r="I1322" s="45"/>
      <c r="J1322" s="46"/>
    </row>
    <row r="1323" spans="2:10" s="1" customFormat="1" ht="13.2" x14ac:dyDescent="0.25">
      <c r="B1323" s="75"/>
      <c r="C1323" s="102"/>
      <c r="D1323" s="103"/>
      <c r="E1323" s="45"/>
      <c r="F1323" s="45"/>
      <c r="G1323" s="45"/>
      <c r="H1323" s="45"/>
      <c r="I1323" s="45"/>
      <c r="J1323" s="46"/>
    </row>
    <row r="1324" spans="2:10" s="1" customFormat="1" ht="13.2" x14ac:dyDescent="0.25">
      <c r="B1324" s="75"/>
      <c r="C1324" s="102"/>
      <c r="D1324" s="103"/>
      <c r="E1324" s="45"/>
      <c r="F1324" s="45"/>
      <c r="G1324" s="45"/>
      <c r="H1324" s="45"/>
      <c r="I1324" s="45"/>
      <c r="J1324" s="46"/>
    </row>
    <row r="1325" spans="2:10" s="1" customFormat="1" ht="13.2" x14ac:dyDescent="0.25">
      <c r="B1325" s="75"/>
      <c r="C1325" s="102"/>
      <c r="D1325" s="103"/>
      <c r="E1325" s="45"/>
      <c r="F1325" s="45"/>
      <c r="G1325" s="45"/>
      <c r="H1325" s="45"/>
      <c r="I1325" s="45"/>
      <c r="J1325" s="46"/>
    </row>
    <row r="1326" spans="2:10" s="1" customFormat="1" ht="13.2" x14ac:dyDescent="0.25">
      <c r="B1326" s="75"/>
      <c r="C1326" s="102"/>
      <c r="D1326" s="103"/>
      <c r="E1326" s="45"/>
      <c r="F1326" s="45"/>
      <c r="G1326" s="45"/>
      <c r="H1326" s="45"/>
      <c r="I1326" s="45"/>
      <c r="J1326" s="46"/>
    </row>
    <row r="1327" spans="2:10" s="1" customFormat="1" ht="13.2" x14ac:dyDescent="0.25">
      <c r="B1327" s="75"/>
      <c r="C1327" s="102"/>
      <c r="D1327" s="103"/>
      <c r="E1327" s="45"/>
      <c r="F1327" s="45"/>
      <c r="G1327" s="45"/>
      <c r="H1327" s="45"/>
      <c r="I1327" s="45"/>
      <c r="J1327" s="46"/>
    </row>
    <row r="1328" spans="2:10" s="1" customFormat="1" ht="13.2" x14ac:dyDescent="0.25">
      <c r="B1328" s="75"/>
      <c r="C1328" s="102"/>
      <c r="D1328" s="103"/>
      <c r="E1328" s="45"/>
      <c r="F1328" s="45"/>
      <c r="G1328" s="45"/>
      <c r="H1328" s="45"/>
      <c r="I1328" s="45"/>
      <c r="J1328" s="46"/>
    </row>
    <row r="1329" spans="2:10" s="1" customFormat="1" ht="13.2" x14ac:dyDescent="0.25">
      <c r="B1329" s="75"/>
      <c r="C1329" s="102"/>
      <c r="D1329" s="103"/>
      <c r="E1329" s="45"/>
      <c r="F1329" s="45"/>
      <c r="G1329" s="45"/>
      <c r="H1329" s="45"/>
      <c r="I1329" s="45"/>
      <c r="J1329" s="46"/>
    </row>
    <row r="1330" spans="2:10" s="1" customFormat="1" ht="13.2" x14ac:dyDescent="0.25">
      <c r="B1330" s="75"/>
      <c r="C1330" s="102"/>
      <c r="D1330" s="103"/>
      <c r="E1330" s="45"/>
      <c r="F1330" s="45"/>
      <c r="G1330" s="45"/>
      <c r="H1330" s="45"/>
      <c r="I1330" s="45"/>
      <c r="J1330" s="46"/>
    </row>
    <row r="1331" spans="2:10" s="1" customFormat="1" ht="13.2" x14ac:dyDescent="0.25">
      <c r="B1331" s="75"/>
      <c r="C1331" s="102"/>
      <c r="D1331" s="103"/>
      <c r="E1331" s="45"/>
      <c r="F1331" s="45"/>
      <c r="G1331" s="45"/>
      <c r="H1331" s="45"/>
      <c r="I1331" s="45"/>
      <c r="J1331" s="46"/>
    </row>
    <row r="1332" spans="2:10" s="1" customFormat="1" ht="13.2" x14ac:dyDescent="0.25">
      <c r="B1332" s="75"/>
      <c r="C1332" s="102"/>
      <c r="D1332" s="103"/>
      <c r="E1332" s="45"/>
      <c r="F1332" s="45"/>
      <c r="G1332" s="45"/>
      <c r="H1332" s="45"/>
      <c r="I1332" s="45"/>
      <c r="J1332" s="46"/>
    </row>
    <row r="1333" spans="2:10" s="1" customFormat="1" ht="13.2" x14ac:dyDescent="0.25">
      <c r="B1333" s="75"/>
      <c r="C1333" s="102"/>
      <c r="D1333" s="103"/>
      <c r="E1333" s="45"/>
      <c r="F1333" s="45"/>
      <c r="G1333" s="45"/>
      <c r="H1333" s="45"/>
      <c r="I1333" s="45"/>
      <c r="J1333" s="46"/>
    </row>
    <row r="1334" spans="2:10" s="1" customFormat="1" ht="13.2" x14ac:dyDescent="0.25">
      <c r="B1334" s="75"/>
      <c r="C1334" s="102"/>
      <c r="D1334" s="103"/>
      <c r="E1334" s="45"/>
      <c r="F1334" s="45"/>
      <c r="G1334" s="45"/>
      <c r="H1334" s="45"/>
      <c r="I1334" s="45"/>
      <c r="J1334" s="46"/>
    </row>
    <row r="1335" spans="2:10" s="1" customFormat="1" ht="13.2" x14ac:dyDescent="0.25">
      <c r="B1335" s="75"/>
      <c r="C1335" s="102"/>
      <c r="D1335" s="103"/>
      <c r="E1335" s="45"/>
      <c r="F1335" s="45"/>
      <c r="G1335" s="45"/>
      <c r="H1335" s="45"/>
      <c r="I1335" s="45"/>
      <c r="J1335" s="46"/>
    </row>
    <row r="1336" spans="2:10" s="1" customFormat="1" ht="13.2" x14ac:dyDescent="0.25">
      <c r="B1336" s="75"/>
      <c r="C1336" s="102"/>
      <c r="D1336" s="103"/>
      <c r="E1336" s="45"/>
      <c r="F1336" s="45"/>
      <c r="G1336" s="45"/>
      <c r="H1336" s="45"/>
      <c r="I1336" s="45"/>
      <c r="J1336" s="46"/>
    </row>
    <row r="1337" spans="2:10" s="1" customFormat="1" ht="13.2" x14ac:dyDescent="0.25">
      <c r="B1337" s="75"/>
      <c r="C1337" s="102"/>
      <c r="D1337" s="103"/>
      <c r="E1337" s="45"/>
      <c r="F1337" s="45"/>
      <c r="G1337" s="45"/>
      <c r="H1337" s="45"/>
      <c r="I1337" s="45"/>
      <c r="J1337" s="46"/>
    </row>
    <row r="1338" spans="2:10" s="1" customFormat="1" ht="13.2" x14ac:dyDescent="0.25">
      <c r="B1338" s="75"/>
      <c r="C1338" s="102"/>
      <c r="D1338" s="103"/>
      <c r="E1338" s="45"/>
      <c r="F1338" s="45"/>
      <c r="G1338" s="45"/>
      <c r="H1338" s="45"/>
      <c r="I1338" s="45"/>
      <c r="J1338" s="46"/>
    </row>
    <row r="1339" spans="2:10" s="1" customFormat="1" ht="13.2" x14ac:dyDescent="0.25">
      <c r="B1339" s="75"/>
      <c r="C1339" s="102"/>
      <c r="D1339" s="103"/>
      <c r="E1339" s="45"/>
      <c r="F1339" s="45"/>
      <c r="G1339" s="45"/>
      <c r="H1339" s="45"/>
      <c r="I1339" s="45"/>
      <c r="J1339" s="46"/>
    </row>
    <row r="1340" spans="2:10" s="1" customFormat="1" ht="13.2" x14ac:dyDescent="0.25">
      <c r="B1340" s="75"/>
      <c r="C1340" s="102"/>
      <c r="D1340" s="103"/>
      <c r="E1340" s="45"/>
      <c r="F1340" s="45"/>
      <c r="G1340" s="45"/>
      <c r="H1340" s="45"/>
      <c r="I1340" s="45"/>
      <c r="J1340" s="46"/>
    </row>
    <row r="1341" spans="2:10" s="1" customFormat="1" ht="13.2" x14ac:dyDescent="0.25">
      <c r="B1341" s="75"/>
      <c r="C1341" s="102"/>
      <c r="D1341" s="103"/>
      <c r="E1341" s="45"/>
      <c r="F1341" s="45"/>
      <c r="G1341" s="45"/>
      <c r="H1341" s="45"/>
      <c r="I1341" s="45"/>
      <c r="J1341" s="46"/>
    </row>
    <row r="1342" spans="2:10" s="1" customFormat="1" ht="13.2" x14ac:dyDescent="0.25">
      <c r="B1342" s="75"/>
      <c r="C1342" s="102"/>
      <c r="D1342" s="103"/>
      <c r="E1342" s="45"/>
      <c r="F1342" s="45"/>
      <c r="G1342" s="45"/>
      <c r="H1342" s="45"/>
      <c r="I1342" s="45"/>
      <c r="J1342" s="46"/>
    </row>
    <row r="1343" spans="2:10" s="1" customFormat="1" ht="13.2" x14ac:dyDescent="0.25">
      <c r="B1343" s="75"/>
      <c r="C1343" s="102"/>
      <c r="D1343" s="103"/>
      <c r="E1343" s="45"/>
      <c r="F1343" s="45"/>
      <c r="G1343" s="45"/>
      <c r="H1343" s="45"/>
      <c r="I1343" s="45"/>
      <c r="J1343" s="46"/>
    </row>
    <row r="1344" spans="2:10" s="1" customFormat="1" ht="13.2" x14ac:dyDescent="0.25">
      <c r="B1344" s="75"/>
      <c r="C1344" s="102"/>
      <c r="D1344" s="103"/>
      <c r="E1344" s="45"/>
      <c r="F1344" s="45"/>
      <c r="G1344" s="45"/>
      <c r="H1344" s="45"/>
      <c r="I1344" s="45"/>
      <c r="J1344" s="46"/>
    </row>
    <row r="1345" spans="2:10" s="1" customFormat="1" ht="13.2" x14ac:dyDescent="0.25">
      <c r="B1345" s="75"/>
      <c r="C1345" s="102"/>
      <c r="D1345" s="103"/>
      <c r="E1345" s="45"/>
      <c r="F1345" s="45"/>
      <c r="G1345" s="45"/>
      <c r="H1345" s="45"/>
      <c r="I1345" s="45"/>
      <c r="J1345" s="46"/>
    </row>
    <row r="1346" spans="2:10" s="1" customFormat="1" ht="13.2" x14ac:dyDescent="0.25">
      <c r="B1346" s="75"/>
      <c r="C1346" s="102"/>
      <c r="D1346" s="103"/>
      <c r="E1346" s="45"/>
      <c r="F1346" s="45"/>
      <c r="G1346" s="45"/>
      <c r="H1346" s="45"/>
      <c r="I1346" s="45"/>
      <c r="J1346" s="46"/>
    </row>
    <row r="1347" spans="2:10" s="1" customFormat="1" ht="13.2" x14ac:dyDescent="0.25">
      <c r="B1347" s="75"/>
      <c r="C1347" s="102"/>
      <c r="D1347" s="103"/>
      <c r="E1347" s="45"/>
      <c r="F1347" s="45"/>
      <c r="G1347" s="45"/>
      <c r="H1347" s="45"/>
      <c r="I1347" s="45"/>
      <c r="J1347" s="46"/>
    </row>
    <row r="1348" spans="2:10" s="1" customFormat="1" ht="13.2" x14ac:dyDescent="0.25">
      <c r="B1348" s="75"/>
      <c r="C1348" s="102"/>
      <c r="D1348" s="103"/>
      <c r="E1348" s="45"/>
      <c r="F1348" s="45"/>
      <c r="G1348" s="45"/>
      <c r="H1348" s="45"/>
      <c r="I1348" s="45"/>
      <c r="J1348" s="46"/>
    </row>
    <row r="1349" spans="2:10" s="1" customFormat="1" ht="13.2" x14ac:dyDescent="0.25">
      <c r="B1349" s="75"/>
      <c r="C1349" s="102"/>
      <c r="D1349" s="103"/>
      <c r="E1349" s="45"/>
      <c r="F1349" s="45"/>
      <c r="G1349" s="45"/>
      <c r="H1349" s="45"/>
      <c r="I1349" s="45"/>
      <c r="J1349" s="46"/>
    </row>
    <row r="1350" spans="2:10" s="1" customFormat="1" ht="13.2" x14ac:dyDescent="0.25">
      <c r="B1350" s="75"/>
      <c r="C1350" s="102"/>
      <c r="D1350" s="103"/>
      <c r="E1350" s="45"/>
      <c r="F1350" s="45"/>
      <c r="G1350" s="45"/>
      <c r="H1350" s="45"/>
      <c r="I1350" s="45"/>
      <c r="J1350" s="46"/>
    </row>
    <row r="1351" spans="2:10" s="1" customFormat="1" ht="13.2" x14ac:dyDescent="0.25">
      <c r="B1351" s="75"/>
      <c r="C1351" s="102"/>
      <c r="D1351" s="103"/>
      <c r="E1351" s="45"/>
      <c r="F1351" s="45"/>
      <c r="G1351" s="45"/>
      <c r="H1351" s="45"/>
      <c r="I1351" s="45"/>
      <c r="J1351" s="46"/>
    </row>
    <row r="1352" spans="2:10" s="1" customFormat="1" ht="13.2" x14ac:dyDescent="0.25">
      <c r="B1352" s="75"/>
      <c r="C1352" s="102"/>
      <c r="D1352" s="103"/>
      <c r="E1352" s="45"/>
      <c r="F1352" s="45"/>
      <c r="G1352" s="45"/>
      <c r="H1352" s="45"/>
      <c r="I1352" s="45"/>
      <c r="J1352" s="46"/>
    </row>
    <row r="1353" spans="2:10" s="1" customFormat="1" ht="13.2" x14ac:dyDescent="0.25">
      <c r="B1353" s="75"/>
      <c r="C1353" s="102"/>
      <c r="D1353" s="103"/>
      <c r="E1353" s="45"/>
      <c r="F1353" s="45"/>
      <c r="G1353" s="45"/>
      <c r="H1353" s="45"/>
      <c r="I1353" s="45"/>
      <c r="J1353" s="46"/>
    </row>
    <row r="1354" spans="2:10" s="1" customFormat="1" ht="13.2" x14ac:dyDescent="0.25">
      <c r="B1354" s="75"/>
      <c r="C1354" s="102"/>
      <c r="D1354" s="103"/>
      <c r="E1354" s="45"/>
      <c r="F1354" s="45"/>
      <c r="G1354" s="45"/>
      <c r="H1354" s="45"/>
      <c r="I1354" s="45"/>
      <c r="J1354" s="46"/>
    </row>
    <row r="1355" spans="2:10" s="1" customFormat="1" ht="13.2" x14ac:dyDescent="0.25">
      <c r="B1355" s="75"/>
      <c r="C1355" s="102"/>
      <c r="D1355" s="103"/>
      <c r="E1355" s="45"/>
      <c r="F1355" s="45"/>
      <c r="G1355" s="45"/>
      <c r="H1355" s="45"/>
      <c r="I1355" s="45"/>
      <c r="J1355" s="46"/>
    </row>
    <row r="1356" spans="2:10" s="1" customFormat="1" ht="13.2" x14ac:dyDescent="0.25">
      <c r="B1356" s="75"/>
      <c r="C1356" s="102"/>
      <c r="D1356" s="103"/>
      <c r="E1356" s="45"/>
      <c r="F1356" s="45"/>
      <c r="G1356" s="45"/>
      <c r="H1356" s="45"/>
      <c r="I1356" s="45"/>
      <c r="J1356" s="46"/>
    </row>
    <row r="1357" spans="2:10" s="1" customFormat="1" ht="13.2" x14ac:dyDescent="0.25">
      <c r="B1357" s="75"/>
      <c r="C1357" s="102"/>
      <c r="D1357" s="103"/>
      <c r="E1357" s="45"/>
      <c r="F1357" s="45"/>
      <c r="G1357" s="45"/>
      <c r="H1357" s="45"/>
      <c r="I1357" s="45"/>
      <c r="J1357" s="46"/>
    </row>
    <row r="1358" spans="2:10" s="1" customFormat="1" ht="13.2" x14ac:dyDescent="0.25">
      <c r="B1358" s="75"/>
      <c r="C1358" s="102"/>
      <c r="D1358" s="103"/>
      <c r="E1358" s="45"/>
      <c r="F1358" s="45"/>
      <c r="G1358" s="45"/>
      <c r="H1358" s="45"/>
      <c r="I1358" s="45"/>
      <c r="J1358" s="46"/>
    </row>
    <row r="1359" spans="2:10" s="1" customFormat="1" ht="13.2" x14ac:dyDescent="0.25">
      <c r="B1359" s="75"/>
      <c r="C1359" s="102"/>
      <c r="D1359" s="103"/>
      <c r="E1359" s="45"/>
      <c r="F1359" s="45"/>
      <c r="G1359" s="45"/>
      <c r="H1359" s="45"/>
      <c r="I1359" s="45"/>
      <c r="J1359" s="46"/>
    </row>
    <row r="1360" spans="2:10" s="1" customFormat="1" ht="13.2" x14ac:dyDescent="0.25">
      <c r="B1360" s="75"/>
      <c r="C1360" s="102"/>
      <c r="D1360" s="103"/>
      <c r="E1360" s="45"/>
      <c r="F1360" s="45"/>
      <c r="G1360" s="45"/>
      <c r="H1360" s="45"/>
      <c r="I1360" s="45"/>
      <c r="J1360" s="46"/>
    </row>
    <row r="1361" spans="2:10" s="1" customFormat="1" ht="13.2" x14ac:dyDescent="0.25">
      <c r="B1361" s="75"/>
      <c r="C1361" s="102"/>
      <c r="D1361" s="103"/>
      <c r="E1361" s="45"/>
      <c r="F1361" s="45"/>
      <c r="G1361" s="45"/>
      <c r="H1361" s="45"/>
      <c r="I1361" s="45"/>
      <c r="J1361" s="46"/>
    </row>
    <row r="1362" spans="2:10" s="1" customFormat="1" ht="13.2" x14ac:dyDescent="0.25">
      <c r="B1362" s="75"/>
      <c r="C1362" s="102"/>
      <c r="D1362" s="103"/>
      <c r="E1362" s="45"/>
      <c r="F1362" s="45"/>
      <c r="G1362" s="45"/>
      <c r="H1362" s="45"/>
      <c r="I1362" s="45"/>
      <c r="J1362" s="46"/>
    </row>
    <row r="1363" spans="2:10" s="1" customFormat="1" ht="13.2" x14ac:dyDescent="0.25">
      <c r="B1363" s="75"/>
      <c r="C1363" s="102"/>
      <c r="D1363" s="103"/>
      <c r="E1363" s="45"/>
      <c r="F1363" s="45"/>
      <c r="G1363" s="45"/>
      <c r="H1363" s="45"/>
      <c r="I1363" s="45"/>
      <c r="J1363" s="46"/>
    </row>
    <row r="1364" spans="2:10" s="1" customFormat="1" ht="13.2" x14ac:dyDescent="0.25">
      <c r="B1364" s="75"/>
      <c r="C1364" s="102"/>
      <c r="D1364" s="103"/>
      <c r="E1364" s="45"/>
      <c r="F1364" s="45"/>
      <c r="G1364" s="45"/>
      <c r="H1364" s="45"/>
      <c r="I1364" s="45"/>
      <c r="J1364" s="46"/>
    </row>
    <row r="1365" spans="2:10" s="1" customFormat="1" ht="13.2" x14ac:dyDescent="0.25">
      <c r="B1365" s="75"/>
      <c r="C1365" s="102"/>
      <c r="D1365" s="103"/>
      <c r="E1365" s="45"/>
      <c r="F1365" s="45"/>
      <c r="G1365" s="45"/>
      <c r="H1365" s="45"/>
      <c r="I1365" s="45"/>
      <c r="J1365" s="46"/>
    </row>
    <row r="1366" spans="2:10" s="1" customFormat="1" ht="13.2" x14ac:dyDescent="0.25">
      <c r="B1366" s="75"/>
      <c r="C1366" s="102"/>
      <c r="D1366" s="103"/>
      <c r="E1366" s="45"/>
      <c r="F1366" s="45"/>
      <c r="G1366" s="45"/>
      <c r="H1366" s="45"/>
      <c r="I1366" s="45"/>
      <c r="J1366" s="46"/>
    </row>
    <row r="1367" spans="2:10" s="1" customFormat="1" ht="13.2" x14ac:dyDescent="0.25">
      <c r="B1367" s="75"/>
      <c r="C1367" s="102"/>
      <c r="D1367" s="103"/>
      <c r="E1367" s="45"/>
      <c r="F1367" s="45"/>
      <c r="G1367" s="45"/>
      <c r="H1367" s="45"/>
      <c r="I1367" s="45"/>
      <c r="J1367" s="46"/>
    </row>
    <row r="1368" spans="2:10" s="1" customFormat="1" ht="13.2" x14ac:dyDescent="0.25">
      <c r="B1368" s="75"/>
      <c r="C1368" s="102"/>
      <c r="D1368" s="103"/>
      <c r="E1368" s="45"/>
      <c r="F1368" s="45"/>
      <c r="G1368" s="45"/>
      <c r="H1368" s="45"/>
      <c r="I1368" s="45"/>
      <c r="J1368" s="46"/>
    </row>
    <row r="1369" spans="2:10" s="1" customFormat="1" ht="13.2" x14ac:dyDescent="0.25">
      <c r="B1369" s="75"/>
      <c r="C1369" s="102"/>
      <c r="D1369" s="103"/>
      <c r="E1369" s="45"/>
      <c r="F1369" s="45"/>
      <c r="G1369" s="45"/>
      <c r="H1369" s="45"/>
      <c r="I1369" s="45"/>
      <c r="J1369" s="46"/>
    </row>
    <row r="1370" spans="2:10" s="1" customFormat="1" ht="13.2" x14ac:dyDescent="0.25">
      <c r="B1370" s="75"/>
      <c r="C1370" s="102"/>
      <c r="D1370" s="103"/>
      <c r="E1370" s="45"/>
      <c r="F1370" s="45"/>
      <c r="G1370" s="45"/>
      <c r="H1370" s="45"/>
      <c r="I1370" s="45"/>
      <c r="J1370" s="46"/>
    </row>
    <row r="1371" spans="2:10" s="1" customFormat="1" ht="13.2" x14ac:dyDescent="0.25">
      <c r="B1371" s="75"/>
      <c r="C1371" s="102"/>
      <c r="D1371" s="103"/>
      <c r="E1371" s="45"/>
      <c r="F1371" s="45"/>
      <c r="G1371" s="45"/>
      <c r="H1371" s="45"/>
      <c r="I1371" s="45"/>
      <c r="J1371" s="46"/>
    </row>
    <row r="1372" spans="2:10" s="1" customFormat="1" ht="13.2" x14ac:dyDescent="0.25">
      <c r="B1372" s="75"/>
      <c r="C1372" s="102"/>
      <c r="D1372" s="103"/>
      <c r="E1372" s="45"/>
      <c r="F1372" s="45"/>
      <c r="G1372" s="45"/>
      <c r="H1372" s="45"/>
      <c r="I1372" s="45"/>
      <c r="J1372" s="46"/>
    </row>
    <row r="1373" spans="2:10" s="1" customFormat="1" ht="13.2" x14ac:dyDescent="0.25">
      <c r="B1373" s="75"/>
      <c r="C1373" s="102"/>
      <c r="D1373" s="103"/>
      <c r="E1373" s="45"/>
      <c r="F1373" s="45"/>
      <c r="G1373" s="45"/>
      <c r="H1373" s="45"/>
      <c r="I1373" s="45"/>
      <c r="J1373" s="46"/>
    </row>
    <row r="1374" spans="2:10" s="1" customFormat="1" ht="13.2" x14ac:dyDescent="0.25">
      <c r="B1374" s="75"/>
      <c r="C1374" s="102"/>
      <c r="D1374" s="103"/>
      <c r="E1374" s="45"/>
      <c r="F1374" s="45"/>
      <c r="G1374" s="45"/>
      <c r="H1374" s="45"/>
      <c r="I1374" s="45"/>
      <c r="J1374" s="46"/>
    </row>
    <row r="1375" spans="2:10" s="1" customFormat="1" ht="13.2" x14ac:dyDescent="0.25">
      <c r="B1375" s="75"/>
      <c r="C1375" s="102"/>
      <c r="D1375" s="103"/>
      <c r="E1375" s="45"/>
      <c r="F1375" s="45"/>
      <c r="G1375" s="45"/>
      <c r="H1375" s="45"/>
      <c r="I1375" s="45"/>
      <c r="J1375" s="46"/>
    </row>
    <row r="1376" spans="2:10" s="1" customFormat="1" ht="13.2" x14ac:dyDescent="0.25">
      <c r="B1376" s="75"/>
      <c r="C1376" s="102"/>
      <c r="D1376" s="103"/>
      <c r="E1376" s="45"/>
      <c r="F1376" s="45"/>
      <c r="G1376" s="45"/>
      <c r="H1376" s="45"/>
      <c r="I1376" s="45"/>
      <c r="J1376" s="46"/>
    </row>
    <row r="1377" spans="2:10" s="1" customFormat="1" ht="13.2" x14ac:dyDescent="0.25">
      <c r="C1377" s="157" t="s">
        <v>153</v>
      </c>
      <c r="D1377" s="157"/>
      <c r="E1377" s="157"/>
      <c r="F1377" s="157"/>
      <c r="G1377" s="157"/>
      <c r="H1377" s="157"/>
    </row>
    <row r="1378" spans="2:10" s="1" customFormat="1" ht="13.2" x14ac:dyDescent="0.25">
      <c r="C1378" s="157" t="s">
        <v>154</v>
      </c>
      <c r="D1378" s="157"/>
      <c r="E1378" s="157"/>
      <c r="F1378" s="157"/>
      <c r="G1378" s="157"/>
      <c r="H1378" s="157"/>
    </row>
    <row r="1379" spans="2:10" s="1" customFormat="1" ht="13.2" x14ac:dyDescent="0.25">
      <c r="C1379" s="157" t="s">
        <v>155</v>
      </c>
      <c r="D1379" s="157"/>
      <c r="E1379" s="157"/>
      <c r="F1379" s="157"/>
      <c r="G1379" s="157"/>
      <c r="H1379" s="157"/>
    </row>
    <row r="1380" spans="2:10" s="1" customFormat="1" ht="13.2" x14ac:dyDescent="0.25">
      <c r="C1380" s="158" t="s">
        <v>156</v>
      </c>
      <c r="D1380" s="158"/>
      <c r="E1380" s="158"/>
      <c r="F1380" s="158"/>
      <c r="G1380" s="158"/>
      <c r="H1380" s="158"/>
    </row>
    <row r="1381" spans="2:10" s="1" customFormat="1" ht="13.2" x14ac:dyDescent="0.25">
      <c r="C1381" s="150"/>
      <c r="D1381" s="150"/>
      <c r="E1381" s="150"/>
      <c r="F1381" s="150"/>
      <c r="G1381" s="150"/>
      <c r="H1381" s="150"/>
    </row>
    <row r="1382" spans="2:10" s="1" customFormat="1" ht="15.6" x14ac:dyDescent="0.25">
      <c r="B1382" s="159" t="s">
        <v>248</v>
      </c>
      <c r="C1382" s="160"/>
      <c r="D1382" s="160"/>
      <c r="E1382" s="160"/>
      <c r="F1382" s="160"/>
      <c r="G1382" s="160"/>
      <c r="H1382" s="160"/>
      <c r="I1382" s="160"/>
      <c r="J1382" s="161"/>
    </row>
    <row r="1383" spans="2:10" s="1" customFormat="1" ht="21" x14ac:dyDescent="0.25">
      <c r="B1383" s="169" t="s">
        <v>759</v>
      </c>
      <c r="C1383" s="170"/>
      <c r="D1383" s="170"/>
      <c r="E1383" s="170"/>
      <c r="F1383" s="170"/>
      <c r="G1383" s="170"/>
      <c r="H1383" s="170"/>
      <c r="I1383" s="170"/>
      <c r="J1383" s="171"/>
    </row>
    <row r="1384" spans="2:10" s="1" customFormat="1" ht="13.8" thickBot="1" x14ac:dyDescent="0.3">
      <c r="B1384" s="151"/>
      <c r="C1384" s="151"/>
      <c r="D1384" s="151"/>
      <c r="E1384" s="151"/>
      <c r="F1384" s="151"/>
      <c r="G1384" s="151"/>
      <c r="H1384" s="151"/>
      <c r="I1384" s="151"/>
      <c r="J1384" s="151"/>
    </row>
    <row r="1385" spans="2:10" s="1" customFormat="1" ht="33" customHeight="1" x14ac:dyDescent="0.25">
      <c r="B1385" s="152" t="s">
        <v>140</v>
      </c>
      <c r="C1385" s="153"/>
      <c r="D1385" s="153"/>
      <c r="E1385" s="153"/>
      <c r="F1385" s="153"/>
      <c r="G1385" s="153"/>
      <c r="H1385" s="153"/>
      <c r="I1385" s="153"/>
      <c r="J1385" s="154"/>
    </row>
    <row r="1386" spans="2:10" s="1" customFormat="1" ht="13.2" x14ac:dyDescent="0.25">
      <c r="B1386" s="4" t="s">
        <v>148</v>
      </c>
      <c r="C1386" s="5" t="s">
        <v>149</v>
      </c>
      <c r="D1386" s="5"/>
      <c r="E1386" s="6"/>
      <c r="F1386" s="7"/>
      <c r="G1386" s="8" t="s">
        <v>22</v>
      </c>
      <c r="H1386" s="155">
        <v>42879</v>
      </c>
      <c r="I1386" s="155"/>
      <c r="J1386" s="9"/>
    </row>
    <row r="1387" spans="2:10" s="1" customFormat="1" ht="13.2" x14ac:dyDescent="0.25">
      <c r="B1387" s="4" t="s">
        <v>146</v>
      </c>
      <c r="C1387" s="5" t="s">
        <v>142</v>
      </c>
      <c r="D1387" s="10"/>
      <c r="E1387" s="10"/>
      <c r="F1387" s="5"/>
      <c r="G1387" s="11" t="s">
        <v>145</v>
      </c>
      <c r="H1387" s="6" t="s">
        <v>142</v>
      </c>
      <c r="I1387" s="12"/>
      <c r="J1387" s="13"/>
    </row>
    <row r="1388" spans="2:10" s="1" customFormat="1" ht="13.2" x14ac:dyDescent="0.25">
      <c r="B1388" s="4" t="s">
        <v>147</v>
      </c>
      <c r="C1388" s="5" t="s">
        <v>142</v>
      </c>
      <c r="D1388" s="10"/>
      <c r="E1388" s="10"/>
      <c r="F1388" s="5"/>
      <c r="G1388" s="11" t="s">
        <v>143</v>
      </c>
      <c r="H1388" s="6" t="s">
        <v>144</v>
      </c>
      <c r="I1388" s="12"/>
      <c r="J1388" s="13"/>
    </row>
    <row r="1389" spans="2:10" s="1" customFormat="1" ht="13.8" thickBot="1" x14ac:dyDescent="0.3">
      <c r="B1389" s="14" t="s">
        <v>159</v>
      </c>
      <c r="C1389" s="15" t="s">
        <v>160</v>
      </c>
      <c r="D1389" s="16"/>
      <c r="E1389" s="16"/>
      <c r="F1389" s="15"/>
      <c r="G1389" s="17" t="s">
        <v>157</v>
      </c>
      <c r="H1389" s="18" t="s">
        <v>158</v>
      </c>
      <c r="I1389" s="19"/>
      <c r="J1389" s="20"/>
    </row>
    <row r="1390" spans="2:10" s="1" customFormat="1" ht="13.2" x14ac:dyDescent="0.25">
      <c r="B1390" s="151"/>
      <c r="C1390" s="151"/>
      <c r="D1390" s="151"/>
      <c r="E1390" s="151"/>
      <c r="F1390" s="151"/>
      <c r="G1390" s="151"/>
      <c r="H1390" s="151"/>
      <c r="I1390" s="151"/>
      <c r="J1390" s="151"/>
    </row>
    <row r="1391" spans="2:10" s="1" customFormat="1" ht="13.2" x14ac:dyDescent="0.25">
      <c r="B1391" s="23" t="s">
        <v>7</v>
      </c>
      <c r="C1391" s="24" t="s">
        <v>0</v>
      </c>
      <c r="D1391" s="24" t="s">
        <v>23</v>
      </c>
      <c r="E1391" s="24" t="s">
        <v>24</v>
      </c>
      <c r="F1391" s="24" t="s">
        <v>2</v>
      </c>
      <c r="G1391" s="24" t="s">
        <v>3</v>
      </c>
      <c r="H1391" s="24" t="s">
        <v>25</v>
      </c>
      <c r="I1391" s="24" t="s">
        <v>8</v>
      </c>
      <c r="J1391" s="24" t="s">
        <v>9</v>
      </c>
    </row>
    <row r="1392" spans="2:10" s="1" customFormat="1" ht="13.2" x14ac:dyDescent="0.25">
      <c r="B1392" s="96">
        <v>4.03</v>
      </c>
      <c r="C1392" s="97" t="s">
        <v>425</v>
      </c>
      <c r="D1392" s="103"/>
      <c r="E1392" s="45"/>
      <c r="F1392" s="45"/>
      <c r="G1392" s="45"/>
      <c r="H1392" s="45"/>
      <c r="I1392" s="45"/>
      <c r="J1392" s="46"/>
    </row>
    <row r="1393" spans="2:10" s="1" customFormat="1" ht="13.2" x14ac:dyDescent="0.25">
      <c r="B1393" s="100" t="s">
        <v>113</v>
      </c>
      <c r="C1393" s="101" t="s">
        <v>428</v>
      </c>
      <c r="D1393" s="103"/>
      <c r="E1393" s="45"/>
      <c r="F1393" s="45"/>
      <c r="G1393" s="45"/>
      <c r="H1393" s="45"/>
      <c r="I1393" s="45"/>
      <c r="J1393" s="46"/>
    </row>
    <row r="1394" spans="2:10" s="1" customFormat="1" ht="13.2" x14ac:dyDescent="0.25">
      <c r="B1394" s="48" t="s">
        <v>114</v>
      </c>
      <c r="C1394" s="32" t="s">
        <v>770</v>
      </c>
      <c r="D1394" s="103"/>
      <c r="E1394" s="45"/>
      <c r="F1394" s="45"/>
      <c r="G1394" s="45"/>
      <c r="H1394" s="45"/>
      <c r="I1394" s="62">
        <f>H1395+H1396</f>
        <v>0</v>
      </c>
      <c r="J1394" s="63" t="str">
        <f>+J1395</f>
        <v>ml</v>
      </c>
    </row>
    <row r="1395" spans="2:10" s="1" customFormat="1" ht="13.2" x14ac:dyDescent="0.25">
      <c r="B1395" s="48"/>
      <c r="C1395" s="44" t="s">
        <v>773</v>
      </c>
      <c r="D1395" s="45"/>
      <c r="E1395" s="45"/>
      <c r="F1395" s="45"/>
      <c r="G1395" s="45"/>
      <c r="H1395" s="45">
        <f>IF(AND(F1395=0,G1395=0),D1395*E1395,IF(AND(E1395=0,G1395=0),D1395*F1395,IF(AND(E1395=0,F1395=0),D1395*G1395,IF(AND(E1395=0),D1395*F1395*G1395,IF(AND(F1395=0),D1395*E1395*G1395,IF(AND(G1395=0),D1395*E1395*F1395,D1395*E1395*F1395*G1395))))))</f>
        <v>0</v>
      </c>
      <c r="I1395" s="45"/>
      <c r="J1395" s="46" t="s">
        <v>552</v>
      </c>
    </row>
    <row r="1396" spans="2:10" s="1" customFormat="1" ht="13.2" x14ac:dyDescent="0.25">
      <c r="B1396" s="48"/>
      <c r="C1396" s="44" t="s">
        <v>774</v>
      </c>
      <c r="D1396" s="45"/>
      <c r="E1396" s="45"/>
      <c r="F1396" s="45"/>
      <c r="G1396" s="45"/>
      <c r="H1396" s="45">
        <f>IF(AND(F1396=0,G1396=0),D1396*E1396,IF(AND(E1396=0,G1396=0),D1396*F1396,IF(AND(E1396=0,F1396=0),D1396*G1396,IF(AND(E1396=0),D1396*F1396*G1396,IF(AND(F1396=0),D1396*E1396*G1396,IF(AND(G1396=0),D1396*E1396*F1396,D1396*E1396*F1396*G1396))))))</f>
        <v>0</v>
      </c>
      <c r="I1396" s="45"/>
      <c r="J1396" s="46" t="s">
        <v>552</v>
      </c>
    </row>
    <row r="1397" spans="2:10" s="1" customFormat="1" ht="13.2" x14ac:dyDescent="0.25">
      <c r="B1397" s="48" t="s">
        <v>435</v>
      </c>
      <c r="C1397" s="32" t="s">
        <v>772</v>
      </c>
      <c r="D1397" s="103"/>
      <c r="E1397" s="45"/>
      <c r="F1397" s="45"/>
      <c r="G1397" s="45"/>
      <c r="H1397" s="45"/>
      <c r="I1397" s="62">
        <f>H1398+H1399</f>
        <v>0</v>
      </c>
      <c r="J1397" s="63" t="str">
        <f>+J1398</f>
        <v>ml</v>
      </c>
    </row>
    <row r="1398" spans="2:10" s="1" customFormat="1" ht="13.2" x14ac:dyDescent="0.25">
      <c r="B1398" s="100"/>
      <c r="C1398" s="44" t="s">
        <v>773</v>
      </c>
      <c r="D1398" s="45"/>
      <c r="E1398" s="45"/>
      <c r="F1398" s="45"/>
      <c r="G1398" s="45"/>
      <c r="H1398" s="45">
        <f>IF(AND(F1398=0,G1398=0),D1398*E1398,IF(AND(E1398=0,G1398=0),D1398*F1398,IF(AND(E1398=0,F1398=0),D1398*G1398,IF(AND(E1398=0),D1398*F1398*G1398,IF(AND(F1398=0),D1398*E1398*G1398,IF(AND(G1398=0),D1398*E1398*F1398,D1398*E1398*F1398*G1398))))))</f>
        <v>0</v>
      </c>
      <c r="I1398" s="45"/>
      <c r="J1398" s="46" t="s">
        <v>552</v>
      </c>
    </row>
    <row r="1399" spans="2:10" s="1" customFormat="1" ht="13.2" x14ac:dyDescent="0.25">
      <c r="B1399" s="48"/>
      <c r="C1399" s="44" t="s">
        <v>774</v>
      </c>
      <c r="D1399" s="45"/>
      <c r="E1399" s="45"/>
      <c r="F1399" s="45"/>
      <c r="G1399" s="45"/>
      <c r="H1399" s="45">
        <f>IF(AND(F1399=0,G1399=0),D1399*E1399,IF(AND(E1399=0,G1399=0),D1399*F1399,IF(AND(E1399=0,F1399=0),D1399*G1399,IF(AND(E1399=0),D1399*F1399*G1399,IF(AND(F1399=0),D1399*E1399*G1399,IF(AND(G1399=0),D1399*E1399*F1399,D1399*E1399*F1399*G1399))))))</f>
        <v>0</v>
      </c>
      <c r="I1399" s="45"/>
      <c r="J1399" s="46" t="s">
        <v>552</v>
      </c>
    </row>
    <row r="1400" spans="2:10" s="1" customFormat="1" ht="13.2" x14ac:dyDescent="0.25">
      <c r="B1400" s="48" t="s">
        <v>437</v>
      </c>
      <c r="C1400" s="48" t="s">
        <v>470</v>
      </c>
      <c r="D1400" s="103"/>
      <c r="E1400" s="45"/>
      <c r="F1400" s="45"/>
      <c r="G1400" s="45"/>
      <c r="H1400" s="45"/>
      <c r="I1400" s="62">
        <f>SUM(H1402:H1407)</f>
        <v>63.75</v>
      </c>
      <c r="J1400" s="63" t="str">
        <f>+J1402</f>
        <v>ml</v>
      </c>
    </row>
    <row r="1401" spans="2:10" s="1" customFormat="1" ht="13.2" x14ac:dyDescent="0.25">
      <c r="B1401" s="48"/>
      <c r="C1401" s="132" t="s">
        <v>255</v>
      </c>
      <c r="D1401" s="103"/>
      <c r="E1401" s="45"/>
      <c r="F1401" s="45"/>
      <c r="G1401" s="45"/>
      <c r="H1401" s="45"/>
      <c r="I1401" s="62"/>
      <c r="J1401" s="63"/>
    </row>
    <row r="1402" spans="2:10" s="1" customFormat="1" ht="13.2" x14ac:dyDescent="0.25">
      <c r="B1402" s="48"/>
      <c r="C1402" s="44" t="s">
        <v>556</v>
      </c>
      <c r="D1402" s="45">
        <v>5</v>
      </c>
      <c r="E1402" s="45">
        <v>3.25</v>
      </c>
      <c r="F1402" s="45"/>
      <c r="G1402" s="45"/>
      <c r="H1402" s="45">
        <f t="shared" ref="H1402:H1407" si="49">IF(AND(F1402=0,G1402=0),D1402*E1402,IF(AND(E1402=0,G1402=0),D1402*F1402,IF(AND(E1402=0,F1402=0),D1402*G1402,IF(AND(E1402=0),D1402*F1402*G1402,IF(AND(F1402=0),D1402*E1402*G1402,IF(AND(G1402=0),D1402*E1402*F1402,D1402*E1402*F1402*G1402))))))</f>
        <v>16.25</v>
      </c>
      <c r="I1402" s="45"/>
      <c r="J1402" s="46" t="str">
        <f t="shared" ref="J1402:J1407" si="50">IF(AND(E1402=0,F1402&lt;&gt;0,G1402&lt;&gt;0),"m2",IF(AND(F1402=0,E1402&lt;&gt;0,G1402&lt;&gt;0),"m2",IF(AND(G1402=0,E1402&lt;&gt;0,F1402&lt;&gt;0),"m2",IF(AND(F1402=0,G1402=0),"ml",IF(AND(E1402=0,G1402=0),"ml",IF(AND(E1402=0,F1402=0),"ml",IF(AND(E1402&lt;&gt;0,F1402&lt;&gt;0,G1402&lt;&gt;0),"m3",0)))))))</f>
        <v>ml</v>
      </c>
    </row>
    <row r="1403" spans="2:10" s="1" customFormat="1" ht="13.2" x14ac:dyDescent="0.25">
      <c r="B1403" s="48"/>
      <c r="C1403" s="44" t="s">
        <v>704</v>
      </c>
      <c r="D1403" s="45">
        <v>5</v>
      </c>
      <c r="E1403" s="45">
        <v>3</v>
      </c>
      <c r="F1403" s="45"/>
      <c r="G1403" s="45"/>
      <c r="H1403" s="45">
        <f t="shared" si="49"/>
        <v>15</v>
      </c>
      <c r="I1403" s="45"/>
      <c r="J1403" s="46" t="str">
        <f t="shared" si="50"/>
        <v>ml</v>
      </c>
    </row>
    <row r="1404" spans="2:10" s="1" customFormat="1" ht="13.2" x14ac:dyDescent="0.25">
      <c r="B1404" s="48"/>
      <c r="C1404" s="132" t="s">
        <v>256</v>
      </c>
      <c r="D1404" s="45"/>
      <c r="E1404" s="45"/>
      <c r="F1404" s="45"/>
      <c r="G1404" s="45"/>
      <c r="H1404" s="45"/>
      <c r="I1404" s="45"/>
      <c r="J1404" s="46" t="str">
        <f t="shared" si="50"/>
        <v>ml</v>
      </c>
    </row>
    <row r="1405" spans="2:10" s="1" customFormat="1" ht="13.2" x14ac:dyDescent="0.25">
      <c r="B1405" s="48"/>
      <c r="C1405" s="44" t="s">
        <v>556</v>
      </c>
      <c r="D1405" s="45">
        <v>5</v>
      </c>
      <c r="E1405" s="45">
        <v>3.25</v>
      </c>
      <c r="F1405" s="45"/>
      <c r="G1405" s="45"/>
      <c r="H1405" s="45">
        <f t="shared" si="49"/>
        <v>16.25</v>
      </c>
      <c r="I1405" s="45"/>
      <c r="J1405" s="46" t="str">
        <f t="shared" si="50"/>
        <v>ml</v>
      </c>
    </row>
    <row r="1406" spans="2:10" s="1" customFormat="1" ht="13.2" x14ac:dyDescent="0.25">
      <c r="B1406" s="48"/>
      <c r="C1406" s="132" t="s">
        <v>257</v>
      </c>
      <c r="D1406" s="45"/>
      <c r="E1406" s="45"/>
      <c r="F1406" s="45"/>
      <c r="G1406" s="45"/>
      <c r="H1406" s="45"/>
      <c r="I1406" s="45"/>
      <c r="J1406" s="46" t="str">
        <f t="shared" si="50"/>
        <v>ml</v>
      </c>
    </row>
    <row r="1407" spans="2:10" s="1" customFormat="1" ht="13.2" x14ac:dyDescent="0.25">
      <c r="B1407" s="48"/>
      <c r="C1407" s="44" t="s">
        <v>556</v>
      </c>
      <c r="D1407" s="45">
        <v>5</v>
      </c>
      <c r="E1407" s="45">
        <v>3.25</v>
      </c>
      <c r="F1407" s="45"/>
      <c r="G1407" s="45"/>
      <c r="H1407" s="45">
        <f t="shared" si="49"/>
        <v>16.25</v>
      </c>
      <c r="I1407" s="45"/>
      <c r="J1407" s="46" t="str">
        <f t="shared" si="50"/>
        <v>ml</v>
      </c>
    </row>
    <row r="1408" spans="2:10" s="1" customFormat="1" ht="13.2" x14ac:dyDescent="0.25">
      <c r="B1408" s="48" t="s">
        <v>471</v>
      </c>
      <c r="C1408" s="48" t="s">
        <v>554</v>
      </c>
      <c r="D1408" s="103"/>
      <c r="E1408" s="45"/>
      <c r="F1408" s="45"/>
      <c r="G1408" s="45"/>
      <c r="H1408" s="45"/>
      <c r="I1408" s="62">
        <f>SUM(H1409:H1415)</f>
        <v>11.75</v>
      </c>
      <c r="J1408" s="63" t="str">
        <f>+J1409</f>
        <v>ml</v>
      </c>
    </row>
    <row r="1409" spans="2:10" s="1" customFormat="1" ht="13.2" x14ac:dyDescent="0.25">
      <c r="B1409" s="100"/>
      <c r="C1409" s="132" t="s">
        <v>255</v>
      </c>
      <c r="D1409" s="45"/>
      <c r="E1409" s="45"/>
      <c r="F1409" s="45"/>
      <c r="G1409" s="45"/>
      <c r="H1409" s="45">
        <f t="shared" ref="H1409:H1415" si="51">IF(AND(F1409=0,G1409=0),D1409*E1409,IF(AND(E1409=0,G1409=0),D1409*F1409,IF(AND(E1409=0,F1409=0),D1409*G1409,IF(AND(E1409=0),D1409*F1409*G1409,IF(AND(F1409=0),D1409*E1409*G1409,IF(AND(G1409=0),D1409*E1409*F1409,D1409*E1409*F1409*G1409))))))</f>
        <v>0</v>
      </c>
      <c r="I1409" s="45"/>
      <c r="J1409" s="46" t="str">
        <f t="shared" ref="J1409:J1415" si="52">IF(AND(E1409=0,F1409&lt;&gt;0,G1409&lt;&gt;0),"m2",IF(AND(F1409=0,E1409&lt;&gt;0,G1409&lt;&gt;0),"m2",IF(AND(G1409=0,E1409&lt;&gt;0,F1409&lt;&gt;0),"m2",IF(AND(F1409=0,G1409=0),"ml",IF(AND(E1409=0,G1409=0),"ml",IF(AND(E1409=0,F1409=0),"ml",IF(AND(E1409&lt;&gt;0,F1409&lt;&gt;0,G1409&lt;&gt;0),"m3",0)))))))</f>
        <v>ml</v>
      </c>
    </row>
    <row r="1410" spans="2:10" s="1" customFormat="1" ht="13.2" x14ac:dyDescent="0.25">
      <c r="B1410" s="100"/>
      <c r="C1410" s="44" t="s">
        <v>556</v>
      </c>
      <c r="D1410" s="45">
        <v>1</v>
      </c>
      <c r="E1410" s="45">
        <v>3.25</v>
      </c>
      <c r="F1410" s="45"/>
      <c r="G1410" s="45"/>
      <c r="H1410" s="45">
        <f t="shared" si="51"/>
        <v>3.25</v>
      </c>
      <c r="I1410" s="45"/>
      <c r="J1410" s="46" t="str">
        <f t="shared" si="52"/>
        <v>ml</v>
      </c>
    </row>
    <row r="1411" spans="2:10" s="1" customFormat="1" ht="13.2" x14ac:dyDescent="0.25">
      <c r="B1411" s="100"/>
      <c r="C1411" s="44" t="s">
        <v>704</v>
      </c>
      <c r="D1411" s="45">
        <v>1</v>
      </c>
      <c r="E1411" s="45">
        <v>2</v>
      </c>
      <c r="F1411" s="45"/>
      <c r="G1411" s="45"/>
      <c r="H1411" s="45">
        <f t="shared" si="51"/>
        <v>2</v>
      </c>
      <c r="I1411" s="45"/>
      <c r="J1411" s="46" t="str">
        <f t="shared" si="52"/>
        <v>ml</v>
      </c>
    </row>
    <row r="1412" spans="2:10" s="1" customFormat="1" ht="13.2" x14ac:dyDescent="0.25">
      <c r="B1412" s="100"/>
      <c r="C1412" s="132" t="s">
        <v>256</v>
      </c>
      <c r="D1412" s="45"/>
      <c r="E1412" s="45"/>
      <c r="F1412" s="45"/>
      <c r="G1412" s="45"/>
      <c r="H1412" s="45">
        <f t="shared" si="51"/>
        <v>0</v>
      </c>
      <c r="I1412" s="45"/>
      <c r="J1412" s="46" t="str">
        <f t="shared" si="52"/>
        <v>ml</v>
      </c>
    </row>
    <row r="1413" spans="2:10" s="1" customFormat="1" ht="13.2" x14ac:dyDescent="0.25">
      <c r="B1413" s="100"/>
      <c r="C1413" s="44" t="s">
        <v>556</v>
      </c>
      <c r="D1413" s="45">
        <v>1</v>
      </c>
      <c r="E1413" s="45">
        <v>3.25</v>
      </c>
      <c r="F1413" s="45"/>
      <c r="G1413" s="45"/>
      <c r="H1413" s="45">
        <f t="shared" si="51"/>
        <v>3.25</v>
      </c>
      <c r="I1413" s="45"/>
      <c r="J1413" s="46" t="str">
        <f t="shared" si="52"/>
        <v>ml</v>
      </c>
    </row>
    <row r="1414" spans="2:10" s="1" customFormat="1" ht="13.2" x14ac:dyDescent="0.25">
      <c r="B1414" s="100"/>
      <c r="C1414" s="132" t="s">
        <v>257</v>
      </c>
      <c r="D1414" s="45"/>
      <c r="E1414" s="45"/>
      <c r="F1414" s="45"/>
      <c r="G1414" s="45"/>
      <c r="H1414" s="45">
        <f t="shared" si="51"/>
        <v>0</v>
      </c>
      <c r="I1414" s="45"/>
      <c r="J1414" s="46" t="str">
        <f t="shared" si="52"/>
        <v>ml</v>
      </c>
    </row>
    <row r="1415" spans="2:10" s="1" customFormat="1" ht="13.2" x14ac:dyDescent="0.25">
      <c r="B1415" s="100"/>
      <c r="C1415" s="44" t="s">
        <v>556</v>
      </c>
      <c r="D1415" s="45">
        <v>1</v>
      </c>
      <c r="E1415" s="45">
        <v>3.25</v>
      </c>
      <c r="F1415" s="45"/>
      <c r="G1415" s="45"/>
      <c r="H1415" s="45">
        <f t="shared" si="51"/>
        <v>3.25</v>
      </c>
      <c r="I1415" s="45"/>
      <c r="J1415" s="46" t="str">
        <f t="shared" si="52"/>
        <v>ml</v>
      </c>
    </row>
    <row r="1416" spans="2:10" s="1" customFormat="1" ht="13.2" x14ac:dyDescent="0.25">
      <c r="B1416" s="48" t="s">
        <v>473</v>
      </c>
      <c r="C1416" s="48" t="s">
        <v>472</v>
      </c>
      <c r="D1416" s="103"/>
      <c r="E1416" s="45"/>
      <c r="F1416" s="45"/>
      <c r="G1416" s="45"/>
      <c r="H1416" s="45"/>
      <c r="I1416" s="62">
        <f>SUM(H1417:H1423)</f>
        <v>0</v>
      </c>
      <c r="J1416" s="63" t="str">
        <f>+J1417</f>
        <v>ml</v>
      </c>
    </row>
    <row r="1417" spans="2:10" s="1" customFormat="1" ht="13.2" x14ac:dyDescent="0.25">
      <c r="B1417" s="48"/>
      <c r="C1417" s="132" t="s">
        <v>255</v>
      </c>
      <c r="D1417" s="45"/>
      <c r="E1417" s="45"/>
      <c r="F1417" s="45"/>
      <c r="G1417" s="45"/>
      <c r="H1417" s="45">
        <f t="shared" ref="H1417:H1423" si="53">IF(AND(F1417=0,G1417=0),D1417*E1417,IF(AND(E1417=0,G1417=0),D1417*F1417,IF(AND(E1417=0,F1417=0),D1417*G1417,IF(AND(E1417=0),D1417*F1417*G1417,IF(AND(F1417=0),D1417*E1417*G1417,IF(AND(G1417=0),D1417*E1417*F1417,D1417*E1417*F1417*G1417))))))</f>
        <v>0</v>
      </c>
      <c r="I1417" s="45"/>
      <c r="J1417" s="46" t="str">
        <f t="shared" ref="J1417:J1423" si="54">IF(AND(E1417=0,F1417&lt;&gt;0,G1417&lt;&gt;0),"m2",IF(AND(F1417=0,E1417&lt;&gt;0,G1417&lt;&gt;0),"m2",IF(AND(G1417=0,E1417&lt;&gt;0,F1417&lt;&gt;0),"m2",IF(AND(F1417=0,G1417=0),"ml",IF(AND(E1417=0,G1417=0),"ml",IF(AND(E1417=0,F1417=0),"ml",IF(AND(E1417&lt;&gt;0,F1417&lt;&gt;0,G1417&lt;&gt;0),"m3",0)))))))</f>
        <v>ml</v>
      </c>
    </row>
    <row r="1418" spans="2:10" s="1" customFormat="1" ht="13.2" x14ac:dyDescent="0.25">
      <c r="B1418" s="48"/>
      <c r="C1418" s="44" t="s">
        <v>556</v>
      </c>
      <c r="D1418" s="45"/>
      <c r="E1418" s="45"/>
      <c r="F1418" s="45"/>
      <c r="G1418" s="45"/>
      <c r="H1418" s="45">
        <f t="shared" si="53"/>
        <v>0</v>
      </c>
      <c r="I1418" s="45"/>
      <c r="J1418" s="46" t="str">
        <f t="shared" si="54"/>
        <v>ml</v>
      </c>
    </row>
    <row r="1419" spans="2:10" s="1" customFormat="1" ht="13.2" x14ac:dyDescent="0.25">
      <c r="B1419" s="48"/>
      <c r="C1419" s="44" t="s">
        <v>704</v>
      </c>
      <c r="D1419" s="45"/>
      <c r="E1419" s="45"/>
      <c r="F1419" s="45"/>
      <c r="G1419" s="45"/>
      <c r="H1419" s="45">
        <f t="shared" si="53"/>
        <v>0</v>
      </c>
      <c r="I1419" s="45"/>
      <c r="J1419" s="46" t="str">
        <f t="shared" si="54"/>
        <v>ml</v>
      </c>
    </row>
    <row r="1420" spans="2:10" s="1" customFormat="1" ht="13.2" x14ac:dyDescent="0.25">
      <c r="B1420" s="48"/>
      <c r="C1420" s="132" t="s">
        <v>256</v>
      </c>
      <c r="D1420" s="45"/>
      <c r="E1420" s="45"/>
      <c r="F1420" s="45"/>
      <c r="G1420" s="45"/>
      <c r="H1420" s="45">
        <f t="shared" si="53"/>
        <v>0</v>
      </c>
      <c r="I1420" s="45"/>
      <c r="J1420" s="46" t="str">
        <f t="shared" si="54"/>
        <v>ml</v>
      </c>
    </row>
    <row r="1421" spans="2:10" s="1" customFormat="1" ht="13.2" x14ac:dyDescent="0.25">
      <c r="B1421" s="48"/>
      <c r="C1421" s="44" t="s">
        <v>556</v>
      </c>
      <c r="D1421" s="45"/>
      <c r="E1421" s="45"/>
      <c r="F1421" s="45"/>
      <c r="G1421" s="45"/>
      <c r="H1421" s="45">
        <f t="shared" si="53"/>
        <v>0</v>
      </c>
      <c r="I1421" s="45"/>
      <c r="J1421" s="46" t="str">
        <f t="shared" si="54"/>
        <v>ml</v>
      </c>
    </row>
    <row r="1422" spans="2:10" s="1" customFormat="1" ht="13.2" x14ac:dyDescent="0.25">
      <c r="B1422" s="48"/>
      <c r="C1422" s="132" t="s">
        <v>257</v>
      </c>
      <c r="D1422" s="45"/>
      <c r="E1422" s="45"/>
      <c r="F1422" s="45"/>
      <c r="G1422" s="45"/>
      <c r="H1422" s="45">
        <f t="shared" si="53"/>
        <v>0</v>
      </c>
      <c r="I1422" s="45"/>
      <c r="J1422" s="46" t="str">
        <f t="shared" si="54"/>
        <v>ml</v>
      </c>
    </row>
    <row r="1423" spans="2:10" s="1" customFormat="1" ht="13.2" x14ac:dyDescent="0.25">
      <c r="B1423" s="48"/>
      <c r="C1423" s="44" t="s">
        <v>556</v>
      </c>
      <c r="D1423" s="45"/>
      <c r="E1423" s="45"/>
      <c r="F1423" s="45"/>
      <c r="G1423" s="45"/>
      <c r="H1423" s="45">
        <f t="shared" si="53"/>
        <v>0</v>
      </c>
      <c r="I1423" s="45"/>
      <c r="J1423" s="46" t="str">
        <f t="shared" si="54"/>
        <v>ml</v>
      </c>
    </row>
    <row r="1424" spans="2:10" s="1" customFormat="1" ht="13.2" x14ac:dyDescent="0.25">
      <c r="B1424" s="48" t="s">
        <v>549</v>
      </c>
      <c r="C1424" s="48" t="s">
        <v>474</v>
      </c>
      <c r="D1424" s="103"/>
      <c r="E1424" s="45"/>
      <c r="F1424" s="45"/>
      <c r="G1424" s="45"/>
      <c r="H1424" s="45"/>
      <c r="I1424" s="62">
        <f>SUM(H1425:H1425)</f>
        <v>1</v>
      </c>
      <c r="J1424" s="63" t="str">
        <f>+J1425</f>
        <v>und</v>
      </c>
    </row>
    <row r="1425" spans="2:10" s="1" customFormat="1" ht="13.2" x14ac:dyDescent="0.25">
      <c r="B1425" s="100"/>
      <c r="C1425" s="44" t="s">
        <v>705</v>
      </c>
      <c r="D1425" s="45">
        <v>1</v>
      </c>
      <c r="E1425" s="45"/>
      <c r="F1425" s="45"/>
      <c r="G1425" s="45"/>
      <c r="H1425" s="45">
        <f>+D1425</f>
        <v>1</v>
      </c>
      <c r="I1425" s="45"/>
      <c r="J1425" s="46" t="s">
        <v>35</v>
      </c>
    </row>
    <row r="1426" spans="2:10" s="1" customFormat="1" ht="13.2" x14ac:dyDescent="0.25">
      <c r="B1426" s="48" t="s">
        <v>553</v>
      </c>
      <c r="C1426" s="48" t="s">
        <v>555</v>
      </c>
      <c r="D1426" s="103"/>
      <c r="E1426" s="45"/>
      <c r="F1426" s="45"/>
      <c r="G1426" s="45"/>
      <c r="H1426" s="45"/>
      <c r="I1426" s="62">
        <f>SUM(H1427:H1427)</f>
        <v>6</v>
      </c>
      <c r="J1426" s="63" t="str">
        <f>+J1427</f>
        <v>und</v>
      </c>
    </row>
    <row r="1427" spans="2:10" s="1" customFormat="1" ht="13.2" x14ac:dyDescent="0.25">
      <c r="B1427" s="100"/>
      <c r="C1427" s="44" t="s">
        <v>556</v>
      </c>
      <c r="D1427" s="45">
        <v>6</v>
      </c>
      <c r="E1427" s="45"/>
      <c r="F1427" s="45"/>
      <c r="G1427" s="45"/>
      <c r="H1427" s="45">
        <f>+D1427</f>
        <v>6</v>
      </c>
      <c r="I1427" s="45"/>
      <c r="J1427" s="46" t="s">
        <v>35</v>
      </c>
    </row>
    <row r="1428" spans="2:10" s="1" customFormat="1" ht="13.2" x14ac:dyDescent="0.25">
      <c r="B1428" s="100" t="s">
        <v>115</v>
      </c>
      <c r="C1428" s="101" t="s">
        <v>427</v>
      </c>
      <c r="D1428" s="103"/>
      <c r="E1428" s="45"/>
      <c r="F1428" s="45"/>
      <c r="G1428" s="45"/>
      <c r="H1428" s="45"/>
      <c r="I1428" s="45"/>
      <c r="J1428" s="46"/>
    </row>
    <row r="1429" spans="2:10" s="1" customFormat="1" ht="13.2" x14ac:dyDescent="0.25">
      <c r="B1429" s="48" t="s">
        <v>116</v>
      </c>
      <c r="C1429" s="48" t="s">
        <v>550</v>
      </c>
      <c r="D1429" s="103"/>
      <c r="E1429" s="45"/>
      <c r="F1429" s="45"/>
      <c r="G1429" s="45"/>
      <c r="H1429" s="45"/>
      <c r="I1429" s="62">
        <f>SUM(H1430:H1431)</f>
        <v>61</v>
      </c>
      <c r="J1429" s="63" t="str">
        <f>+J1430</f>
        <v>ml</v>
      </c>
    </row>
    <row r="1430" spans="2:10" s="1" customFormat="1" ht="13.2" x14ac:dyDescent="0.25">
      <c r="B1430" s="100"/>
      <c r="C1430" s="44" t="s">
        <v>760</v>
      </c>
      <c r="D1430" s="45">
        <v>1</v>
      </c>
      <c r="E1430" s="45">
        <v>30.5</v>
      </c>
      <c r="F1430" s="45"/>
      <c r="G1430" s="45"/>
      <c r="H1430" s="45">
        <f>IF(AND(F1430=0,G1430=0),D1430*E1430,IF(AND(E1430=0,G1430=0),D1430*F1430,IF(AND(E1430=0,F1430=0),D1430*G1430,IF(AND(E1430=0),D1430*F1430*G1430,IF(AND(F1430=0),D1430*E1430*G1430,IF(AND(G1430=0),D1430*E1430*F1430,D1430*E1430*F1430*G1430))))))</f>
        <v>30.5</v>
      </c>
      <c r="I1430" s="45"/>
      <c r="J1430" s="46" t="str">
        <f>IF(AND(E1430=0,F1430&lt;&gt;0,G1430&lt;&gt;0),"m2",IF(AND(F1430=0,E1430&lt;&gt;0,G1430&lt;&gt;0),"m2",IF(AND(G1430=0,E1430&lt;&gt;0,F1430&lt;&gt;0),"m2",IF(AND(F1430=0,G1430=0),"ml",IF(AND(E1430=0,G1430=0),"ml",IF(AND(E1430=0,F1430=0),"ml",IF(AND(E1430&lt;&gt;0,F1430&lt;&gt;0,G1430&lt;&gt;0),"m3",0)))))))</f>
        <v>ml</v>
      </c>
    </row>
    <row r="1431" spans="2:10" s="1" customFormat="1" ht="13.2" x14ac:dyDescent="0.25">
      <c r="B1431" s="100"/>
      <c r="C1431" s="44" t="s">
        <v>760</v>
      </c>
      <c r="D1431" s="45">
        <v>1</v>
      </c>
      <c r="E1431" s="45">
        <v>30.5</v>
      </c>
      <c r="F1431" s="45"/>
      <c r="G1431" s="45"/>
      <c r="H1431" s="45">
        <f>IF(AND(F1431=0,G1431=0),D1431*E1431,IF(AND(E1431=0,G1431=0),D1431*F1431,IF(AND(E1431=0,F1431=0),D1431*G1431,IF(AND(E1431=0),D1431*F1431*G1431,IF(AND(F1431=0),D1431*E1431*G1431,IF(AND(G1431=0),D1431*E1431*F1431,D1431*E1431*F1431*G1431))))))</f>
        <v>30.5</v>
      </c>
      <c r="I1431" s="45"/>
      <c r="J1431" s="46"/>
    </row>
    <row r="1432" spans="2:10" s="1" customFormat="1" ht="13.2" x14ac:dyDescent="0.25">
      <c r="B1432" s="48" t="s">
        <v>443</v>
      </c>
      <c r="C1432" s="48" t="s">
        <v>440</v>
      </c>
      <c r="D1432" s="103"/>
      <c r="E1432" s="45"/>
      <c r="F1432" s="45"/>
      <c r="G1432" s="45"/>
      <c r="H1432" s="45"/>
      <c r="I1432" s="62">
        <f>SUM(H1433:H1433)</f>
        <v>48.5</v>
      </c>
      <c r="J1432" s="63" t="str">
        <f>+J1433</f>
        <v>ml</v>
      </c>
    </row>
    <row r="1433" spans="2:10" s="1" customFormat="1" ht="13.2" x14ac:dyDescent="0.25">
      <c r="B1433" s="100"/>
      <c r="C1433" s="44" t="s">
        <v>761</v>
      </c>
      <c r="D1433" s="45">
        <v>1</v>
      </c>
      <c r="E1433" s="45">
        <v>48.5</v>
      </c>
      <c r="F1433" s="45"/>
      <c r="G1433" s="45"/>
      <c r="H1433" s="45">
        <f>IF(AND(F1433=0,G1433=0),D1433*E1433,IF(AND(E1433=0,G1433=0),D1433*F1433,IF(AND(E1433=0,F1433=0),D1433*G1433,IF(AND(E1433=0),D1433*F1433*G1433,IF(AND(F1433=0),D1433*E1433*G1433,IF(AND(G1433=0),D1433*E1433*F1433,D1433*E1433*F1433*G1433))))))</f>
        <v>48.5</v>
      </c>
      <c r="I1433" s="45"/>
      <c r="J1433" s="46" t="str">
        <f>IF(AND(E1433=0,F1433&lt;&gt;0,G1433&lt;&gt;0),"m2",IF(AND(F1433=0,E1433&lt;&gt;0,G1433&lt;&gt;0),"m2",IF(AND(G1433=0,E1433&lt;&gt;0,F1433&lt;&gt;0),"m2",IF(AND(F1433=0,G1433=0),"ml",IF(AND(E1433=0,G1433=0),"ml",IF(AND(E1433=0,F1433=0),"ml",IF(AND(E1433&lt;&gt;0,F1433&lt;&gt;0,G1433&lt;&gt;0),"m3",0)))))))</f>
        <v>ml</v>
      </c>
    </row>
    <row r="1434" spans="2:10" s="1" customFormat="1" ht="13.2" x14ac:dyDescent="0.25">
      <c r="B1434" s="48" t="s">
        <v>444</v>
      </c>
      <c r="C1434" s="48" t="s">
        <v>442</v>
      </c>
      <c r="D1434" s="103"/>
      <c r="E1434" s="45"/>
      <c r="F1434" s="45"/>
      <c r="G1434" s="45"/>
      <c r="H1434" s="45"/>
      <c r="I1434" s="62">
        <f>SUM(H1435:H1435)</f>
        <v>0</v>
      </c>
      <c r="J1434" s="63" t="str">
        <f>+J1435</f>
        <v>ml</v>
      </c>
    </row>
    <row r="1435" spans="2:10" s="1" customFormat="1" ht="13.2" x14ac:dyDescent="0.25">
      <c r="B1435" s="100"/>
      <c r="C1435" s="44" t="s">
        <v>735</v>
      </c>
      <c r="D1435" s="45"/>
      <c r="E1435" s="45"/>
      <c r="F1435" s="45"/>
      <c r="G1435" s="45"/>
      <c r="H1435" s="45">
        <f>IF(AND(F1435=0,G1435=0),D1435*E1435,IF(AND(E1435=0,G1435=0),D1435*F1435,IF(AND(E1435=0,F1435=0),D1435*G1435,IF(AND(E1435=0),D1435*F1435*G1435,IF(AND(F1435=0),D1435*E1435*G1435,IF(AND(G1435=0),D1435*E1435*F1435,D1435*E1435*F1435*G1435))))))</f>
        <v>0</v>
      </c>
      <c r="I1435" s="45"/>
      <c r="J1435" s="46" t="str">
        <f>IF(AND(E1435=0,F1435&lt;&gt;0,G1435&lt;&gt;0),"m2",IF(AND(F1435=0,E1435&lt;&gt;0,G1435&lt;&gt;0),"m2",IF(AND(G1435=0,E1435&lt;&gt;0,F1435&lt;&gt;0),"m2",IF(AND(F1435=0,G1435=0),"ml",IF(AND(E1435=0,G1435=0),"ml",IF(AND(E1435=0,F1435=0),"ml",IF(AND(E1435&lt;&gt;0,F1435&lt;&gt;0,G1435&lt;&gt;0),"m3",0)))))))</f>
        <v>ml</v>
      </c>
    </row>
    <row r="1436" spans="2:10" s="1" customFormat="1" ht="13.2" x14ac:dyDescent="0.25">
      <c r="B1436" s="48" t="s">
        <v>446</v>
      </c>
      <c r="C1436" s="48" t="s">
        <v>445</v>
      </c>
      <c r="D1436" s="103"/>
      <c r="E1436" s="45"/>
      <c r="F1436" s="45"/>
      <c r="G1436" s="45"/>
      <c r="H1436" s="45"/>
      <c r="I1436" s="62">
        <f>SUM(H1437:H1437)</f>
        <v>0</v>
      </c>
      <c r="J1436" s="63" t="str">
        <f>+J1437</f>
        <v>ml</v>
      </c>
    </row>
    <row r="1437" spans="2:10" s="1" customFormat="1" ht="13.2" x14ac:dyDescent="0.25">
      <c r="B1437" s="100"/>
      <c r="C1437" s="44" t="s">
        <v>736</v>
      </c>
      <c r="D1437" s="45"/>
      <c r="E1437" s="45"/>
      <c r="F1437" s="45"/>
      <c r="G1437" s="45"/>
      <c r="H1437" s="45">
        <f>IF(AND(F1437=0,G1437=0),D1437*E1437,IF(AND(E1437=0,G1437=0),D1437*F1437,IF(AND(E1437=0,F1437=0),D1437*G1437,IF(AND(E1437=0),D1437*F1437*G1437,IF(AND(F1437=0),D1437*E1437*G1437,IF(AND(G1437=0),D1437*E1437*F1437,D1437*E1437*F1437*G1437))))))</f>
        <v>0</v>
      </c>
      <c r="I1437" s="45"/>
      <c r="J1437" s="46" t="str">
        <f>IF(AND(E1437=0,F1437&lt;&gt;0,G1437&lt;&gt;0),"m2",IF(AND(F1437=0,E1437&lt;&gt;0,G1437&lt;&gt;0),"m2",IF(AND(G1437=0,E1437&lt;&gt;0,F1437&lt;&gt;0),"m2",IF(AND(F1437=0,G1437=0),"ml",IF(AND(E1437=0,G1437=0),"ml",IF(AND(E1437=0,F1437=0),"ml",IF(AND(E1437&lt;&gt;0,F1437&lt;&gt;0,G1437&lt;&gt;0),"m3",0)))))))</f>
        <v>ml</v>
      </c>
    </row>
    <row r="1438" spans="2:10" s="1" customFormat="1" ht="13.2" x14ac:dyDescent="0.25">
      <c r="B1438" s="48" t="s">
        <v>447</v>
      </c>
      <c r="C1438" s="48" t="s">
        <v>448</v>
      </c>
      <c r="D1438" s="103"/>
      <c r="E1438" s="45"/>
      <c r="F1438" s="45"/>
      <c r="G1438" s="45"/>
      <c r="H1438" s="45"/>
      <c r="I1438" s="62">
        <f>SUM(H1439:H1439)</f>
        <v>48.5</v>
      </c>
      <c r="J1438" s="63" t="str">
        <f>+J1439</f>
        <v>ml</v>
      </c>
    </row>
    <row r="1439" spans="2:10" s="1" customFormat="1" ht="13.2" x14ac:dyDescent="0.25">
      <c r="B1439" s="100"/>
      <c r="C1439" s="44" t="s">
        <v>761</v>
      </c>
      <c r="D1439" s="45">
        <v>1</v>
      </c>
      <c r="E1439" s="45">
        <v>48.5</v>
      </c>
      <c r="F1439" s="45"/>
      <c r="G1439" s="45"/>
      <c r="H1439" s="45">
        <f>IF(AND(F1439=0,G1439=0),D1439*E1439,IF(AND(E1439=0,G1439=0),D1439*F1439,IF(AND(E1439=0,F1439=0),D1439*G1439,IF(AND(E1439=0),D1439*F1439*G1439,IF(AND(F1439=0),D1439*E1439*G1439,IF(AND(G1439=0),D1439*E1439*F1439,D1439*E1439*F1439*G1439))))))</f>
        <v>48.5</v>
      </c>
      <c r="I1439" s="45"/>
      <c r="J1439" s="46" t="str">
        <f>IF(AND(E1439=0,F1439&lt;&gt;0,G1439&lt;&gt;0),"m2",IF(AND(F1439=0,E1439&lt;&gt;0,G1439&lt;&gt;0),"m2",IF(AND(G1439=0,E1439&lt;&gt;0,F1439&lt;&gt;0),"m2",IF(AND(F1439=0,G1439=0),"ml",IF(AND(E1439=0,G1439=0),"ml",IF(AND(E1439=0,F1439=0),"ml",IF(AND(E1439&lt;&gt;0,F1439&lt;&gt;0,G1439&lt;&gt;0),"m3",0)))))))</f>
        <v>ml</v>
      </c>
    </row>
    <row r="1440" spans="2:10" s="1" customFormat="1" ht="13.2" x14ac:dyDescent="0.25">
      <c r="B1440" s="48" t="s">
        <v>451</v>
      </c>
      <c r="C1440" s="48" t="s">
        <v>449</v>
      </c>
      <c r="D1440" s="103"/>
      <c r="E1440" s="45"/>
      <c r="F1440" s="45"/>
      <c r="G1440" s="45"/>
      <c r="H1440" s="45"/>
      <c r="I1440" s="62">
        <f>SUM(H1441:H1441)</f>
        <v>0</v>
      </c>
      <c r="J1440" s="63" t="str">
        <f>+J1441</f>
        <v>ml</v>
      </c>
    </row>
    <row r="1441" spans="2:10" s="1" customFormat="1" ht="13.2" x14ac:dyDescent="0.25">
      <c r="B1441" s="100"/>
      <c r="C1441" s="44" t="s">
        <v>441</v>
      </c>
      <c r="D1441" s="45"/>
      <c r="E1441" s="45"/>
      <c r="F1441" s="45"/>
      <c r="G1441" s="45"/>
      <c r="H1441" s="45">
        <f>IF(AND(F1441=0,G1441=0),D1441*E1441,IF(AND(E1441=0,G1441=0),D1441*F1441,IF(AND(E1441=0,F1441=0),D1441*G1441,IF(AND(E1441=0),D1441*F1441*G1441,IF(AND(F1441=0),D1441*E1441*G1441,IF(AND(G1441=0),D1441*E1441*F1441,D1441*E1441*F1441*G1441))))))</f>
        <v>0</v>
      </c>
      <c r="I1441" s="45"/>
      <c r="J1441" s="46" t="str">
        <f>IF(AND(E1441=0,F1441&lt;&gt;0,G1441&lt;&gt;0),"m2",IF(AND(F1441=0,E1441&lt;&gt;0,G1441&lt;&gt;0),"m2",IF(AND(G1441=0,E1441&lt;&gt;0,F1441&lt;&gt;0),"m2",IF(AND(F1441=0,G1441=0),"ml",IF(AND(E1441=0,G1441=0),"ml",IF(AND(E1441=0,F1441=0),"ml",IF(AND(E1441&lt;&gt;0,F1441&lt;&gt;0,G1441&lt;&gt;0),"m3",0)))))))</f>
        <v>ml</v>
      </c>
    </row>
    <row r="1442" spans="2:10" s="1" customFormat="1" ht="13.2" x14ac:dyDescent="0.25">
      <c r="B1442" s="48" t="s">
        <v>452</v>
      </c>
      <c r="C1442" s="48" t="s">
        <v>450</v>
      </c>
      <c r="D1442" s="103"/>
      <c r="E1442" s="45"/>
      <c r="F1442" s="45"/>
      <c r="G1442" s="45"/>
      <c r="H1442" s="45"/>
      <c r="I1442" s="62">
        <f>SUM(H1443:H1443)</f>
        <v>0</v>
      </c>
      <c r="J1442" s="63" t="str">
        <f>+J1443</f>
        <v>ml</v>
      </c>
    </row>
    <row r="1443" spans="2:10" s="1" customFormat="1" ht="13.2" x14ac:dyDescent="0.25">
      <c r="B1443" s="100"/>
      <c r="C1443" s="44" t="s">
        <v>731</v>
      </c>
      <c r="D1443" s="45"/>
      <c r="E1443" s="45"/>
      <c r="F1443" s="45"/>
      <c r="G1443" s="45"/>
      <c r="H1443" s="45">
        <f>IF(AND(F1443=0,G1443=0),D1443*E1443,IF(AND(E1443=0,G1443=0),D1443*F1443,IF(AND(E1443=0,F1443=0),D1443*G1443,IF(AND(E1443=0),D1443*F1443*G1443,IF(AND(F1443=0),D1443*E1443*G1443,IF(AND(G1443=0),D1443*E1443*F1443,D1443*E1443*F1443*G1443))))))</f>
        <v>0</v>
      </c>
      <c r="I1443" s="45"/>
      <c r="J1443" s="46" t="str">
        <f>IF(AND(E1443=0,F1443&lt;&gt;0,G1443&lt;&gt;0),"m2",IF(AND(F1443=0,E1443&lt;&gt;0,G1443&lt;&gt;0),"m2",IF(AND(G1443=0,E1443&lt;&gt;0,F1443&lt;&gt;0),"m2",IF(AND(F1443=0,G1443=0),"ml",IF(AND(E1443=0,G1443=0),"ml",IF(AND(E1443=0,F1443=0),"ml",IF(AND(E1443&lt;&gt;0,F1443&lt;&gt;0,G1443&lt;&gt;0),"m3",0)))))))</f>
        <v>ml</v>
      </c>
    </row>
    <row r="1444" spans="2:10" s="1" customFormat="1" ht="13.2" x14ac:dyDescent="0.25">
      <c r="B1444" s="48" t="s">
        <v>459</v>
      </c>
      <c r="C1444" s="48" t="s">
        <v>429</v>
      </c>
      <c r="D1444" s="103"/>
      <c r="E1444" s="45"/>
      <c r="F1444" s="45"/>
      <c r="G1444" s="45"/>
      <c r="H1444" s="45"/>
      <c r="I1444" s="62">
        <f>SUM(H1445:H1446)</f>
        <v>0</v>
      </c>
      <c r="J1444" s="63" t="str">
        <f>+J1446</f>
        <v>ml</v>
      </c>
    </row>
    <row r="1445" spans="2:10" s="1" customFormat="1" ht="13.2" x14ac:dyDescent="0.25">
      <c r="B1445" s="48"/>
      <c r="C1445" s="44" t="s">
        <v>706</v>
      </c>
      <c r="D1445" s="45"/>
      <c r="E1445" s="45"/>
      <c r="F1445" s="45"/>
      <c r="G1445" s="45"/>
      <c r="H1445" s="45">
        <f t="shared" ref="H1445:H1446" si="55">IF(AND(F1445=0,G1445=0),D1445*E1445,IF(AND(E1445=0,G1445=0),D1445*F1445,IF(AND(E1445=0,F1445=0),D1445*G1445,IF(AND(E1445=0),D1445*F1445*G1445,IF(AND(F1445=0),D1445*E1445*G1445,IF(AND(G1445=0),D1445*E1445*F1445,D1445*E1445*F1445*G1445))))))</f>
        <v>0</v>
      </c>
      <c r="I1445" s="45"/>
      <c r="J1445" s="46" t="str">
        <f t="shared" ref="J1445:J1446" si="56">IF(AND(E1445=0,F1445&lt;&gt;0,G1445&lt;&gt;0),"m2",IF(AND(F1445=0,E1445&lt;&gt;0,G1445&lt;&gt;0),"m2",IF(AND(G1445=0,E1445&lt;&gt;0,F1445&lt;&gt;0),"m2",IF(AND(F1445=0,G1445=0),"ml",IF(AND(E1445=0,G1445=0),"ml",IF(AND(E1445=0,F1445=0),"ml",IF(AND(E1445&lt;&gt;0,F1445&lt;&gt;0,G1445&lt;&gt;0),"m3",0)))))))</f>
        <v>ml</v>
      </c>
    </row>
    <row r="1446" spans="2:10" s="1" customFormat="1" ht="13.2" x14ac:dyDescent="0.25">
      <c r="B1446" s="100"/>
      <c r="C1446" s="44" t="s">
        <v>706</v>
      </c>
      <c r="D1446" s="45"/>
      <c r="E1446" s="45"/>
      <c r="F1446" s="45"/>
      <c r="G1446" s="45"/>
      <c r="H1446" s="45">
        <f t="shared" si="55"/>
        <v>0</v>
      </c>
      <c r="I1446" s="45"/>
      <c r="J1446" s="46" t="str">
        <f t="shared" si="56"/>
        <v>ml</v>
      </c>
    </row>
    <row r="1447" spans="2:10" s="1" customFormat="1" ht="13.2" x14ac:dyDescent="0.25">
      <c r="B1447" s="48" t="s">
        <v>460</v>
      </c>
      <c r="C1447" s="48" t="s">
        <v>431</v>
      </c>
      <c r="D1447" s="103"/>
      <c r="E1447" s="45"/>
      <c r="F1447" s="45"/>
      <c r="G1447" s="45"/>
      <c r="H1447" s="45"/>
      <c r="I1447" s="62">
        <f>SUM(H1448:H1448)</f>
        <v>0</v>
      </c>
      <c r="J1447" s="63" t="str">
        <f>+J1448</f>
        <v>ml</v>
      </c>
    </row>
    <row r="1448" spans="2:10" s="1" customFormat="1" ht="13.2" x14ac:dyDescent="0.25">
      <c r="B1448" s="100"/>
      <c r="C1448" s="44" t="s">
        <v>734</v>
      </c>
      <c r="D1448" s="45"/>
      <c r="E1448" s="45"/>
      <c r="F1448" s="45"/>
      <c r="G1448" s="45"/>
      <c r="H1448" s="45">
        <f>IF(AND(F1448=0,G1448=0),D1448*E1448,IF(AND(E1448=0,G1448=0),D1448*F1448,IF(AND(E1448=0,F1448=0),D1448*G1448,IF(AND(E1448=0),D1448*F1448*G1448,IF(AND(F1448=0),D1448*E1448*G1448,IF(AND(G1448=0),D1448*E1448*F1448,D1448*E1448*F1448*G1448))))))</f>
        <v>0</v>
      </c>
      <c r="I1448" s="45"/>
      <c r="J1448" s="46" t="str">
        <f>IF(AND(E1448=0,F1448&lt;&gt;0,G1448&lt;&gt;0),"m2",IF(AND(F1448=0,E1448&lt;&gt;0,G1448&lt;&gt;0),"m2",IF(AND(G1448=0,E1448&lt;&gt;0,F1448&lt;&gt;0),"m2",IF(AND(F1448=0,G1448=0),"ml",IF(AND(E1448=0,G1448=0),"ml",IF(AND(E1448=0,F1448=0),"ml",IF(AND(E1448&lt;&gt;0,F1448&lt;&gt;0,G1448&lt;&gt;0),"m3",0)))))))</f>
        <v>ml</v>
      </c>
    </row>
    <row r="1449" spans="2:10" s="1" customFormat="1" ht="13.2" x14ac:dyDescent="0.25">
      <c r="B1449" s="48" t="s">
        <v>461</v>
      </c>
      <c r="C1449" s="48" t="s">
        <v>453</v>
      </c>
      <c r="D1449" s="103"/>
      <c r="E1449" s="45"/>
      <c r="F1449" s="45"/>
      <c r="G1449" s="45"/>
      <c r="H1449" s="45"/>
      <c r="I1449" s="62">
        <f>SUM(H1450:H1450)</f>
        <v>0</v>
      </c>
      <c r="J1449" s="63" t="str">
        <f>+J1450</f>
        <v>ml</v>
      </c>
    </row>
    <row r="1450" spans="2:10" s="1" customFormat="1" ht="13.2" x14ac:dyDescent="0.25">
      <c r="B1450" s="100"/>
      <c r="C1450" s="44" t="s">
        <v>723</v>
      </c>
      <c r="D1450" s="45"/>
      <c r="E1450" s="45"/>
      <c r="F1450" s="45"/>
      <c r="G1450" s="45"/>
      <c r="H1450" s="45">
        <f>IF(AND(F1450=0,G1450=0),D1450*E1450,IF(AND(E1450=0,G1450=0),D1450*F1450,IF(AND(E1450=0,F1450=0),D1450*G1450,IF(AND(E1450=0),D1450*F1450*G1450,IF(AND(F1450=0),D1450*E1450*G1450,IF(AND(G1450=0),D1450*E1450*F1450,D1450*E1450*F1450*G1450))))))</f>
        <v>0</v>
      </c>
      <c r="I1450" s="45"/>
      <c r="J1450" s="46" t="str">
        <f>IF(AND(E1450=0,F1450&lt;&gt;0,G1450&lt;&gt;0),"m2",IF(AND(F1450=0,E1450&lt;&gt;0,G1450&lt;&gt;0),"m2",IF(AND(G1450=0,E1450&lt;&gt;0,F1450&lt;&gt;0),"m2",IF(AND(F1450=0,G1450=0),"ml",IF(AND(E1450=0,G1450=0),"ml",IF(AND(E1450=0,F1450=0),"ml",IF(AND(E1450&lt;&gt;0,F1450&lt;&gt;0,G1450&lt;&gt;0),"m3",0)))))))</f>
        <v>ml</v>
      </c>
    </row>
    <row r="1451" spans="2:10" s="1" customFormat="1" ht="13.2" x14ac:dyDescent="0.25">
      <c r="B1451" s="48" t="s">
        <v>462</v>
      </c>
      <c r="C1451" s="48" t="s">
        <v>454</v>
      </c>
      <c r="D1451" s="103"/>
      <c r="E1451" s="45"/>
      <c r="F1451" s="45"/>
      <c r="G1451" s="45"/>
      <c r="H1451" s="45"/>
      <c r="I1451" s="62">
        <f>SUM(H1452:H1452)</f>
        <v>0</v>
      </c>
      <c r="J1451" s="63" t="str">
        <f>+J1452</f>
        <v>ml</v>
      </c>
    </row>
    <row r="1452" spans="2:10" s="1" customFormat="1" ht="13.2" x14ac:dyDescent="0.25">
      <c r="B1452" s="100"/>
      <c r="C1452" s="44" t="s">
        <v>724</v>
      </c>
      <c r="D1452" s="45"/>
      <c r="E1452" s="45"/>
      <c r="F1452" s="45"/>
      <c r="G1452" s="45"/>
      <c r="H1452" s="45">
        <f>IF(AND(F1452=0,G1452=0),D1452*E1452,IF(AND(E1452=0,G1452=0),D1452*F1452,IF(AND(E1452=0,F1452=0),D1452*G1452,IF(AND(E1452=0),D1452*F1452*G1452,IF(AND(F1452=0),D1452*E1452*G1452,IF(AND(G1452=0),D1452*E1452*F1452,D1452*E1452*F1452*G1452))))))</f>
        <v>0</v>
      </c>
      <c r="I1452" s="45"/>
      <c r="J1452" s="46" t="str">
        <f>IF(AND(E1452=0,F1452&lt;&gt;0,G1452&lt;&gt;0),"m2",IF(AND(F1452=0,E1452&lt;&gt;0,G1452&lt;&gt;0),"m2",IF(AND(G1452=0,E1452&lt;&gt;0,F1452&lt;&gt;0),"m2",IF(AND(F1452=0,G1452=0),"ml",IF(AND(E1452=0,G1452=0),"ml",IF(AND(E1452=0,F1452=0),"ml",IF(AND(E1452&lt;&gt;0,F1452&lt;&gt;0,G1452&lt;&gt;0),"m3",0)))))))</f>
        <v>ml</v>
      </c>
    </row>
    <row r="1453" spans="2:10" s="1" customFormat="1" ht="13.2" x14ac:dyDescent="0.25">
      <c r="B1453" s="48" t="s">
        <v>463</v>
      </c>
      <c r="C1453" s="48" t="s">
        <v>455</v>
      </c>
      <c r="D1453" s="103"/>
      <c r="E1453" s="45"/>
      <c r="F1453" s="45"/>
      <c r="G1453" s="45"/>
      <c r="H1453" s="45"/>
      <c r="I1453" s="62">
        <f>SUM(H1454:H1454)</f>
        <v>0</v>
      </c>
      <c r="J1453" s="63" t="str">
        <f>+J1454</f>
        <v>ml</v>
      </c>
    </row>
    <row r="1454" spans="2:10" s="1" customFormat="1" ht="13.2" x14ac:dyDescent="0.25">
      <c r="B1454" s="100"/>
      <c r="C1454" s="44" t="s">
        <v>732</v>
      </c>
      <c r="D1454" s="45"/>
      <c r="E1454" s="45"/>
      <c r="F1454" s="45"/>
      <c r="G1454" s="45"/>
      <c r="H1454" s="45">
        <f>IF(AND(F1454=0,G1454=0),D1454*E1454,IF(AND(E1454=0,G1454=0),D1454*F1454,IF(AND(E1454=0,F1454=0),D1454*G1454,IF(AND(E1454=0),D1454*F1454*G1454,IF(AND(F1454=0),D1454*E1454*G1454,IF(AND(G1454=0),D1454*E1454*F1454,D1454*E1454*F1454*G1454))))))</f>
        <v>0</v>
      </c>
      <c r="I1454" s="45"/>
      <c r="J1454" s="46" t="str">
        <f>IF(AND(E1454=0,F1454&lt;&gt;0,G1454&lt;&gt;0),"m2",IF(AND(F1454=0,E1454&lt;&gt;0,G1454&lt;&gt;0),"m2",IF(AND(G1454=0,E1454&lt;&gt;0,F1454&lt;&gt;0),"m2",IF(AND(F1454=0,G1454=0),"ml",IF(AND(E1454=0,G1454=0),"ml",IF(AND(E1454=0,F1454=0),"ml",IF(AND(E1454&lt;&gt;0,F1454&lt;&gt;0,G1454&lt;&gt;0),"m3",0)))))))</f>
        <v>ml</v>
      </c>
    </row>
    <row r="1455" spans="2:10" s="1" customFormat="1" ht="13.2" x14ac:dyDescent="0.25">
      <c r="B1455" s="48" t="s">
        <v>464</v>
      </c>
      <c r="C1455" s="48" t="s">
        <v>456</v>
      </c>
      <c r="D1455" s="103"/>
      <c r="E1455" s="45"/>
      <c r="F1455" s="45"/>
      <c r="G1455" s="45"/>
      <c r="H1455" s="45"/>
      <c r="I1455" s="62">
        <f>SUM(H1456:H1456)</f>
        <v>0</v>
      </c>
      <c r="J1455" s="63" t="str">
        <f>+J1456</f>
        <v>und</v>
      </c>
    </row>
    <row r="1456" spans="2:10" s="1" customFormat="1" ht="13.2" x14ac:dyDescent="0.25">
      <c r="B1456" s="48"/>
      <c r="C1456" s="44" t="s">
        <v>737</v>
      </c>
      <c r="D1456" s="45"/>
      <c r="E1456" s="45"/>
      <c r="F1456" s="45"/>
      <c r="G1456" s="45"/>
      <c r="H1456" s="45">
        <f t="shared" ref="H1456" si="57">+D1456</f>
        <v>0</v>
      </c>
      <c r="I1456" s="45"/>
      <c r="J1456" s="46" t="s">
        <v>35</v>
      </c>
    </row>
    <row r="1457" spans="2:10" s="1" customFormat="1" ht="13.2" x14ac:dyDescent="0.25">
      <c r="B1457" s="48" t="s">
        <v>465</v>
      </c>
      <c r="C1457" s="48" t="s">
        <v>457</v>
      </c>
      <c r="D1457" s="103"/>
      <c r="E1457" s="45"/>
      <c r="F1457" s="45"/>
      <c r="G1457" s="45"/>
      <c r="H1457" s="45"/>
      <c r="I1457" s="62">
        <f>SUM(H1458:H1458)</f>
        <v>0</v>
      </c>
      <c r="J1457" s="63" t="str">
        <f>+J1458</f>
        <v>und</v>
      </c>
    </row>
    <row r="1458" spans="2:10" s="1" customFormat="1" ht="13.2" x14ac:dyDescent="0.25">
      <c r="B1458" s="100"/>
      <c r="C1458" s="44" t="s">
        <v>441</v>
      </c>
      <c r="D1458" s="45"/>
      <c r="E1458" s="45"/>
      <c r="F1458" s="45"/>
      <c r="G1458" s="45"/>
      <c r="H1458" s="45">
        <f>+D1458</f>
        <v>0</v>
      </c>
      <c r="I1458" s="45"/>
      <c r="J1458" s="46" t="s">
        <v>35</v>
      </c>
    </row>
    <row r="1459" spans="2:10" s="1" customFormat="1" ht="13.2" x14ac:dyDescent="0.25">
      <c r="B1459" s="48" t="s">
        <v>557</v>
      </c>
      <c r="C1459" s="48" t="s">
        <v>458</v>
      </c>
      <c r="D1459" s="103"/>
      <c r="E1459" s="45"/>
      <c r="F1459" s="45"/>
      <c r="G1459" s="45"/>
      <c r="H1459" s="45"/>
      <c r="I1459" s="62">
        <f>SUM(H1460:H1460)</f>
        <v>0</v>
      </c>
      <c r="J1459" s="63" t="str">
        <f>+J1460</f>
        <v>und</v>
      </c>
    </row>
    <row r="1460" spans="2:10" s="1" customFormat="1" ht="13.2" x14ac:dyDescent="0.25">
      <c r="B1460" s="100"/>
      <c r="C1460" s="44" t="s">
        <v>730</v>
      </c>
      <c r="D1460" s="45"/>
      <c r="E1460" s="45"/>
      <c r="F1460" s="45"/>
      <c r="G1460" s="45"/>
      <c r="H1460" s="45">
        <f>+D1460</f>
        <v>0</v>
      </c>
      <c r="I1460" s="45"/>
      <c r="J1460" s="46" t="s">
        <v>35</v>
      </c>
    </row>
    <row r="1461" spans="2:10" s="1" customFormat="1" ht="13.2" x14ac:dyDescent="0.25">
      <c r="B1461" s="100" t="s">
        <v>117</v>
      </c>
      <c r="C1461" s="101" t="s">
        <v>426</v>
      </c>
      <c r="D1461" s="103"/>
      <c r="E1461" s="45"/>
      <c r="F1461" s="45"/>
      <c r="G1461" s="45"/>
      <c r="H1461" s="45"/>
      <c r="I1461" s="45"/>
      <c r="J1461" s="46"/>
    </row>
    <row r="1462" spans="2:10" s="1" customFormat="1" ht="13.2" x14ac:dyDescent="0.25">
      <c r="B1462" s="48" t="s">
        <v>118</v>
      </c>
      <c r="C1462" s="48" t="s">
        <v>468</v>
      </c>
      <c r="D1462" s="103"/>
      <c r="E1462" s="45"/>
      <c r="F1462" s="45"/>
      <c r="G1462" s="45"/>
      <c r="H1462" s="45"/>
      <c r="I1462" s="62">
        <f>SUM(H1463:H1464)</f>
        <v>5</v>
      </c>
      <c r="J1462" s="63" t="str">
        <f>+J1463</f>
        <v>und</v>
      </c>
    </row>
    <row r="1463" spans="2:10" s="1" customFormat="1" ht="13.2" x14ac:dyDescent="0.25">
      <c r="B1463" s="75"/>
      <c r="C1463" s="44" t="s">
        <v>646</v>
      </c>
      <c r="D1463" s="45"/>
      <c r="E1463" s="45"/>
      <c r="F1463" s="45"/>
      <c r="G1463" s="45"/>
      <c r="H1463" s="45">
        <f>+D1463</f>
        <v>0</v>
      </c>
      <c r="I1463" s="45"/>
      <c r="J1463" s="46" t="s">
        <v>35</v>
      </c>
    </row>
    <row r="1464" spans="2:10" s="1" customFormat="1" ht="13.2" x14ac:dyDescent="0.25">
      <c r="B1464" s="75"/>
      <c r="C1464" s="44" t="s">
        <v>434</v>
      </c>
      <c r="D1464" s="45">
        <v>5</v>
      </c>
      <c r="E1464" s="45"/>
      <c r="F1464" s="45"/>
      <c r="G1464" s="45"/>
      <c r="H1464" s="45">
        <f>+D1464</f>
        <v>5</v>
      </c>
      <c r="I1464" s="45"/>
      <c r="J1464" s="46" t="s">
        <v>35</v>
      </c>
    </row>
    <row r="1465" spans="2:10" s="1" customFormat="1" ht="13.2" x14ac:dyDescent="0.25">
      <c r="B1465" s="48" t="s">
        <v>119</v>
      </c>
      <c r="C1465" s="48" t="s">
        <v>475</v>
      </c>
      <c r="D1465" s="103"/>
      <c r="E1465" s="45"/>
      <c r="F1465" s="45"/>
      <c r="G1465" s="45"/>
      <c r="H1465" s="45"/>
      <c r="I1465" s="62">
        <f>SUM(H1466:H1471)</f>
        <v>9</v>
      </c>
      <c r="J1465" s="63" t="str">
        <f>+J1466</f>
        <v>und</v>
      </c>
    </row>
    <row r="1466" spans="2:10" s="1" customFormat="1" ht="13.2" x14ac:dyDescent="0.25">
      <c r="B1466" s="75"/>
      <c r="C1466" s="132" t="s">
        <v>255</v>
      </c>
      <c r="D1466" s="45"/>
      <c r="E1466" s="45"/>
      <c r="F1466" s="45"/>
      <c r="G1466" s="45"/>
      <c r="H1466" s="45"/>
      <c r="I1466" s="45"/>
      <c r="J1466" s="46" t="s">
        <v>35</v>
      </c>
    </row>
    <row r="1467" spans="2:10" s="1" customFormat="1" ht="13.2" x14ac:dyDescent="0.25">
      <c r="B1467" s="75"/>
      <c r="C1467" s="44" t="s">
        <v>556</v>
      </c>
      <c r="D1467" s="45">
        <v>3</v>
      </c>
      <c r="E1467" s="45"/>
      <c r="F1467" s="45"/>
      <c r="G1467" s="45"/>
      <c r="H1467" s="45">
        <f>+D1467</f>
        <v>3</v>
      </c>
      <c r="I1467" s="45"/>
      <c r="J1467" s="46" t="s">
        <v>35</v>
      </c>
    </row>
    <row r="1468" spans="2:10" s="1" customFormat="1" ht="13.2" x14ac:dyDescent="0.25">
      <c r="B1468" s="75"/>
      <c r="C1468" s="132" t="s">
        <v>256</v>
      </c>
      <c r="D1468" s="45"/>
      <c r="E1468" s="45"/>
      <c r="F1468" s="45"/>
      <c r="G1468" s="45"/>
      <c r="H1468" s="45"/>
      <c r="I1468" s="45"/>
      <c r="J1468" s="46" t="s">
        <v>35</v>
      </c>
    </row>
    <row r="1469" spans="2:10" s="1" customFormat="1" ht="13.2" x14ac:dyDescent="0.25">
      <c r="B1469" s="75"/>
      <c r="C1469" s="44" t="s">
        <v>556</v>
      </c>
      <c r="D1469" s="45">
        <v>3</v>
      </c>
      <c r="E1469" s="45"/>
      <c r="F1469" s="45"/>
      <c r="G1469" s="45"/>
      <c r="H1469" s="45">
        <f>+D1469</f>
        <v>3</v>
      </c>
      <c r="I1469" s="45"/>
      <c r="J1469" s="46" t="s">
        <v>35</v>
      </c>
    </row>
    <row r="1470" spans="2:10" s="1" customFormat="1" ht="13.2" x14ac:dyDescent="0.25">
      <c r="B1470" s="75"/>
      <c r="C1470" s="132" t="s">
        <v>257</v>
      </c>
      <c r="D1470" s="45"/>
      <c r="E1470" s="45"/>
      <c r="F1470" s="45"/>
      <c r="G1470" s="45"/>
      <c r="H1470" s="45"/>
      <c r="I1470" s="45"/>
      <c r="J1470" s="46" t="s">
        <v>35</v>
      </c>
    </row>
    <row r="1471" spans="2:10" s="1" customFormat="1" ht="13.2" x14ac:dyDescent="0.25">
      <c r="B1471" s="75"/>
      <c r="C1471" s="44" t="s">
        <v>556</v>
      </c>
      <c r="D1471" s="45">
        <v>3</v>
      </c>
      <c r="E1471" s="45"/>
      <c r="F1471" s="45"/>
      <c r="G1471" s="45"/>
      <c r="H1471" s="45">
        <f>+D1471</f>
        <v>3</v>
      </c>
      <c r="I1471" s="45"/>
      <c r="J1471" s="46" t="s">
        <v>35</v>
      </c>
    </row>
    <row r="1472" spans="2:10" s="1" customFormat="1" ht="13.2" x14ac:dyDescent="0.25">
      <c r="B1472" s="48" t="s">
        <v>120</v>
      </c>
      <c r="C1472" s="48" t="s">
        <v>469</v>
      </c>
      <c r="D1472" s="103"/>
      <c r="E1472" s="45"/>
      <c r="F1472" s="45"/>
      <c r="G1472" s="45"/>
      <c r="H1472" s="45"/>
      <c r="I1472" s="62">
        <f>SUM(H1473:H1475)</f>
        <v>0</v>
      </c>
      <c r="J1472" s="63" t="str">
        <f>+J1473</f>
        <v>und</v>
      </c>
    </row>
    <row r="1473" spans="2:10" s="1" customFormat="1" ht="13.2" x14ac:dyDescent="0.25">
      <c r="B1473" s="48"/>
      <c r="C1473" s="44" t="s">
        <v>255</v>
      </c>
      <c r="D1473" s="45"/>
      <c r="E1473" s="45"/>
      <c r="F1473" s="45"/>
      <c r="G1473" s="45"/>
      <c r="H1473" s="45">
        <f t="shared" ref="H1473:H1475" si="58">+D1473</f>
        <v>0</v>
      </c>
      <c r="I1473" s="45"/>
      <c r="J1473" s="46" t="s">
        <v>35</v>
      </c>
    </row>
    <row r="1474" spans="2:10" s="1" customFormat="1" ht="13.2" x14ac:dyDescent="0.25">
      <c r="B1474" s="48"/>
      <c r="C1474" s="44" t="s">
        <v>256</v>
      </c>
      <c r="D1474" s="45"/>
      <c r="E1474" s="45"/>
      <c r="F1474" s="45"/>
      <c r="G1474" s="45"/>
      <c r="H1474" s="45">
        <f t="shared" si="58"/>
        <v>0</v>
      </c>
      <c r="I1474" s="45"/>
      <c r="J1474" s="46" t="s">
        <v>35</v>
      </c>
    </row>
    <row r="1475" spans="2:10" s="1" customFormat="1" ht="13.2" x14ac:dyDescent="0.25">
      <c r="B1475" s="48"/>
      <c r="C1475" s="44" t="s">
        <v>257</v>
      </c>
      <c r="D1475" s="45"/>
      <c r="E1475" s="45"/>
      <c r="F1475" s="45"/>
      <c r="G1475" s="45"/>
      <c r="H1475" s="45">
        <f t="shared" si="58"/>
        <v>0</v>
      </c>
      <c r="I1475" s="45"/>
      <c r="J1475" s="46" t="s">
        <v>35</v>
      </c>
    </row>
    <row r="1476" spans="2:10" s="1" customFormat="1" ht="13.2" x14ac:dyDescent="0.25">
      <c r="B1476" s="48" t="s">
        <v>476</v>
      </c>
      <c r="C1476" s="48" t="s">
        <v>561</v>
      </c>
      <c r="D1476" s="103"/>
      <c r="E1476" s="45"/>
      <c r="F1476" s="45"/>
      <c r="G1476" s="45"/>
      <c r="H1476" s="45"/>
      <c r="I1476" s="62">
        <f>SUM(H1477:H1477)</f>
        <v>4</v>
      </c>
      <c r="J1476" s="63" t="str">
        <f>+J1477</f>
        <v>und</v>
      </c>
    </row>
    <row r="1477" spans="2:10" s="1" customFormat="1" ht="13.2" x14ac:dyDescent="0.25">
      <c r="B1477" s="48"/>
      <c r="C1477" s="44" t="s">
        <v>710</v>
      </c>
      <c r="D1477" s="45">
        <v>1</v>
      </c>
      <c r="E1477" s="45">
        <v>4</v>
      </c>
      <c r="F1477" s="45"/>
      <c r="G1477" s="45"/>
      <c r="H1477" s="45">
        <f>IF(AND(F1477=0,G1477=0),D1477*E1477,IF(AND(E1477=0,G1477=0),D1477*F1477,IF(AND(E1477=0,F1477=0),D1477*G1477,IF(AND(E1477=0),D1477*F1477*G1477,IF(AND(F1477=0),D1477*E1477*G1477,IF(AND(G1477=0),D1477*E1477*F1477,D1477*E1477*F1477*G1477))))))</f>
        <v>4</v>
      </c>
      <c r="I1477" s="45"/>
      <c r="J1477" s="46" t="s">
        <v>35</v>
      </c>
    </row>
    <row r="1478" spans="2:10" s="1" customFormat="1" ht="13.2" x14ac:dyDescent="0.25">
      <c r="B1478" s="48" t="s">
        <v>477</v>
      </c>
      <c r="C1478" s="48" t="s">
        <v>564</v>
      </c>
      <c r="D1478" s="103"/>
      <c r="E1478" s="45"/>
      <c r="F1478" s="45"/>
      <c r="G1478" s="45"/>
      <c r="H1478" s="45"/>
      <c r="I1478" s="62">
        <f>SUM(H1479:H1479)</f>
        <v>1</v>
      </c>
      <c r="J1478" s="63" t="str">
        <f>+J1479</f>
        <v>und</v>
      </c>
    </row>
    <row r="1479" spans="2:10" s="1" customFormat="1" ht="13.2" x14ac:dyDescent="0.25">
      <c r="B1479" s="48"/>
      <c r="C1479" s="44" t="s">
        <v>710</v>
      </c>
      <c r="D1479" s="45">
        <v>1</v>
      </c>
      <c r="E1479" s="45"/>
      <c r="F1479" s="45"/>
      <c r="G1479" s="45"/>
      <c r="H1479" s="45">
        <f t="shared" ref="H1479" si="59">+D1479</f>
        <v>1</v>
      </c>
      <c r="I1479" s="45"/>
      <c r="J1479" s="46" t="s">
        <v>35</v>
      </c>
    </row>
    <row r="1480" spans="2:10" s="1" customFormat="1" ht="13.2" x14ac:dyDescent="0.25">
      <c r="B1480" s="48" t="s">
        <v>562</v>
      </c>
      <c r="C1480" s="48" t="s">
        <v>466</v>
      </c>
      <c r="D1480" s="103"/>
      <c r="E1480" s="45"/>
      <c r="F1480" s="45"/>
      <c r="G1480" s="45"/>
      <c r="H1480" s="45"/>
      <c r="I1480" s="62">
        <f>SUM(H1481:H1481)</f>
        <v>0</v>
      </c>
      <c r="J1480" s="63" t="str">
        <f>+J1481</f>
        <v>und</v>
      </c>
    </row>
    <row r="1481" spans="2:10" s="1" customFormat="1" ht="13.2" x14ac:dyDescent="0.25">
      <c r="B1481" s="75"/>
      <c r="C1481" s="44" t="s">
        <v>755</v>
      </c>
      <c r="D1481" s="45"/>
      <c r="E1481" s="45"/>
      <c r="F1481" s="45"/>
      <c r="G1481" s="45"/>
      <c r="H1481" s="45">
        <f>+D1481</f>
        <v>0</v>
      </c>
      <c r="I1481" s="45"/>
      <c r="J1481" s="46" t="s">
        <v>35</v>
      </c>
    </row>
    <row r="1482" spans="2:10" s="1" customFormat="1" ht="13.2" x14ac:dyDescent="0.25">
      <c r="B1482" s="48" t="s">
        <v>563</v>
      </c>
      <c r="C1482" s="48" t="s">
        <v>467</v>
      </c>
      <c r="D1482" s="103"/>
      <c r="E1482" s="45"/>
      <c r="F1482" s="45"/>
      <c r="G1482" s="45"/>
      <c r="H1482" s="45"/>
      <c r="I1482" s="62">
        <f>SUM(H1483:H1483)</f>
        <v>0</v>
      </c>
      <c r="J1482" s="63" t="str">
        <f>+J1483</f>
        <v>und</v>
      </c>
    </row>
    <row r="1483" spans="2:10" s="1" customFormat="1" ht="13.2" x14ac:dyDescent="0.25">
      <c r="B1483" s="75"/>
      <c r="C1483" s="44" t="s">
        <v>755</v>
      </c>
      <c r="D1483" s="45"/>
      <c r="E1483" s="45"/>
      <c r="F1483" s="45"/>
      <c r="G1483" s="45"/>
      <c r="H1483" s="45">
        <f>+D1483</f>
        <v>0</v>
      </c>
      <c r="I1483" s="45"/>
      <c r="J1483" s="46" t="s">
        <v>35</v>
      </c>
    </row>
    <row r="1484" spans="2:10" s="1" customFormat="1" ht="13.2" x14ac:dyDescent="0.25">
      <c r="B1484" s="75"/>
      <c r="C1484" s="102"/>
      <c r="D1484" s="103"/>
      <c r="E1484" s="45"/>
      <c r="F1484" s="45"/>
      <c r="G1484" s="45"/>
      <c r="H1484" s="45"/>
      <c r="I1484" s="45"/>
      <c r="J1484" s="46"/>
    </row>
    <row r="1485" spans="2:10" s="1" customFormat="1" ht="13.2" x14ac:dyDescent="0.25">
      <c r="B1485" s="75"/>
      <c r="C1485" s="102"/>
      <c r="D1485" s="103"/>
      <c r="E1485" s="45"/>
      <c r="F1485" s="45"/>
      <c r="G1485" s="45"/>
      <c r="H1485" s="45"/>
      <c r="I1485" s="45"/>
      <c r="J1485" s="46"/>
    </row>
    <row r="1486" spans="2:10" s="1" customFormat="1" ht="13.2" x14ac:dyDescent="0.25">
      <c r="B1486" s="75"/>
      <c r="C1486" s="102"/>
      <c r="D1486" s="103"/>
      <c r="E1486" s="45"/>
      <c r="F1486" s="45"/>
      <c r="G1486" s="45"/>
      <c r="H1486" s="45"/>
      <c r="I1486" s="45"/>
      <c r="J1486" s="46"/>
    </row>
    <row r="1487" spans="2:10" s="1" customFormat="1" ht="13.2" x14ac:dyDescent="0.25">
      <c r="B1487" s="75"/>
      <c r="C1487" s="102"/>
      <c r="D1487" s="103"/>
      <c r="E1487" s="45"/>
      <c r="F1487" s="45"/>
      <c r="G1487" s="45"/>
      <c r="H1487" s="45"/>
      <c r="I1487" s="45"/>
      <c r="J1487" s="46"/>
    </row>
    <row r="1488" spans="2:10" s="1" customFormat="1" ht="13.2" x14ac:dyDescent="0.25">
      <c r="B1488" s="75"/>
      <c r="C1488" s="102"/>
      <c r="D1488" s="103"/>
      <c r="E1488" s="45"/>
      <c r="F1488" s="45"/>
      <c r="G1488" s="45"/>
      <c r="H1488" s="45"/>
      <c r="I1488" s="45"/>
      <c r="J1488" s="46"/>
    </row>
    <row r="1489" spans="2:10" s="1" customFormat="1" ht="13.2" x14ac:dyDescent="0.25">
      <c r="B1489" s="75"/>
      <c r="C1489" s="102"/>
      <c r="D1489" s="103"/>
      <c r="E1489" s="45"/>
      <c r="F1489" s="45"/>
      <c r="G1489" s="45"/>
      <c r="H1489" s="45"/>
      <c r="I1489" s="45"/>
      <c r="J1489" s="46"/>
    </row>
    <row r="1490" spans="2:10" s="1" customFormat="1" ht="13.2" x14ac:dyDescent="0.25">
      <c r="B1490" s="75"/>
      <c r="C1490" s="102"/>
      <c r="D1490" s="103"/>
      <c r="E1490" s="45"/>
      <c r="F1490" s="45"/>
      <c r="G1490" s="45"/>
      <c r="H1490" s="45"/>
      <c r="I1490" s="45"/>
      <c r="J1490" s="46"/>
    </row>
    <row r="1491" spans="2:10" s="1" customFormat="1" ht="13.2" x14ac:dyDescent="0.25">
      <c r="B1491" s="75"/>
      <c r="C1491" s="102"/>
      <c r="D1491" s="103"/>
      <c r="E1491" s="45"/>
      <c r="F1491" s="45"/>
      <c r="G1491" s="45"/>
      <c r="H1491" s="45"/>
      <c r="I1491" s="45"/>
      <c r="J1491" s="46"/>
    </row>
    <row r="1492" spans="2:10" s="1" customFormat="1" ht="13.2" x14ac:dyDescent="0.25">
      <c r="B1492" s="75"/>
      <c r="C1492" s="102"/>
      <c r="D1492" s="103"/>
      <c r="E1492" s="45"/>
      <c r="F1492" s="45"/>
      <c r="G1492" s="45"/>
      <c r="H1492" s="45"/>
      <c r="I1492" s="45"/>
      <c r="J1492" s="46"/>
    </row>
    <row r="1493" spans="2:10" s="1" customFormat="1" ht="13.2" x14ac:dyDescent="0.25">
      <c r="B1493" s="75"/>
      <c r="C1493" s="102"/>
      <c r="D1493" s="103"/>
      <c r="E1493" s="45"/>
      <c r="F1493" s="45"/>
      <c r="G1493" s="45"/>
      <c r="H1493" s="45"/>
      <c r="I1493" s="45"/>
      <c r="J1493" s="46"/>
    </row>
    <row r="1494" spans="2:10" s="1" customFormat="1" ht="13.2" x14ac:dyDescent="0.25">
      <c r="B1494" s="75"/>
      <c r="C1494" s="102"/>
      <c r="D1494" s="103"/>
      <c r="E1494" s="45"/>
      <c r="F1494" s="45"/>
      <c r="G1494" s="45"/>
      <c r="H1494" s="45"/>
      <c r="I1494" s="45"/>
      <c r="J1494" s="46"/>
    </row>
    <row r="1495" spans="2:10" s="1" customFormat="1" ht="13.2" x14ac:dyDescent="0.25">
      <c r="B1495" s="75"/>
      <c r="C1495" s="102"/>
      <c r="D1495" s="103"/>
      <c r="E1495" s="45"/>
      <c r="F1495" s="45"/>
      <c r="G1495" s="45"/>
      <c r="H1495" s="45"/>
      <c r="I1495" s="45"/>
      <c r="J1495" s="46"/>
    </row>
    <row r="1496" spans="2:10" s="1" customFormat="1" ht="13.2" x14ac:dyDescent="0.25">
      <c r="B1496" s="75"/>
      <c r="C1496" s="102"/>
      <c r="D1496" s="103"/>
      <c r="E1496" s="45"/>
      <c r="F1496" s="45"/>
      <c r="G1496" s="45"/>
      <c r="H1496" s="45"/>
      <c r="I1496" s="45"/>
      <c r="J1496" s="46"/>
    </row>
    <row r="1497" spans="2:10" s="1" customFormat="1" ht="13.2" x14ac:dyDescent="0.25">
      <c r="B1497" s="75"/>
      <c r="C1497" s="102"/>
      <c r="D1497" s="103"/>
      <c r="E1497" s="45"/>
      <c r="F1497" s="45"/>
      <c r="G1497" s="45"/>
      <c r="H1497" s="45"/>
      <c r="I1497" s="45"/>
      <c r="J1497" s="46"/>
    </row>
    <row r="1498" spans="2:10" s="1" customFormat="1" ht="13.2" x14ac:dyDescent="0.25">
      <c r="B1498" s="75"/>
      <c r="C1498" s="102"/>
      <c r="D1498" s="103"/>
      <c r="E1498" s="45"/>
      <c r="F1498" s="45"/>
      <c r="G1498" s="45"/>
      <c r="H1498" s="45"/>
      <c r="I1498" s="45"/>
      <c r="J1498" s="46"/>
    </row>
    <row r="1499" spans="2:10" s="1" customFormat="1" ht="13.2" x14ac:dyDescent="0.25">
      <c r="B1499" s="75"/>
      <c r="C1499" s="102"/>
      <c r="D1499" s="103"/>
      <c r="E1499" s="45"/>
      <c r="F1499" s="45"/>
      <c r="G1499" s="45"/>
      <c r="H1499" s="45"/>
      <c r="I1499" s="45"/>
      <c r="J1499" s="46"/>
    </row>
    <row r="1500" spans="2:10" s="1" customFormat="1" ht="13.2" x14ac:dyDescent="0.25">
      <c r="B1500" s="75"/>
      <c r="C1500" s="102"/>
      <c r="D1500" s="103"/>
      <c r="E1500" s="45"/>
      <c r="F1500" s="45"/>
      <c r="G1500" s="45"/>
      <c r="H1500" s="45"/>
      <c r="I1500" s="45"/>
      <c r="J1500" s="46"/>
    </row>
    <row r="1501" spans="2:10" s="1" customFormat="1" ht="13.2" x14ac:dyDescent="0.25">
      <c r="B1501" s="75"/>
      <c r="C1501" s="102"/>
      <c r="D1501" s="103"/>
      <c r="E1501" s="45"/>
      <c r="F1501" s="45"/>
      <c r="G1501" s="45"/>
      <c r="H1501" s="45"/>
      <c r="I1501" s="45"/>
      <c r="J1501" s="46"/>
    </row>
    <row r="1502" spans="2:10" s="1" customFormat="1" ht="13.2" x14ac:dyDescent="0.25">
      <c r="B1502" s="75"/>
      <c r="C1502" s="102"/>
      <c r="D1502" s="103"/>
      <c r="E1502" s="45"/>
      <c r="F1502" s="45"/>
      <c r="G1502" s="45"/>
      <c r="H1502" s="45"/>
      <c r="I1502" s="45"/>
      <c r="J1502" s="46"/>
    </row>
    <row r="1503" spans="2:10" s="1" customFormat="1" ht="13.2" x14ac:dyDescent="0.25">
      <c r="B1503" s="75"/>
      <c r="C1503" s="102"/>
      <c r="D1503" s="103"/>
      <c r="E1503" s="45"/>
      <c r="F1503" s="45"/>
      <c r="G1503" s="45"/>
      <c r="H1503" s="45"/>
      <c r="I1503" s="45"/>
      <c r="J1503" s="46"/>
    </row>
    <row r="1504" spans="2:10" s="1" customFormat="1" ht="13.2" x14ac:dyDescent="0.25">
      <c r="B1504" s="75"/>
      <c r="C1504" s="102"/>
      <c r="D1504" s="103"/>
      <c r="E1504" s="45"/>
      <c r="F1504" s="45"/>
      <c r="G1504" s="45"/>
      <c r="H1504" s="45"/>
      <c r="I1504" s="45"/>
      <c r="J1504" s="46"/>
    </row>
    <row r="1505" spans="2:10" s="1" customFormat="1" ht="13.2" x14ac:dyDescent="0.25">
      <c r="B1505" s="75"/>
      <c r="C1505" s="102"/>
      <c r="D1505" s="103"/>
      <c r="E1505" s="45"/>
      <c r="F1505" s="45"/>
      <c r="G1505" s="45"/>
      <c r="H1505" s="45"/>
      <c r="I1505" s="45"/>
      <c r="J1505" s="46"/>
    </row>
    <row r="1506" spans="2:10" s="1" customFormat="1" ht="13.2" x14ac:dyDescent="0.25">
      <c r="B1506" s="75"/>
      <c r="C1506" s="102"/>
      <c r="D1506" s="103"/>
      <c r="E1506" s="45"/>
      <c r="F1506" s="45"/>
      <c r="G1506" s="45"/>
      <c r="H1506" s="45"/>
      <c r="I1506" s="45"/>
      <c r="J1506" s="46"/>
    </row>
    <row r="1507" spans="2:10" s="1" customFormat="1" ht="13.2" x14ac:dyDescent="0.25">
      <c r="B1507" s="75"/>
      <c r="C1507" s="102"/>
      <c r="D1507" s="103"/>
      <c r="E1507" s="45"/>
      <c r="F1507" s="45"/>
      <c r="G1507" s="45"/>
      <c r="H1507" s="45"/>
      <c r="I1507" s="45"/>
      <c r="J1507" s="46"/>
    </row>
    <row r="1508" spans="2:10" s="1" customFormat="1" ht="13.2" x14ac:dyDescent="0.25">
      <c r="B1508" s="75"/>
      <c r="C1508" s="102"/>
      <c r="D1508" s="103"/>
      <c r="E1508" s="45"/>
      <c r="F1508" s="45"/>
      <c r="G1508" s="45"/>
      <c r="H1508" s="45"/>
      <c r="I1508" s="45"/>
      <c r="J1508" s="46"/>
    </row>
    <row r="1509" spans="2:10" s="1" customFormat="1" ht="13.2" x14ac:dyDescent="0.25">
      <c r="B1509" s="75"/>
      <c r="C1509" s="102"/>
      <c r="D1509" s="103"/>
      <c r="E1509" s="45"/>
      <c r="F1509" s="45"/>
      <c r="G1509" s="45"/>
      <c r="H1509" s="45"/>
      <c r="I1509" s="45"/>
      <c r="J1509" s="46"/>
    </row>
    <row r="1510" spans="2:10" s="1" customFormat="1" ht="13.2" x14ac:dyDescent="0.25">
      <c r="B1510" s="75"/>
      <c r="C1510" s="102"/>
      <c r="D1510" s="103"/>
      <c r="E1510" s="45"/>
      <c r="F1510" s="45"/>
      <c r="G1510" s="45"/>
      <c r="H1510" s="45"/>
      <c r="I1510" s="45"/>
      <c r="J1510" s="46"/>
    </row>
    <row r="1511" spans="2:10" s="1" customFormat="1" ht="13.2" x14ac:dyDescent="0.25">
      <c r="B1511" s="75"/>
      <c r="C1511" s="102"/>
      <c r="D1511" s="103"/>
      <c r="E1511" s="45"/>
      <c r="F1511" s="45"/>
      <c r="G1511" s="45"/>
      <c r="H1511" s="45"/>
      <c r="I1511" s="45"/>
      <c r="J1511" s="46"/>
    </row>
    <row r="1512" spans="2:10" s="1" customFormat="1" ht="13.2" x14ac:dyDescent="0.25">
      <c r="B1512" s="75"/>
      <c r="C1512" s="102"/>
      <c r="D1512" s="103"/>
      <c r="E1512" s="45"/>
      <c r="F1512" s="45"/>
      <c r="G1512" s="45"/>
      <c r="H1512" s="45"/>
      <c r="I1512" s="45"/>
      <c r="J1512" s="46"/>
    </row>
    <row r="1513" spans="2:10" s="1" customFormat="1" ht="13.2" x14ac:dyDescent="0.25">
      <c r="B1513" s="75"/>
      <c r="C1513" s="102"/>
      <c r="D1513" s="103"/>
      <c r="E1513" s="45"/>
      <c r="F1513" s="45"/>
      <c r="G1513" s="45"/>
      <c r="H1513" s="45"/>
      <c r="I1513" s="45"/>
      <c r="J1513" s="46"/>
    </row>
    <row r="1514" spans="2:10" s="1" customFormat="1" ht="13.2" x14ac:dyDescent="0.25">
      <c r="B1514" s="75"/>
      <c r="C1514" s="102"/>
      <c r="D1514" s="103"/>
      <c r="E1514" s="45"/>
      <c r="F1514" s="45"/>
      <c r="G1514" s="45"/>
      <c r="H1514" s="45"/>
      <c r="I1514" s="45"/>
      <c r="J1514" s="46"/>
    </row>
    <row r="1515" spans="2:10" s="1" customFormat="1" ht="13.2" x14ac:dyDescent="0.25">
      <c r="B1515" s="75"/>
      <c r="C1515" s="102"/>
      <c r="D1515" s="103"/>
      <c r="E1515" s="45"/>
      <c r="F1515" s="45"/>
      <c r="G1515" s="45"/>
      <c r="H1515" s="45"/>
      <c r="I1515" s="45"/>
      <c r="J1515" s="46"/>
    </row>
    <row r="1516" spans="2:10" s="1" customFormat="1" ht="13.2" x14ac:dyDescent="0.25">
      <c r="B1516" s="75"/>
      <c r="C1516" s="102"/>
      <c r="D1516" s="103"/>
      <c r="E1516" s="45"/>
      <c r="F1516" s="45"/>
      <c r="G1516" s="45"/>
      <c r="H1516" s="45"/>
      <c r="I1516" s="45"/>
      <c r="J1516" s="46"/>
    </row>
    <row r="1517" spans="2:10" s="1" customFormat="1" ht="13.2" x14ac:dyDescent="0.25">
      <c r="B1517" s="75"/>
      <c r="C1517" s="102"/>
      <c r="D1517" s="103"/>
      <c r="E1517" s="45"/>
      <c r="F1517" s="45"/>
      <c r="G1517" s="45"/>
      <c r="H1517" s="45"/>
      <c r="I1517" s="45"/>
      <c r="J1517" s="46"/>
    </row>
    <row r="1518" spans="2:10" s="1" customFormat="1" ht="13.2" x14ac:dyDescent="0.25">
      <c r="B1518" s="75"/>
      <c r="C1518" s="102"/>
      <c r="D1518" s="103"/>
      <c r="E1518" s="45"/>
      <c r="F1518" s="45"/>
      <c r="G1518" s="45"/>
      <c r="H1518" s="45"/>
      <c r="I1518" s="45"/>
      <c r="J1518" s="46"/>
    </row>
    <row r="1519" spans="2:10" s="1" customFormat="1" ht="13.2" x14ac:dyDescent="0.25">
      <c r="B1519" s="75"/>
      <c r="C1519" s="102"/>
      <c r="D1519" s="103"/>
      <c r="E1519" s="45"/>
      <c r="F1519" s="45"/>
      <c r="G1519" s="45"/>
      <c r="H1519" s="45"/>
      <c r="I1519" s="45"/>
      <c r="J1519" s="46"/>
    </row>
    <row r="1520" spans="2:10" s="1" customFormat="1" ht="13.2" x14ac:dyDescent="0.25">
      <c r="B1520" s="75"/>
      <c r="C1520" s="102"/>
      <c r="D1520" s="103"/>
      <c r="E1520" s="45"/>
      <c r="F1520" s="45"/>
      <c r="G1520" s="45"/>
      <c r="H1520" s="45"/>
      <c r="I1520" s="45"/>
      <c r="J1520" s="46"/>
    </row>
    <row r="1521" spans="2:10" s="1" customFormat="1" ht="13.2" x14ac:dyDescent="0.25">
      <c r="B1521" s="75"/>
      <c r="C1521" s="102"/>
      <c r="D1521" s="103"/>
      <c r="E1521" s="45"/>
      <c r="F1521" s="45"/>
      <c r="G1521" s="45"/>
      <c r="H1521" s="45"/>
      <c r="I1521" s="45"/>
      <c r="J1521" s="46"/>
    </row>
    <row r="1522" spans="2:10" s="1" customFormat="1" ht="13.2" x14ac:dyDescent="0.25">
      <c r="B1522" s="75"/>
      <c r="C1522" s="102"/>
      <c r="D1522" s="103"/>
      <c r="E1522" s="45"/>
      <c r="F1522" s="45"/>
      <c r="G1522" s="45"/>
      <c r="H1522" s="45"/>
      <c r="I1522" s="45"/>
      <c r="J1522" s="46"/>
    </row>
    <row r="1523" spans="2:10" s="1" customFormat="1" ht="13.2" x14ac:dyDescent="0.25">
      <c r="B1523" s="75"/>
      <c r="C1523" s="102"/>
      <c r="D1523" s="103"/>
      <c r="E1523" s="45"/>
      <c r="F1523" s="45"/>
      <c r="G1523" s="45"/>
      <c r="H1523" s="45"/>
      <c r="I1523" s="45"/>
      <c r="J1523" s="46"/>
    </row>
    <row r="1524" spans="2:10" s="1" customFormat="1" ht="13.2" x14ac:dyDescent="0.25">
      <c r="B1524" s="75"/>
      <c r="C1524" s="102"/>
      <c r="D1524" s="103"/>
      <c r="E1524" s="45"/>
      <c r="F1524" s="45"/>
      <c r="G1524" s="45"/>
      <c r="H1524" s="45"/>
      <c r="I1524" s="45"/>
      <c r="J1524" s="46"/>
    </row>
    <row r="1525" spans="2:10" s="1" customFormat="1" ht="13.2" x14ac:dyDescent="0.25">
      <c r="B1525" s="75"/>
      <c r="C1525" s="102"/>
      <c r="D1525" s="103"/>
      <c r="E1525" s="45"/>
      <c r="F1525" s="45"/>
      <c r="G1525" s="45"/>
      <c r="H1525" s="45"/>
      <c r="I1525" s="45"/>
      <c r="J1525" s="46"/>
    </row>
    <row r="1526" spans="2:10" s="1" customFormat="1" ht="13.2" x14ac:dyDescent="0.25">
      <c r="B1526" s="75"/>
      <c r="C1526" s="102"/>
      <c r="D1526" s="103"/>
      <c r="E1526" s="45"/>
      <c r="F1526" s="45"/>
      <c r="G1526" s="45"/>
      <c r="H1526" s="45"/>
      <c r="I1526" s="45"/>
      <c r="J1526" s="46"/>
    </row>
    <row r="1527" spans="2:10" s="1" customFormat="1" ht="13.2" x14ac:dyDescent="0.25">
      <c r="B1527" s="75"/>
      <c r="C1527" s="102"/>
      <c r="D1527" s="103"/>
      <c r="E1527" s="45"/>
      <c r="F1527" s="45"/>
      <c r="G1527" s="45"/>
      <c r="H1527" s="45"/>
      <c r="I1527" s="45"/>
      <c r="J1527" s="46"/>
    </row>
    <row r="1528" spans="2:10" s="1" customFormat="1" ht="13.2" x14ac:dyDescent="0.25">
      <c r="B1528" s="75"/>
      <c r="C1528" s="102"/>
      <c r="D1528" s="103"/>
      <c r="E1528" s="45"/>
      <c r="F1528" s="45"/>
      <c r="G1528" s="45"/>
      <c r="H1528" s="45"/>
      <c r="I1528" s="45"/>
      <c r="J1528" s="46"/>
    </row>
    <row r="1529" spans="2:10" s="1" customFormat="1" ht="13.2" x14ac:dyDescent="0.25">
      <c r="B1529" s="75"/>
      <c r="C1529" s="102"/>
      <c r="D1529" s="103"/>
      <c r="E1529" s="45"/>
      <c r="F1529" s="45"/>
      <c r="G1529" s="45"/>
      <c r="H1529" s="45"/>
      <c r="I1529" s="45"/>
      <c r="J1529" s="46"/>
    </row>
    <row r="1530" spans="2:10" s="1" customFormat="1" ht="13.2" x14ac:dyDescent="0.25">
      <c r="B1530" s="75"/>
      <c r="C1530" s="102"/>
      <c r="D1530" s="103"/>
      <c r="E1530" s="45"/>
      <c r="F1530" s="45"/>
      <c r="G1530" s="45"/>
      <c r="H1530" s="45"/>
      <c r="I1530" s="45"/>
      <c r="J1530" s="46"/>
    </row>
    <row r="1531" spans="2:10" s="1" customFormat="1" ht="13.2" x14ac:dyDescent="0.25">
      <c r="B1531" s="75"/>
      <c r="C1531" s="102"/>
      <c r="D1531" s="103"/>
      <c r="E1531" s="45"/>
      <c r="F1531" s="45"/>
      <c r="G1531" s="45"/>
      <c r="H1531" s="45"/>
      <c r="I1531" s="45"/>
      <c r="J1531" s="46"/>
    </row>
    <row r="1532" spans="2:10" s="1" customFormat="1" ht="13.2" x14ac:dyDescent="0.25">
      <c r="B1532" s="75"/>
      <c r="C1532" s="102"/>
      <c r="D1532" s="103"/>
      <c r="E1532" s="45"/>
      <c r="F1532" s="45"/>
      <c r="G1532" s="45"/>
      <c r="H1532" s="45"/>
      <c r="I1532" s="45"/>
      <c r="J1532" s="46"/>
    </row>
    <row r="1533" spans="2:10" s="1" customFormat="1" ht="13.2" x14ac:dyDescent="0.25">
      <c r="B1533" s="75"/>
      <c r="C1533" s="102"/>
      <c r="D1533" s="103"/>
      <c r="E1533" s="45"/>
      <c r="F1533" s="45"/>
      <c r="G1533" s="45"/>
      <c r="H1533" s="45"/>
      <c r="I1533" s="45"/>
      <c r="J1533" s="46"/>
    </row>
    <row r="1534" spans="2:10" s="1" customFormat="1" ht="13.2" x14ac:dyDescent="0.25">
      <c r="B1534" s="75"/>
      <c r="C1534" s="102"/>
      <c r="D1534" s="103"/>
      <c r="E1534" s="45"/>
      <c r="F1534" s="45"/>
      <c r="G1534" s="45"/>
      <c r="H1534" s="45"/>
      <c r="I1534" s="45"/>
      <c r="J1534" s="46"/>
    </row>
    <row r="1535" spans="2:10" s="1" customFormat="1" ht="13.2" x14ac:dyDescent="0.25">
      <c r="B1535" s="75"/>
      <c r="C1535" s="102"/>
      <c r="D1535" s="103"/>
      <c r="E1535" s="45"/>
      <c r="F1535" s="45"/>
      <c r="G1535" s="45"/>
      <c r="H1535" s="45"/>
      <c r="I1535" s="45"/>
      <c r="J1535" s="46"/>
    </row>
    <row r="1536" spans="2:10" s="1" customFormat="1" ht="13.2" x14ac:dyDescent="0.25">
      <c r="B1536" s="75"/>
      <c r="C1536" s="102"/>
      <c r="D1536" s="103"/>
      <c r="E1536" s="45"/>
      <c r="F1536" s="45"/>
      <c r="G1536" s="45"/>
      <c r="H1536" s="45"/>
      <c r="I1536" s="45"/>
      <c r="J1536" s="46"/>
    </row>
    <row r="1537" spans="2:10" s="1" customFormat="1" ht="13.2" x14ac:dyDescent="0.25">
      <c r="B1537" s="75"/>
      <c r="C1537" s="102"/>
      <c r="D1537" s="103"/>
      <c r="E1537" s="45"/>
      <c r="F1537" s="45"/>
      <c r="G1537" s="45"/>
      <c r="H1537" s="45"/>
      <c r="I1537" s="45"/>
      <c r="J1537" s="46"/>
    </row>
    <row r="1538" spans="2:10" s="1" customFormat="1" ht="13.2" x14ac:dyDescent="0.25">
      <c r="B1538" s="75"/>
      <c r="C1538" s="102"/>
      <c r="D1538" s="103"/>
      <c r="E1538" s="45"/>
      <c r="F1538" s="45"/>
      <c r="G1538" s="45"/>
      <c r="H1538" s="45"/>
      <c r="I1538" s="45"/>
      <c r="J1538" s="46"/>
    </row>
    <row r="1539" spans="2:10" s="1" customFormat="1" ht="13.2" x14ac:dyDescent="0.25">
      <c r="B1539" s="75"/>
      <c r="C1539" s="102"/>
      <c r="D1539" s="103"/>
      <c r="E1539" s="45"/>
      <c r="F1539" s="45"/>
      <c r="G1539" s="45"/>
      <c r="H1539" s="45"/>
      <c r="I1539" s="45"/>
      <c r="J1539" s="46"/>
    </row>
    <row r="1540" spans="2:10" s="1" customFormat="1" ht="13.2" x14ac:dyDescent="0.25">
      <c r="B1540" s="75"/>
      <c r="C1540" s="102"/>
      <c r="D1540" s="103"/>
      <c r="E1540" s="45"/>
      <c r="F1540" s="45"/>
      <c r="G1540" s="45"/>
      <c r="H1540" s="45"/>
      <c r="I1540" s="45"/>
      <c r="J1540" s="46"/>
    </row>
    <row r="1541" spans="2:10" s="1" customFormat="1" ht="13.2" x14ac:dyDescent="0.25">
      <c r="B1541" s="75"/>
      <c r="C1541" s="102"/>
      <c r="D1541" s="103"/>
      <c r="E1541" s="45"/>
      <c r="F1541" s="45"/>
      <c r="G1541" s="45"/>
      <c r="H1541" s="45"/>
      <c r="I1541" s="45"/>
      <c r="J1541" s="46"/>
    </row>
    <row r="1542" spans="2:10" s="1" customFormat="1" ht="13.2" x14ac:dyDescent="0.25">
      <c r="B1542" s="75"/>
      <c r="C1542" s="102"/>
      <c r="D1542" s="103"/>
      <c r="E1542" s="45"/>
      <c r="F1542" s="45"/>
      <c r="G1542" s="45"/>
      <c r="H1542" s="45"/>
      <c r="I1542" s="45"/>
      <c r="J1542" s="46"/>
    </row>
    <row r="1543" spans="2:10" s="1" customFormat="1" ht="13.2" x14ac:dyDescent="0.25">
      <c r="B1543" s="75"/>
      <c r="C1543" s="102"/>
      <c r="D1543" s="103"/>
      <c r="E1543" s="45"/>
      <c r="F1543" s="45"/>
      <c r="G1543" s="45"/>
      <c r="H1543" s="45"/>
      <c r="I1543" s="45"/>
      <c r="J1543" s="46"/>
    </row>
    <row r="1544" spans="2:10" s="1" customFormat="1" ht="13.2" x14ac:dyDescent="0.25">
      <c r="B1544" s="75"/>
      <c r="C1544" s="102"/>
      <c r="D1544" s="103"/>
      <c r="E1544" s="45"/>
      <c r="F1544" s="45"/>
      <c r="G1544" s="45"/>
      <c r="H1544" s="45"/>
      <c r="I1544" s="45"/>
      <c r="J1544" s="46"/>
    </row>
    <row r="1545" spans="2:10" s="1" customFormat="1" ht="13.2" x14ac:dyDescent="0.25">
      <c r="B1545" s="75"/>
      <c r="C1545" s="102"/>
      <c r="D1545" s="103"/>
      <c r="E1545" s="45"/>
      <c r="F1545" s="45"/>
      <c r="G1545" s="45"/>
      <c r="H1545" s="45"/>
      <c r="I1545" s="45"/>
      <c r="J1545" s="46"/>
    </row>
    <row r="1546" spans="2:10" s="1" customFormat="1" ht="13.2" x14ac:dyDescent="0.25">
      <c r="B1546" s="75"/>
      <c r="C1546" s="102"/>
      <c r="D1546" s="103"/>
      <c r="E1546" s="45"/>
      <c r="F1546" s="45"/>
      <c r="G1546" s="45"/>
      <c r="H1546" s="45"/>
      <c r="I1546" s="45"/>
      <c r="J1546" s="46"/>
    </row>
    <row r="1547" spans="2:10" s="1" customFormat="1" ht="13.2" x14ac:dyDescent="0.25">
      <c r="B1547" s="75"/>
      <c r="C1547" s="102"/>
      <c r="D1547" s="103"/>
      <c r="E1547" s="45"/>
      <c r="F1547" s="45"/>
      <c r="G1547" s="45"/>
      <c r="H1547" s="45"/>
      <c r="I1547" s="45"/>
      <c r="J1547" s="46"/>
    </row>
    <row r="1548" spans="2:10" s="1" customFormat="1" ht="13.2" x14ac:dyDescent="0.25">
      <c r="B1548" s="75"/>
      <c r="C1548" s="102"/>
      <c r="D1548" s="103"/>
      <c r="E1548" s="45"/>
      <c r="F1548" s="45"/>
      <c r="G1548" s="45"/>
      <c r="H1548" s="45"/>
      <c r="I1548" s="45"/>
      <c r="J1548" s="46"/>
    </row>
    <row r="1549" spans="2:10" s="1" customFormat="1" ht="13.2" x14ac:dyDescent="0.25">
      <c r="B1549" s="75"/>
      <c r="C1549" s="102"/>
      <c r="D1549" s="103"/>
      <c r="E1549" s="45"/>
      <c r="F1549" s="45"/>
      <c r="G1549" s="45"/>
      <c r="H1549" s="45"/>
      <c r="I1549" s="45"/>
      <c r="J1549" s="46"/>
    </row>
    <row r="1550" spans="2:10" s="1" customFormat="1" ht="13.2" x14ac:dyDescent="0.25">
      <c r="B1550" s="75"/>
      <c r="C1550" s="102"/>
      <c r="D1550" s="103"/>
      <c r="E1550" s="45"/>
      <c r="F1550" s="45"/>
      <c r="G1550" s="45"/>
      <c r="H1550" s="45"/>
      <c r="I1550" s="45"/>
      <c r="J1550" s="46"/>
    </row>
    <row r="1551" spans="2:10" s="1" customFormat="1" ht="13.2" x14ac:dyDescent="0.25">
      <c r="B1551" s="75"/>
      <c r="C1551" s="102"/>
      <c r="D1551" s="103"/>
      <c r="E1551" s="45"/>
      <c r="F1551" s="45"/>
      <c r="G1551" s="45"/>
      <c r="H1551" s="45"/>
      <c r="I1551" s="45"/>
      <c r="J1551" s="46"/>
    </row>
    <row r="1552" spans="2:10" s="1" customFormat="1" ht="13.2" x14ac:dyDescent="0.25">
      <c r="B1552" s="75"/>
      <c r="C1552" s="102"/>
      <c r="D1552" s="103"/>
      <c r="E1552" s="45"/>
      <c r="F1552" s="45"/>
      <c r="G1552" s="45"/>
      <c r="H1552" s="45"/>
      <c r="I1552" s="45"/>
      <c r="J1552" s="46"/>
    </row>
    <row r="1553" spans="2:10" s="1" customFormat="1" ht="13.2" x14ac:dyDescent="0.25">
      <c r="B1553" s="75"/>
      <c r="C1553" s="102"/>
      <c r="D1553" s="103"/>
      <c r="E1553" s="45"/>
      <c r="F1553" s="45"/>
      <c r="G1553" s="45"/>
      <c r="H1553" s="45"/>
      <c r="I1553" s="45"/>
      <c r="J1553" s="46"/>
    </row>
    <row r="1554" spans="2:10" s="1" customFormat="1" ht="13.2" x14ac:dyDescent="0.25">
      <c r="B1554" s="75"/>
      <c r="C1554" s="102"/>
      <c r="D1554" s="103"/>
      <c r="E1554" s="45"/>
      <c r="F1554" s="45"/>
      <c r="G1554" s="45"/>
      <c r="H1554" s="45"/>
      <c r="I1554" s="45"/>
      <c r="J1554" s="46"/>
    </row>
    <row r="1555" spans="2:10" s="1" customFormat="1" ht="13.2" x14ac:dyDescent="0.25">
      <c r="B1555" s="75"/>
      <c r="C1555" s="102"/>
      <c r="D1555" s="103"/>
      <c r="E1555" s="45"/>
      <c r="F1555" s="45"/>
      <c r="G1555" s="45"/>
      <c r="H1555" s="45"/>
      <c r="I1555" s="45"/>
      <c r="J1555" s="46"/>
    </row>
    <row r="1556" spans="2:10" s="1" customFormat="1" ht="13.2" x14ac:dyDescent="0.25">
      <c r="B1556" s="75"/>
      <c r="C1556" s="102"/>
      <c r="D1556" s="103"/>
      <c r="E1556" s="45"/>
      <c r="F1556" s="45"/>
      <c r="G1556" s="45"/>
      <c r="H1556" s="45"/>
      <c r="I1556" s="45"/>
      <c r="J1556" s="46"/>
    </row>
    <row r="1557" spans="2:10" s="1" customFormat="1" ht="13.2" x14ac:dyDescent="0.25">
      <c r="B1557" s="75"/>
      <c r="C1557" s="102"/>
      <c r="D1557" s="103"/>
      <c r="E1557" s="45"/>
      <c r="F1557" s="45"/>
      <c r="G1557" s="45"/>
      <c r="H1557" s="45"/>
      <c r="I1557" s="45"/>
      <c r="J1557" s="46"/>
    </row>
    <row r="1558" spans="2:10" s="1" customFormat="1" ht="13.2" x14ac:dyDescent="0.25">
      <c r="B1558" s="75"/>
      <c r="C1558" s="102"/>
      <c r="D1558" s="103"/>
      <c r="E1558" s="45"/>
      <c r="F1558" s="45"/>
      <c r="G1558" s="45"/>
      <c r="H1558" s="45"/>
      <c r="I1558" s="45"/>
      <c r="J1558" s="46"/>
    </row>
    <row r="1559" spans="2:10" s="1" customFormat="1" ht="13.2" x14ac:dyDescent="0.25">
      <c r="B1559" s="75"/>
      <c r="C1559" s="102"/>
      <c r="D1559" s="103"/>
      <c r="E1559" s="45"/>
      <c r="F1559" s="45"/>
      <c r="G1559" s="45"/>
      <c r="H1559" s="45"/>
      <c r="I1559" s="45"/>
      <c r="J1559" s="46"/>
    </row>
    <row r="1560" spans="2:10" s="1" customFormat="1" ht="13.2" x14ac:dyDescent="0.25">
      <c r="B1560" s="75"/>
      <c r="C1560" s="102"/>
      <c r="D1560" s="103"/>
      <c r="E1560" s="45"/>
      <c r="F1560" s="45"/>
      <c r="G1560" s="45"/>
      <c r="H1560" s="45"/>
      <c r="I1560" s="45"/>
      <c r="J1560" s="46"/>
    </row>
    <row r="1561" spans="2:10" s="1" customFormat="1" ht="13.2" x14ac:dyDescent="0.25">
      <c r="B1561" s="75"/>
      <c r="C1561" s="102"/>
      <c r="D1561" s="103"/>
      <c r="E1561" s="45"/>
      <c r="F1561" s="45"/>
      <c r="G1561" s="45"/>
      <c r="H1561" s="45"/>
      <c r="I1561" s="45"/>
      <c r="J1561" s="46"/>
    </row>
    <row r="1562" spans="2:10" s="1" customFormat="1" ht="13.2" x14ac:dyDescent="0.25">
      <c r="B1562" s="75"/>
      <c r="C1562" s="102"/>
      <c r="D1562" s="103"/>
      <c r="E1562" s="45"/>
      <c r="F1562" s="45"/>
      <c r="G1562" s="45"/>
      <c r="H1562" s="45"/>
      <c r="I1562" s="45"/>
      <c r="J1562" s="46"/>
    </row>
    <row r="1563" spans="2:10" s="1" customFormat="1" ht="13.2" x14ac:dyDescent="0.25">
      <c r="B1563" s="75"/>
      <c r="C1563" s="102"/>
      <c r="D1563" s="103"/>
      <c r="E1563" s="45"/>
      <c r="F1563" s="45"/>
      <c r="G1563" s="45"/>
      <c r="H1563" s="45"/>
      <c r="I1563" s="45"/>
      <c r="J1563" s="46"/>
    </row>
    <row r="1564" spans="2:10" s="1" customFormat="1" ht="13.2" x14ac:dyDescent="0.25">
      <c r="C1564" s="157" t="s">
        <v>153</v>
      </c>
      <c r="D1564" s="157"/>
      <c r="E1564" s="157"/>
      <c r="F1564" s="157"/>
      <c r="G1564" s="157"/>
      <c r="H1564" s="157"/>
    </row>
    <row r="1565" spans="2:10" s="1" customFormat="1" ht="13.2" x14ac:dyDescent="0.25">
      <c r="C1565" s="157" t="s">
        <v>154</v>
      </c>
      <c r="D1565" s="157"/>
      <c r="E1565" s="157"/>
      <c r="F1565" s="157"/>
      <c r="G1565" s="157"/>
      <c r="H1565" s="157"/>
    </row>
    <row r="1566" spans="2:10" s="1" customFormat="1" ht="13.2" x14ac:dyDescent="0.25">
      <c r="C1566" s="157" t="s">
        <v>155</v>
      </c>
      <c r="D1566" s="157"/>
      <c r="E1566" s="157"/>
      <c r="F1566" s="157"/>
      <c r="G1566" s="157"/>
      <c r="H1566" s="157"/>
    </row>
    <row r="1567" spans="2:10" s="1" customFormat="1" ht="13.2" x14ac:dyDescent="0.25">
      <c r="C1567" s="158" t="s">
        <v>156</v>
      </c>
      <c r="D1567" s="158"/>
      <c r="E1567" s="158"/>
      <c r="F1567" s="158"/>
      <c r="G1567" s="158"/>
      <c r="H1567" s="158"/>
    </row>
    <row r="1568" spans="2:10" s="1" customFormat="1" ht="13.2" x14ac:dyDescent="0.25">
      <c r="C1568" s="150"/>
      <c r="D1568" s="150"/>
      <c r="E1568" s="150"/>
      <c r="F1568" s="150"/>
      <c r="G1568" s="150"/>
      <c r="H1568" s="150"/>
    </row>
    <row r="1569" spans="2:10" s="1" customFormat="1" ht="15.6" x14ac:dyDescent="0.25">
      <c r="B1569" s="159" t="s">
        <v>248</v>
      </c>
      <c r="C1569" s="160"/>
      <c r="D1569" s="160"/>
      <c r="E1569" s="160"/>
      <c r="F1569" s="160"/>
      <c r="G1569" s="160"/>
      <c r="H1569" s="160"/>
      <c r="I1569" s="160"/>
      <c r="J1569" s="161"/>
    </row>
    <row r="1570" spans="2:10" s="1" customFormat="1" ht="21" x14ac:dyDescent="0.25">
      <c r="B1570" s="169" t="s">
        <v>695</v>
      </c>
      <c r="C1570" s="170"/>
      <c r="D1570" s="170"/>
      <c r="E1570" s="170"/>
      <c r="F1570" s="170"/>
      <c r="G1570" s="170"/>
      <c r="H1570" s="170"/>
      <c r="I1570" s="170"/>
      <c r="J1570" s="171"/>
    </row>
    <row r="1571" spans="2:10" s="1" customFormat="1" ht="13.8" thickBot="1" x14ac:dyDescent="0.3">
      <c r="B1571" s="151"/>
      <c r="C1571" s="151"/>
      <c r="D1571" s="151"/>
      <c r="E1571" s="151"/>
      <c r="F1571" s="151"/>
      <c r="G1571" s="151"/>
      <c r="H1571" s="151"/>
      <c r="I1571" s="151"/>
      <c r="J1571" s="151"/>
    </row>
    <row r="1572" spans="2:10" s="1" customFormat="1" ht="33" customHeight="1" x14ac:dyDescent="0.25">
      <c r="B1572" s="152" t="s">
        <v>140</v>
      </c>
      <c r="C1572" s="153"/>
      <c r="D1572" s="153"/>
      <c r="E1572" s="153"/>
      <c r="F1572" s="153"/>
      <c r="G1572" s="153"/>
      <c r="H1572" s="153"/>
      <c r="I1572" s="153"/>
      <c r="J1572" s="154"/>
    </row>
    <row r="1573" spans="2:10" s="1" customFormat="1" ht="13.2" x14ac:dyDescent="0.25">
      <c r="B1573" s="4" t="s">
        <v>148</v>
      </c>
      <c r="C1573" s="5" t="s">
        <v>149</v>
      </c>
      <c r="D1573" s="5"/>
      <c r="E1573" s="6"/>
      <c r="F1573" s="7"/>
      <c r="G1573" s="8" t="s">
        <v>22</v>
      </c>
      <c r="H1573" s="155">
        <v>42879</v>
      </c>
      <c r="I1573" s="155"/>
      <c r="J1573" s="9"/>
    </row>
    <row r="1574" spans="2:10" s="1" customFormat="1" ht="13.2" x14ac:dyDescent="0.25">
      <c r="B1574" s="4" t="s">
        <v>146</v>
      </c>
      <c r="C1574" s="5" t="s">
        <v>142</v>
      </c>
      <c r="D1574" s="10"/>
      <c r="E1574" s="10"/>
      <c r="F1574" s="5"/>
      <c r="G1574" s="11" t="s">
        <v>145</v>
      </c>
      <c r="H1574" s="6" t="s">
        <v>142</v>
      </c>
      <c r="I1574" s="12"/>
      <c r="J1574" s="13"/>
    </row>
    <row r="1575" spans="2:10" s="1" customFormat="1" ht="13.2" x14ac:dyDescent="0.25">
      <c r="B1575" s="4" t="s">
        <v>147</v>
      </c>
      <c r="C1575" s="5" t="s">
        <v>142</v>
      </c>
      <c r="D1575" s="10"/>
      <c r="E1575" s="10"/>
      <c r="F1575" s="5"/>
      <c r="G1575" s="11" t="s">
        <v>143</v>
      </c>
      <c r="H1575" s="6" t="s">
        <v>144</v>
      </c>
      <c r="I1575" s="12"/>
      <c r="J1575" s="13"/>
    </row>
    <row r="1576" spans="2:10" s="1" customFormat="1" ht="13.8" thickBot="1" x14ac:dyDescent="0.3">
      <c r="B1576" s="14" t="s">
        <v>159</v>
      </c>
      <c r="C1576" s="15" t="s">
        <v>160</v>
      </c>
      <c r="D1576" s="16"/>
      <c r="E1576" s="16"/>
      <c r="F1576" s="15"/>
      <c r="G1576" s="17" t="s">
        <v>157</v>
      </c>
      <c r="H1576" s="18" t="s">
        <v>158</v>
      </c>
      <c r="I1576" s="19"/>
      <c r="J1576" s="20"/>
    </row>
    <row r="1577" spans="2:10" s="1" customFormat="1" ht="13.2" x14ac:dyDescent="0.25">
      <c r="B1577" s="151"/>
      <c r="C1577" s="151"/>
      <c r="D1577" s="151"/>
      <c r="E1577" s="151"/>
      <c r="F1577" s="151"/>
      <c r="G1577" s="151"/>
      <c r="H1577" s="151"/>
      <c r="I1577" s="151"/>
      <c r="J1577" s="151"/>
    </row>
    <row r="1578" spans="2:10" s="1" customFormat="1" ht="13.2" x14ac:dyDescent="0.25">
      <c r="B1578" s="23" t="s">
        <v>7</v>
      </c>
      <c r="C1578" s="24" t="s">
        <v>0</v>
      </c>
      <c r="D1578" s="24" t="s">
        <v>23</v>
      </c>
      <c r="E1578" s="24" t="s">
        <v>24</v>
      </c>
      <c r="F1578" s="24" t="s">
        <v>2</v>
      </c>
      <c r="G1578" s="24" t="s">
        <v>3</v>
      </c>
      <c r="H1578" s="24" t="s">
        <v>25</v>
      </c>
      <c r="I1578" s="24" t="s">
        <v>8</v>
      </c>
      <c r="J1578" s="24" t="s">
        <v>9</v>
      </c>
    </row>
    <row r="1579" spans="2:10" s="1" customFormat="1" ht="13.2" x14ac:dyDescent="0.25">
      <c r="B1579" s="96">
        <v>4.03</v>
      </c>
      <c r="C1579" s="97" t="s">
        <v>425</v>
      </c>
      <c r="D1579" s="103"/>
      <c r="E1579" s="45"/>
      <c r="F1579" s="45"/>
      <c r="G1579" s="45"/>
      <c r="H1579" s="45"/>
      <c r="I1579" s="45"/>
      <c r="J1579" s="46"/>
    </row>
    <row r="1580" spans="2:10" s="1" customFormat="1" ht="13.2" x14ac:dyDescent="0.25">
      <c r="B1580" s="100" t="s">
        <v>113</v>
      </c>
      <c r="C1580" s="101" t="s">
        <v>428</v>
      </c>
      <c r="D1580" s="103"/>
      <c r="E1580" s="45"/>
      <c r="F1580" s="45"/>
      <c r="G1580" s="45"/>
      <c r="H1580" s="45"/>
      <c r="I1580" s="45"/>
      <c r="J1580" s="46"/>
    </row>
    <row r="1581" spans="2:10" s="1" customFormat="1" ht="13.2" x14ac:dyDescent="0.25">
      <c r="B1581" s="48" t="s">
        <v>114</v>
      </c>
      <c r="C1581" s="32" t="s">
        <v>770</v>
      </c>
      <c r="D1581" s="103"/>
      <c r="E1581" s="45"/>
      <c r="F1581" s="45"/>
      <c r="G1581" s="45"/>
      <c r="H1581" s="45"/>
      <c r="I1581" s="62">
        <f>H1582+H1583</f>
        <v>0</v>
      </c>
      <c r="J1581" s="63" t="str">
        <f>+J1582</f>
        <v>ml</v>
      </c>
    </row>
    <row r="1582" spans="2:10" s="1" customFormat="1" ht="13.2" x14ac:dyDescent="0.25">
      <c r="B1582" s="48"/>
      <c r="C1582" s="44" t="s">
        <v>773</v>
      </c>
      <c r="D1582" s="45"/>
      <c r="E1582" s="45"/>
      <c r="F1582" s="45"/>
      <c r="G1582" s="45"/>
      <c r="H1582" s="45">
        <f>IF(AND(F1582=0,G1582=0),D1582*E1582,IF(AND(E1582=0,G1582=0),D1582*F1582,IF(AND(E1582=0,F1582=0),D1582*G1582,IF(AND(E1582=0),D1582*F1582*G1582,IF(AND(F1582=0),D1582*E1582*G1582,IF(AND(G1582=0),D1582*E1582*F1582,D1582*E1582*F1582*G1582))))))</f>
        <v>0</v>
      </c>
      <c r="I1582" s="45"/>
      <c r="J1582" s="46" t="s">
        <v>552</v>
      </c>
    </row>
    <row r="1583" spans="2:10" s="1" customFormat="1" ht="13.2" x14ac:dyDescent="0.25">
      <c r="B1583" s="48"/>
      <c r="C1583" s="44" t="s">
        <v>774</v>
      </c>
      <c r="D1583" s="45"/>
      <c r="E1583" s="45"/>
      <c r="F1583" s="45"/>
      <c r="G1583" s="45"/>
      <c r="H1583" s="45">
        <f>IF(AND(F1583=0,G1583=0),D1583*E1583,IF(AND(E1583=0,G1583=0),D1583*F1583,IF(AND(E1583=0,F1583=0),D1583*G1583,IF(AND(E1583=0),D1583*F1583*G1583,IF(AND(F1583=0),D1583*E1583*G1583,IF(AND(G1583=0),D1583*E1583*F1583,D1583*E1583*F1583*G1583))))))</f>
        <v>0</v>
      </c>
      <c r="I1583" s="45"/>
      <c r="J1583" s="46" t="s">
        <v>552</v>
      </c>
    </row>
    <row r="1584" spans="2:10" s="1" customFormat="1" ht="13.2" x14ac:dyDescent="0.25">
      <c r="B1584" s="48" t="s">
        <v>435</v>
      </c>
      <c r="C1584" s="32" t="s">
        <v>772</v>
      </c>
      <c r="D1584" s="103"/>
      <c r="E1584" s="45"/>
      <c r="F1584" s="45"/>
      <c r="G1584" s="45"/>
      <c r="H1584" s="45"/>
      <c r="I1584" s="62">
        <f>H1585+H1586</f>
        <v>0</v>
      </c>
      <c r="J1584" s="63" t="str">
        <f>+J1585</f>
        <v>ml</v>
      </c>
    </row>
    <row r="1585" spans="2:10" s="1" customFormat="1" ht="13.2" x14ac:dyDescent="0.25">
      <c r="B1585" s="100"/>
      <c r="C1585" s="44" t="s">
        <v>773</v>
      </c>
      <c r="D1585" s="45"/>
      <c r="E1585" s="45"/>
      <c r="F1585" s="45"/>
      <c r="G1585" s="45"/>
      <c r="H1585" s="45">
        <f>IF(AND(F1585=0,G1585=0),D1585*E1585,IF(AND(E1585=0,G1585=0),D1585*F1585,IF(AND(E1585=0,F1585=0),D1585*G1585,IF(AND(E1585=0),D1585*F1585*G1585,IF(AND(F1585=0),D1585*E1585*G1585,IF(AND(G1585=0),D1585*E1585*F1585,D1585*E1585*F1585*G1585))))))</f>
        <v>0</v>
      </c>
      <c r="I1585" s="45"/>
      <c r="J1585" s="46" t="s">
        <v>552</v>
      </c>
    </row>
    <row r="1586" spans="2:10" s="1" customFormat="1" ht="13.2" x14ac:dyDescent="0.25">
      <c r="B1586" s="48"/>
      <c r="C1586" s="44" t="s">
        <v>774</v>
      </c>
      <c r="D1586" s="45"/>
      <c r="E1586" s="45"/>
      <c r="F1586" s="45"/>
      <c r="G1586" s="45"/>
      <c r="H1586" s="45">
        <f>IF(AND(F1586=0,G1586=0),D1586*E1586,IF(AND(E1586=0,G1586=0),D1586*F1586,IF(AND(E1586=0,F1586=0),D1586*G1586,IF(AND(E1586=0),D1586*F1586*G1586,IF(AND(F1586=0),D1586*E1586*G1586,IF(AND(G1586=0),D1586*E1586*F1586,D1586*E1586*F1586*G1586))))))</f>
        <v>0</v>
      </c>
      <c r="I1586" s="45"/>
      <c r="J1586" s="46" t="s">
        <v>552</v>
      </c>
    </row>
    <row r="1587" spans="2:10" s="1" customFormat="1" ht="13.2" x14ac:dyDescent="0.25">
      <c r="B1587" s="48" t="s">
        <v>437</v>
      </c>
      <c r="C1587" s="48" t="s">
        <v>470</v>
      </c>
      <c r="D1587" s="103"/>
      <c r="E1587" s="45"/>
      <c r="F1587" s="45"/>
      <c r="G1587" s="45"/>
      <c r="H1587" s="45"/>
      <c r="I1587" s="62">
        <f>SUM(H1589:H1594)</f>
        <v>0</v>
      </c>
      <c r="J1587" s="63" t="str">
        <f>+J1589</f>
        <v>ml</v>
      </c>
    </row>
    <row r="1588" spans="2:10" s="1" customFormat="1" ht="13.2" x14ac:dyDescent="0.25">
      <c r="B1588" s="48"/>
      <c r="C1588" s="132" t="s">
        <v>255</v>
      </c>
      <c r="D1588" s="103"/>
      <c r="E1588" s="45"/>
      <c r="F1588" s="45"/>
      <c r="G1588" s="45"/>
      <c r="H1588" s="45"/>
      <c r="I1588" s="62"/>
      <c r="J1588" s="63"/>
    </row>
    <row r="1589" spans="2:10" s="1" customFormat="1" ht="13.2" x14ac:dyDescent="0.25">
      <c r="B1589" s="48"/>
      <c r="C1589" s="44" t="s">
        <v>556</v>
      </c>
      <c r="D1589" s="45"/>
      <c r="E1589" s="45"/>
      <c r="F1589" s="45"/>
      <c r="G1589" s="45"/>
      <c r="H1589" s="45">
        <f t="shared" ref="H1589:H1594" si="60">IF(AND(F1589=0,G1589=0),D1589*E1589,IF(AND(E1589=0,G1589=0),D1589*F1589,IF(AND(E1589=0,F1589=0),D1589*G1589,IF(AND(E1589=0),D1589*F1589*G1589,IF(AND(F1589=0),D1589*E1589*G1589,IF(AND(G1589=0),D1589*E1589*F1589,D1589*E1589*F1589*G1589))))))</f>
        <v>0</v>
      </c>
      <c r="I1589" s="45"/>
      <c r="J1589" s="46" t="str">
        <f t="shared" ref="J1589:J1594" si="61">IF(AND(E1589=0,F1589&lt;&gt;0,G1589&lt;&gt;0),"m2",IF(AND(F1589=0,E1589&lt;&gt;0,G1589&lt;&gt;0),"m2",IF(AND(G1589=0,E1589&lt;&gt;0,F1589&lt;&gt;0),"m2",IF(AND(F1589=0,G1589=0),"ml",IF(AND(E1589=0,G1589=0),"ml",IF(AND(E1589=0,F1589=0),"ml",IF(AND(E1589&lt;&gt;0,F1589&lt;&gt;0,G1589&lt;&gt;0),"m3",0)))))))</f>
        <v>ml</v>
      </c>
    </row>
    <row r="1590" spans="2:10" s="1" customFormat="1" ht="13.2" x14ac:dyDescent="0.25">
      <c r="B1590" s="48"/>
      <c r="C1590" s="44" t="s">
        <v>704</v>
      </c>
      <c r="D1590" s="45"/>
      <c r="E1590" s="45"/>
      <c r="F1590" s="45"/>
      <c r="G1590" s="45"/>
      <c r="H1590" s="45">
        <f t="shared" si="60"/>
        <v>0</v>
      </c>
      <c r="I1590" s="45"/>
      <c r="J1590" s="46" t="str">
        <f t="shared" si="61"/>
        <v>ml</v>
      </c>
    </row>
    <row r="1591" spans="2:10" s="1" customFormat="1" ht="13.2" x14ac:dyDescent="0.25">
      <c r="B1591" s="48"/>
      <c r="C1591" s="132" t="s">
        <v>256</v>
      </c>
      <c r="D1591" s="45"/>
      <c r="E1591" s="45"/>
      <c r="F1591" s="45"/>
      <c r="G1591" s="45"/>
      <c r="H1591" s="45">
        <f t="shared" si="60"/>
        <v>0</v>
      </c>
      <c r="I1591" s="45"/>
      <c r="J1591" s="46" t="str">
        <f t="shared" si="61"/>
        <v>ml</v>
      </c>
    </row>
    <row r="1592" spans="2:10" s="1" customFormat="1" ht="13.2" x14ac:dyDescent="0.25">
      <c r="B1592" s="48"/>
      <c r="C1592" s="44" t="s">
        <v>556</v>
      </c>
      <c r="D1592" s="45"/>
      <c r="E1592" s="45"/>
      <c r="F1592" s="45"/>
      <c r="G1592" s="45"/>
      <c r="H1592" s="45">
        <f t="shared" si="60"/>
        <v>0</v>
      </c>
      <c r="I1592" s="45"/>
      <c r="J1592" s="46" t="str">
        <f t="shared" si="61"/>
        <v>ml</v>
      </c>
    </row>
    <row r="1593" spans="2:10" s="1" customFormat="1" ht="13.2" x14ac:dyDescent="0.25">
      <c r="B1593" s="48"/>
      <c r="C1593" s="132" t="s">
        <v>257</v>
      </c>
      <c r="D1593" s="45"/>
      <c r="E1593" s="45"/>
      <c r="F1593" s="45"/>
      <c r="G1593" s="45"/>
      <c r="H1593" s="45">
        <f t="shared" si="60"/>
        <v>0</v>
      </c>
      <c r="I1593" s="45"/>
      <c r="J1593" s="46" t="str">
        <f t="shared" si="61"/>
        <v>ml</v>
      </c>
    </row>
    <row r="1594" spans="2:10" s="1" customFormat="1" ht="13.2" x14ac:dyDescent="0.25">
      <c r="B1594" s="48"/>
      <c r="C1594" s="44" t="s">
        <v>556</v>
      </c>
      <c r="D1594" s="45"/>
      <c r="E1594" s="45"/>
      <c r="F1594" s="45"/>
      <c r="G1594" s="45"/>
      <c r="H1594" s="45">
        <f t="shared" si="60"/>
        <v>0</v>
      </c>
      <c r="I1594" s="45"/>
      <c r="J1594" s="46" t="str">
        <f t="shared" si="61"/>
        <v>ml</v>
      </c>
    </row>
    <row r="1595" spans="2:10" s="1" customFormat="1" ht="13.2" x14ac:dyDescent="0.25">
      <c r="B1595" s="48" t="s">
        <v>471</v>
      </c>
      <c r="C1595" s="48" t="s">
        <v>554</v>
      </c>
      <c r="D1595" s="103"/>
      <c r="E1595" s="45"/>
      <c r="F1595" s="45"/>
      <c r="G1595" s="45"/>
      <c r="H1595" s="45"/>
      <c r="I1595" s="62">
        <f>SUM(H1596:H1602)</f>
        <v>11.75</v>
      </c>
      <c r="J1595" s="63" t="str">
        <f>+J1596</f>
        <v>ml</v>
      </c>
    </row>
    <row r="1596" spans="2:10" s="1" customFormat="1" ht="13.2" x14ac:dyDescent="0.25">
      <c r="B1596" s="100"/>
      <c r="C1596" s="132" t="s">
        <v>255</v>
      </c>
      <c r="D1596" s="45"/>
      <c r="E1596" s="45"/>
      <c r="F1596" s="45"/>
      <c r="G1596" s="45"/>
      <c r="H1596" s="45">
        <f t="shared" ref="H1596:H1602" si="62">IF(AND(F1596=0,G1596=0),D1596*E1596,IF(AND(E1596=0,G1596=0),D1596*F1596,IF(AND(E1596=0,F1596=0),D1596*G1596,IF(AND(E1596=0),D1596*F1596*G1596,IF(AND(F1596=0),D1596*E1596*G1596,IF(AND(G1596=0),D1596*E1596*F1596,D1596*E1596*F1596*G1596))))))</f>
        <v>0</v>
      </c>
      <c r="I1596" s="45"/>
      <c r="J1596" s="46" t="str">
        <f t="shared" ref="J1596:J1602" si="63">IF(AND(E1596=0,F1596&lt;&gt;0,G1596&lt;&gt;0),"m2",IF(AND(F1596=0,E1596&lt;&gt;0,G1596&lt;&gt;0),"m2",IF(AND(G1596=0,E1596&lt;&gt;0,F1596&lt;&gt;0),"m2",IF(AND(F1596=0,G1596=0),"ml",IF(AND(E1596=0,G1596=0),"ml",IF(AND(E1596=0,F1596=0),"ml",IF(AND(E1596&lt;&gt;0,F1596&lt;&gt;0,G1596&lt;&gt;0),"m3",0)))))))</f>
        <v>ml</v>
      </c>
    </row>
    <row r="1597" spans="2:10" s="1" customFormat="1" ht="13.2" x14ac:dyDescent="0.25">
      <c r="B1597" s="100"/>
      <c r="C1597" s="44" t="s">
        <v>556</v>
      </c>
      <c r="D1597" s="45">
        <v>1</v>
      </c>
      <c r="E1597" s="45">
        <v>3.25</v>
      </c>
      <c r="F1597" s="45"/>
      <c r="G1597" s="45"/>
      <c r="H1597" s="45">
        <f t="shared" si="62"/>
        <v>3.25</v>
      </c>
      <c r="I1597" s="45"/>
      <c r="J1597" s="46" t="str">
        <f t="shared" si="63"/>
        <v>ml</v>
      </c>
    </row>
    <row r="1598" spans="2:10" s="1" customFormat="1" ht="13.2" x14ac:dyDescent="0.25">
      <c r="B1598" s="100"/>
      <c r="C1598" s="44" t="s">
        <v>704</v>
      </c>
      <c r="D1598" s="45">
        <v>1</v>
      </c>
      <c r="E1598" s="45">
        <v>2</v>
      </c>
      <c r="F1598" s="45"/>
      <c r="G1598" s="45"/>
      <c r="H1598" s="45">
        <f t="shared" si="62"/>
        <v>2</v>
      </c>
      <c r="I1598" s="45"/>
      <c r="J1598" s="46" t="str">
        <f t="shared" si="63"/>
        <v>ml</v>
      </c>
    </row>
    <row r="1599" spans="2:10" s="1" customFormat="1" ht="13.2" x14ac:dyDescent="0.25">
      <c r="B1599" s="100"/>
      <c r="C1599" s="132" t="s">
        <v>256</v>
      </c>
      <c r="D1599" s="45"/>
      <c r="E1599" s="45"/>
      <c r="F1599" s="45"/>
      <c r="G1599" s="45"/>
      <c r="H1599" s="45">
        <f t="shared" si="62"/>
        <v>0</v>
      </c>
      <c r="I1599" s="45"/>
      <c r="J1599" s="46" t="str">
        <f t="shared" si="63"/>
        <v>ml</v>
      </c>
    </row>
    <row r="1600" spans="2:10" s="1" customFormat="1" ht="13.2" x14ac:dyDescent="0.25">
      <c r="B1600" s="100"/>
      <c r="C1600" s="44" t="s">
        <v>556</v>
      </c>
      <c r="D1600" s="45">
        <v>1</v>
      </c>
      <c r="E1600" s="45">
        <v>3.25</v>
      </c>
      <c r="F1600" s="45"/>
      <c r="G1600" s="45"/>
      <c r="H1600" s="45">
        <f t="shared" si="62"/>
        <v>3.25</v>
      </c>
      <c r="I1600" s="45"/>
      <c r="J1600" s="46" t="str">
        <f t="shared" si="63"/>
        <v>ml</v>
      </c>
    </row>
    <row r="1601" spans="2:10" s="1" customFormat="1" ht="13.2" x14ac:dyDescent="0.25">
      <c r="B1601" s="100"/>
      <c r="C1601" s="132" t="s">
        <v>257</v>
      </c>
      <c r="D1601" s="45"/>
      <c r="E1601" s="45"/>
      <c r="F1601" s="45"/>
      <c r="G1601" s="45"/>
      <c r="H1601" s="45">
        <f t="shared" si="62"/>
        <v>0</v>
      </c>
      <c r="I1601" s="45"/>
      <c r="J1601" s="46" t="str">
        <f t="shared" si="63"/>
        <v>ml</v>
      </c>
    </row>
    <row r="1602" spans="2:10" s="1" customFormat="1" ht="13.2" x14ac:dyDescent="0.25">
      <c r="B1602" s="100"/>
      <c r="C1602" s="44" t="s">
        <v>556</v>
      </c>
      <c r="D1602" s="45">
        <v>1</v>
      </c>
      <c r="E1602" s="45">
        <v>3.25</v>
      </c>
      <c r="F1602" s="45"/>
      <c r="G1602" s="45"/>
      <c r="H1602" s="45">
        <f t="shared" si="62"/>
        <v>3.25</v>
      </c>
      <c r="I1602" s="45"/>
      <c r="J1602" s="46" t="str">
        <f t="shared" si="63"/>
        <v>ml</v>
      </c>
    </row>
    <row r="1603" spans="2:10" s="1" customFormat="1" ht="13.2" x14ac:dyDescent="0.25">
      <c r="B1603" s="48" t="s">
        <v>473</v>
      </c>
      <c r="C1603" s="48" t="s">
        <v>472</v>
      </c>
      <c r="D1603" s="103"/>
      <c r="E1603" s="45"/>
      <c r="F1603" s="45"/>
      <c r="G1603" s="45"/>
      <c r="H1603" s="45"/>
      <c r="I1603" s="62">
        <f>SUM(H1604:H1610)</f>
        <v>0</v>
      </c>
      <c r="J1603" s="63" t="str">
        <f>+J1604</f>
        <v>ml</v>
      </c>
    </row>
    <row r="1604" spans="2:10" s="1" customFormat="1" ht="13.2" x14ac:dyDescent="0.25">
      <c r="B1604" s="48"/>
      <c r="C1604" s="132" t="s">
        <v>255</v>
      </c>
      <c r="D1604" s="45"/>
      <c r="E1604" s="45"/>
      <c r="F1604" s="45"/>
      <c r="G1604" s="45"/>
      <c r="H1604" s="45">
        <f t="shared" ref="H1604:H1610" si="64">IF(AND(F1604=0,G1604=0),D1604*E1604,IF(AND(E1604=0,G1604=0),D1604*F1604,IF(AND(E1604=0,F1604=0),D1604*G1604,IF(AND(E1604=0),D1604*F1604*G1604,IF(AND(F1604=0),D1604*E1604*G1604,IF(AND(G1604=0),D1604*E1604*F1604,D1604*E1604*F1604*G1604))))))</f>
        <v>0</v>
      </c>
      <c r="I1604" s="45"/>
      <c r="J1604" s="46" t="str">
        <f t="shared" ref="J1604:J1610" si="65">IF(AND(E1604=0,F1604&lt;&gt;0,G1604&lt;&gt;0),"m2",IF(AND(F1604=0,E1604&lt;&gt;0,G1604&lt;&gt;0),"m2",IF(AND(G1604=0,E1604&lt;&gt;0,F1604&lt;&gt;0),"m2",IF(AND(F1604=0,G1604=0),"ml",IF(AND(E1604=0,G1604=0),"ml",IF(AND(E1604=0,F1604=0),"ml",IF(AND(E1604&lt;&gt;0,F1604&lt;&gt;0,G1604&lt;&gt;0),"m3",0)))))))</f>
        <v>ml</v>
      </c>
    </row>
    <row r="1605" spans="2:10" s="1" customFormat="1" ht="13.2" x14ac:dyDescent="0.25">
      <c r="B1605" s="48"/>
      <c r="C1605" s="44" t="s">
        <v>556</v>
      </c>
      <c r="D1605" s="45"/>
      <c r="E1605" s="45"/>
      <c r="F1605" s="45"/>
      <c r="G1605" s="45"/>
      <c r="H1605" s="45">
        <f t="shared" si="64"/>
        <v>0</v>
      </c>
      <c r="I1605" s="45"/>
      <c r="J1605" s="46" t="str">
        <f t="shared" si="65"/>
        <v>ml</v>
      </c>
    </row>
    <row r="1606" spans="2:10" s="1" customFormat="1" ht="13.2" x14ac:dyDescent="0.25">
      <c r="B1606" s="48"/>
      <c r="C1606" s="44" t="s">
        <v>704</v>
      </c>
      <c r="D1606" s="45"/>
      <c r="E1606" s="45"/>
      <c r="F1606" s="45"/>
      <c r="G1606" s="45"/>
      <c r="H1606" s="45">
        <f t="shared" si="64"/>
        <v>0</v>
      </c>
      <c r="I1606" s="45"/>
      <c r="J1606" s="46" t="str">
        <f t="shared" si="65"/>
        <v>ml</v>
      </c>
    </row>
    <row r="1607" spans="2:10" s="1" customFormat="1" ht="13.2" x14ac:dyDescent="0.25">
      <c r="B1607" s="48"/>
      <c r="C1607" s="132" t="s">
        <v>256</v>
      </c>
      <c r="D1607" s="45"/>
      <c r="E1607" s="45"/>
      <c r="F1607" s="45"/>
      <c r="G1607" s="45"/>
      <c r="H1607" s="45">
        <f t="shared" si="64"/>
        <v>0</v>
      </c>
      <c r="I1607" s="45"/>
      <c r="J1607" s="46" t="str">
        <f t="shared" si="65"/>
        <v>ml</v>
      </c>
    </row>
    <row r="1608" spans="2:10" s="1" customFormat="1" ht="13.2" x14ac:dyDescent="0.25">
      <c r="B1608" s="48"/>
      <c r="C1608" s="44" t="s">
        <v>556</v>
      </c>
      <c r="D1608" s="45"/>
      <c r="E1608" s="45"/>
      <c r="F1608" s="45"/>
      <c r="G1608" s="45"/>
      <c r="H1608" s="45">
        <f t="shared" si="64"/>
        <v>0</v>
      </c>
      <c r="I1608" s="45"/>
      <c r="J1608" s="46" t="str">
        <f t="shared" si="65"/>
        <v>ml</v>
      </c>
    </row>
    <row r="1609" spans="2:10" s="1" customFormat="1" ht="13.2" x14ac:dyDescent="0.25">
      <c r="B1609" s="48"/>
      <c r="C1609" s="132" t="s">
        <v>257</v>
      </c>
      <c r="D1609" s="45"/>
      <c r="E1609" s="45"/>
      <c r="F1609" s="45"/>
      <c r="G1609" s="45"/>
      <c r="H1609" s="45">
        <f t="shared" si="64"/>
        <v>0</v>
      </c>
      <c r="I1609" s="45"/>
      <c r="J1609" s="46" t="str">
        <f t="shared" si="65"/>
        <v>ml</v>
      </c>
    </row>
    <row r="1610" spans="2:10" s="1" customFormat="1" ht="13.2" x14ac:dyDescent="0.25">
      <c r="B1610" s="48"/>
      <c r="C1610" s="44" t="s">
        <v>556</v>
      </c>
      <c r="D1610" s="45"/>
      <c r="E1610" s="45"/>
      <c r="F1610" s="45"/>
      <c r="G1610" s="45"/>
      <c r="H1610" s="45">
        <f t="shared" si="64"/>
        <v>0</v>
      </c>
      <c r="I1610" s="45"/>
      <c r="J1610" s="46" t="str">
        <f t="shared" si="65"/>
        <v>ml</v>
      </c>
    </row>
    <row r="1611" spans="2:10" s="1" customFormat="1" ht="13.2" x14ac:dyDescent="0.25">
      <c r="B1611" s="48" t="s">
        <v>549</v>
      </c>
      <c r="C1611" s="48" t="s">
        <v>474</v>
      </c>
      <c r="D1611" s="103"/>
      <c r="E1611" s="45"/>
      <c r="F1611" s="45"/>
      <c r="G1611" s="45"/>
      <c r="H1611" s="45"/>
      <c r="I1611" s="62">
        <f>SUM(H1612:H1612)</f>
        <v>1</v>
      </c>
      <c r="J1611" s="63" t="str">
        <f>+J1612</f>
        <v>und</v>
      </c>
    </row>
    <row r="1612" spans="2:10" s="1" customFormat="1" ht="13.2" x14ac:dyDescent="0.25">
      <c r="B1612" s="100"/>
      <c r="C1612" s="44" t="s">
        <v>705</v>
      </c>
      <c r="D1612" s="45">
        <v>1</v>
      </c>
      <c r="E1612" s="45"/>
      <c r="F1612" s="45"/>
      <c r="G1612" s="45"/>
      <c r="H1612" s="45">
        <f>+D1612</f>
        <v>1</v>
      </c>
      <c r="I1612" s="45"/>
      <c r="J1612" s="46" t="s">
        <v>35</v>
      </c>
    </row>
    <row r="1613" spans="2:10" s="1" customFormat="1" ht="13.2" x14ac:dyDescent="0.25">
      <c r="B1613" s="48" t="s">
        <v>553</v>
      </c>
      <c r="C1613" s="48" t="s">
        <v>555</v>
      </c>
      <c r="D1613" s="103"/>
      <c r="E1613" s="45"/>
      <c r="F1613" s="45"/>
      <c r="G1613" s="45"/>
      <c r="H1613" s="45"/>
      <c r="I1613" s="62">
        <f>SUM(H1614:H1614)</f>
        <v>1</v>
      </c>
      <c r="J1613" s="63" t="str">
        <f>+J1614</f>
        <v>und</v>
      </c>
    </row>
    <row r="1614" spans="2:10" s="1" customFormat="1" ht="13.2" x14ac:dyDescent="0.25">
      <c r="B1614" s="100"/>
      <c r="C1614" s="44" t="s">
        <v>556</v>
      </c>
      <c r="D1614" s="45">
        <v>1</v>
      </c>
      <c r="E1614" s="45"/>
      <c r="F1614" s="45"/>
      <c r="G1614" s="45"/>
      <c r="H1614" s="45">
        <f>+D1614</f>
        <v>1</v>
      </c>
      <c r="I1614" s="45"/>
      <c r="J1614" s="46" t="s">
        <v>35</v>
      </c>
    </row>
    <row r="1615" spans="2:10" s="1" customFormat="1" ht="13.2" x14ac:dyDescent="0.25">
      <c r="B1615" s="100" t="s">
        <v>115</v>
      </c>
      <c r="C1615" s="101" t="s">
        <v>427</v>
      </c>
      <c r="D1615" s="103"/>
      <c r="E1615" s="45"/>
      <c r="F1615" s="45"/>
      <c r="G1615" s="45"/>
      <c r="H1615" s="45"/>
      <c r="I1615" s="45"/>
      <c r="J1615" s="46"/>
    </row>
    <row r="1616" spans="2:10" s="1" customFormat="1" ht="13.2" x14ac:dyDescent="0.25">
      <c r="B1616" s="48" t="s">
        <v>116</v>
      </c>
      <c r="C1616" s="48" t="s">
        <v>550</v>
      </c>
      <c r="D1616" s="103"/>
      <c r="E1616" s="45"/>
      <c r="F1616" s="45"/>
      <c r="G1616" s="45"/>
      <c r="H1616" s="45"/>
      <c r="I1616" s="62">
        <f>SUM(H1617:H1618)</f>
        <v>0</v>
      </c>
      <c r="J1616" s="63" t="str">
        <f>+J1617</f>
        <v>ml</v>
      </c>
    </row>
    <row r="1617" spans="2:10" s="1" customFormat="1" ht="13.2" x14ac:dyDescent="0.25">
      <c r="B1617" s="100"/>
      <c r="C1617" s="44" t="s">
        <v>760</v>
      </c>
      <c r="D1617" s="45"/>
      <c r="E1617" s="45"/>
      <c r="F1617" s="45"/>
      <c r="G1617" s="45"/>
      <c r="H1617" s="45">
        <f>IF(AND(F1617=0,G1617=0),D1617*E1617,IF(AND(E1617=0,G1617=0),D1617*F1617,IF(AND(E1617=0,F1617=0),D1617*G1617,IF(AND(E1617=0),D1617*F1617*G1617,IF(AND(F1617=0),D1617*E1617*G1617,IF(AND(G1617=0),D1617*E1617*F1617,D1617*E1617*F1617*G1617))))))</f>
        <v>0</v>
      </c>
      <c r="I1617" s="45"/>
      <c r="J1617" s="46" t="str">
        <f>IF(AND(E1617=0,F1617&lt;&gt;0,G1617&lt;&gt;0),"m2",IF(AND(F1617=0,E1617&lt;&gt;0,G1617&lt;&gt;0),"m2",IF(AND(G1617=0,E1617&lt;&gt;0,F1617&lt;&gt;0),"m2",IF(AND(F1617=0,G1617=0),"ml",IF(AND(E1617=0,G1617=0),"ml",IF(AND(E1617=0,F1617=0),"ml",IF(AND(E1617&lt;&gt;0,F1617&lt;&gt;0,G1617&lt;&gt;0),"m3",0)))))))</f>
        <v>ml</v>
      </c>
    </row>
    <row r="1618" spans="2:10" s="1" customFormat="1" ht="13.2" x14ac:dyDescent="0.25">
      <c r="B1618" s="100"/>
      <c r="C1618" s="44" t="s">
        <v>760</v>
      </c>
      <c r="D1618" s="45"/>
      <c r="E1618" s="45"/>
      <c r="F1618" s="45"/>
      <c r="G1618" s="45"/>
      <c r="H1618" s="45">
        <f>IF(AND(F1618=0,G1618=0),D1618*E1618,IF(AND(E1618=0,G1618=0),D1618*F1618,IF(AND(E1618=0,F1618=0),D1618*G1618,IF(AND(E1618=0),D1618*F1618*G1618,IF(AND(F1618=0),D1618*E1618*G1618,IF(AND(G1618=0),D1618*E1618*F1618,D1618*E1618*F1618*G1618))))))</f>
        <v>0</v>
      </c>
      <c r="I1618" s="45"/>
      <c r="J1618" s="46"/>
    </row>
    <row r="1619" spans="2:10" s="1" customFormat="1" ht="13.2" x14ac:dyDescent="0.25">
      <c r="B1619" s="48" t="s">
        <v>443</v>
      </c>
      <c r="C1619" s="48" t="s">
        <v>440</v>
      </c>
      <c r="D1619" s="103"/>
      <c r="E1619" s="45"/>
      <c r="F1619" s="45"/>
      <c r="G1619" s="45"/>
      <c r="H1619" s="45"/>
      <c r="I1619" s="62">
        <f>SUM(H1620:H1620)</f>
        <v>7.7</v>
      </c>
      <c r="J1619" s="63" t="str">
        <f>+J1620</f>
        <v>ml</v>
      </c>
    </row>
    <row r="1620" spans="2:10" s="1" customFormat="1" ht="13.2" x14ac:dyDescent="0.25">
      <c r="B1620" s="100"/>
      <c r="C1620" s="44" t="s">
        <v>761</v>
      </c>
      <c r="D1620" s="45">
        <v>1</v>
      </c>
      <c r="E1620" s="45">
        <v>7.7</v>
      </c>
      <c r="F1620" s="45"/>
      <c r="G1620" s="45"/>
      <c r="H1620" s="45">
        <f>IF(AND(F1620=0,G1620=0),D1620*E1620,IF(AND(E1620=0,G1620=0),D1620*F1620,IF(AND(E1620=0,F1620=0),D1620*G1620,IF(AND(E1620=0),D1620*F1620*G1620,IF(AND(F1620=0),D1620*E1620*G1620,IF(AND(G1620=0),D1620*E1620*F1620,D1620*E1620*F1620*G1620))))))</f>
        <v>7.7</v>
      </c>
      <c r="I1620" s="45"/>
      <c r="J1620" s="46" t="str">
        <f>IF(AND(E1620=0,F1620&lt;&gt;0,G1620&lt;&gt;0),"m2",IF(AND(F1620=0,E1620&lt;&gt;0,G1620&lt;&gt;0),"m2",IF(AND(G1620=0,E1620&lt;&gt;0,F1620&lt;&gt;0),"m2",IF(AND(F1620=0,G1620=0),"ml",IF(AND(E1620=0,G1620=0),"ml",IF(AND(E1620=0,F1620=0),"ml",IF(AND(E1620&lt;&gt;0,F1620&lt;&gt;0,G1620&lt;&gt;0),"m3",0)))))))</f>
        <v>ml</v>
      </c>
    </row>
    <row r="1621" spans="2:10" s="1" customFormat="1" ht="13.2" x14ac:dyDescent="0.25">
      <c r="B1621" s="48" t="s">
        <v>444</v>
      </c>
      <c r="C1621" s="48" t="s">
        <v>442</v>
      </c>
      <c r="D1621" s="103"/>
      <c r="E1621" s="45"/>
      <c r="F1621" s="45"/>
      <c r="G1621" s="45"/>
      <c r="H1621" s="45"/>
      <c r="I1621" s="62">
        <f>SUM(H1622:H1622)</f>
        <v>0</v>
      </c>
      <c r="J1621" s="63" t="str">
        <f>+J1622</f>
        <v>ml</v>
      </c>
    </row>
    <row r="1622" spans="2:10" s="1" customFormat="1" ht="13.2" x14ac:dyDescent="0.25">
      <c r="B1622" s="100"/>
      <c r="C1622" s="44" t="s">
        <v>735</v>
      </c>
      <c r="D1622" s="45"/>
      <c r="E1622" s="45"/>
      <c r="F1622" s="45"/>
      <c r="G1622" s="45"/>
      <c r="H1622" s="45">
        <f>IF(AND(F1622=0,G1622=0),D1622*E1622,IF(AND(E1622=0,G1622=0),D1622*F1622,IF(AND(E1622=0,F1622=0),D1622*G1622,IF(AND(E1622=0),D1622*F1622*G1622,IF(AND(F1622=0),D1622*E1622*G1622,IF(AND(G1622=0),D1622*E1622*F1622,D1622*E1622*F1622*G1622))))))</f>
        <v>0</v>
      </c>
      <c r="I1622" s="45"/>
      <c r="J1622" s="46" t="str">
        <f>IF(AND(E1622=0,F1622&lt;&gt;0,G1622&lt;&gt;0),"m2",IF(AND(F1622=0,E1622&lt;&gt;0,G1622&lt;&gt;0),"m2",IF(AND(G1622=0,E1622&lt;&gt;0,F1622&lt;&gt;0),"m2",IF(AND(F1622=0,G1622=0),"ml",IF(AND(E1622=0,G1622=0),"ml",IF(AND(E1622=0,F1622=0),"ml",IF(AND(E1622&lt;&gt;0,F1622&lt;&gt;0,G1622&lt;&gt;0),"m3",0)))))))</f>
        <v>ml</v>
      </c>
    </row>
    <row r="1623" spans="2:10" s="1" customFormat="1" ht="13.2" x14ac:dyDescent="0.25">
      <c r="B1623" s="48" t="s">
        <v>446</v>
      </c>
      <c r="C1623" s="48" t="s">
        <v>445</v>
      </c>
      <c r="D1623" s="103"/>
      <c r="E1623" s="45"/>
      <c r="F1623" s="45"/>
      <c r="G1623" s="45"/>
      <c r="H1623" s="45"/>
      <c r="I1623" s="62">
        <f>SUM(H1624:H1624)</f>
        <v>0</v>
      </c>
      <c r="J1623" s="63" t="str">
        <f>+J1624</f>
        <v>ml</v>
      </c>
    </row>
    <row r="1624" spans="2:10" s="1" customFormat="1" ht="13.2" x14ac:dyDescent="0.25">
      <c r="B1624" s="100"/>
      <c r="C1624" s="44" t="s">
        <v>736</v>
      </c>
      <c r="D1624" s="45"/>
      <c r="E1624" s="45"/>
      <c r="F1624" s="45"/>
      <c r="G1624" s="45"/>
      <c r="H1624" s="45">
        <f>IF(AND(F1624=0,G1624=0),D1624*E1624,IF(AND(E1624=0,G1624=0),D1624*F1624,IF(AND(E1624=0,F1624=0),D1624*G1624,IF(AND(E1624=0),D1624*F1624*G1624,IF(AND(F1624=0),D1624*E1624*G1624,IF(AND(G1624=0),D1624*E1624*F1624,D1624*E1624*F1624*G1624))))))</f>
        <v>0</v>
      </c>
      <c r="I1624" s="45"/>
      <c r="J1624" s="46" t="str">
        <f>IF(AND(E1624=0,F1624&lt;&gt;0,G1624&lt;&gt;0),"m2",IF(AND(F1624=0,E1624&lt;&gt;0,G1624&lt;&gt;0),"m2",IF(AND(G1624=0,E1624&lt;&gt;0,F1624&lt;&gt;0),"m2",IF(AND(F1624=0,G1624=0),"ml",IF(AND(E1624=0,G1624=0),"ml",IF(AND(E1624=0,F1624=0),"ml",IF(AND(E1624&lt;&gt;0,F1624&lt;&gt;0,G1624&lt;&gt;0),"m3",0)))))))</f>
        <v>ml</v>
      </c>
    </row>
    <row r="1625" spans="2:10" s="1" customFormat="1" ht="13.2" x14ac:dyDescent="0.25">
      <c r="B1625" s="48" t="s">
        <v>447</v>
      </c>
      <c r="C1625" s="48" t="s">
        <v>448</v>
      </c>
      <c r="D1625" s="103"/>
      <c r="E1625" s="45"/>
      <c r="F1625" s="45"/>
      <c r="G1625" s="45"/>
      <c r="H1625" s="45"/>
      <c r="I1625" s="62">
        <f>SUM(H1626:H1626)</f>
        <v>0</v>
      </c>
      <c r="J1625" s="63" t="str">
        <f>+J1626</f>
        <v>ml</v>
      </c>
    </row>
    <row r="1626" spans="2:10" s="1" customFormat="1" ht="13.2" x14ac:dyDescent="0.25">
      <c r="B1626" s="100"/>
      <c r="C1626" s="44" t="s">
        <v>761</v>
      </c>
      <c r="D1626" s="45"/>
      <c r="E1626" s="45"/>
      <c r="F1626" s="45"/>
      <c r="G1626" s="45"/>
      <c r="H1626" s="45">
        <f>IF(AND(F1626=0,G1626=0),D1626*E1626,IF(AND(E1626=0,G1626=0),D1626*F1626,IF(AND(E1626=0,F1626=0),D1626*G1626,IF(AND(E1626=0),D1626*F1626*G1626,IF(AND(F1626=0),D1626*E1626*G1626,IF(AND(G1626=0),D1626*E1626*F1626,D1626*E1626*F1626*G1626))))))</f>
        <v>0</v>
      </c>
      <c r="I1626" s="45"/>
      <c r="J1626" s="46" t="str">
        <f>IF(AND(E1626=0,F1626&lt;&gt;0,G1626&lt;&gt;0),"m2",IF(AND(F1626=0,E1626&lt;&gt;0,G1626&lt;&gt;0),"m2",IF(AND(G1626=0,E1626&lt;&gt;0,F1626&lt;&gt;0),"m2",IF(AND(F1626=0,G1626=0),"ml",IF(AND(E1626=0,G1626=0),"ml",IF(AND(E1626=0,F1626=0),"ml",IF(AND(E1626&lt;&gt;0,F1626&lt;&gt;0,G1626&lt;&gt;0),"m3",0)))))))</f>
        <v>ml</v>
      </c>
    </row>
    <row r="1627" spans="2:10" s="1" customFormat="1" ht="13.2" x14ac:dyDescent="0.25">
      <c r="B1627" s="48" t="s">
        <v>451</v>
      </c>
      <c r="C1627" s="48" t="s">
        <v>449</v>
      </c>
      <c r="D1627" s="103"/>
      <c r="E1627" s="45"/>
      <c r="F1627" s="45"/>
      <c r="G1627" s="45"/>
      <c r="H1627" s="45"/>
      <c r="I1627" s="62">
        <f>SUM(H1628:H1628)</f>
        <v>0</v>
      </c>
      <c r="J1627" s="63" t="str">
        <f>+J1628</f>
        <v>ml</v>
      </c>
    </row>
    <row r="1628" spans="2:10" s="1" customFormat="1" ht="13.2" x14ac:dyDescent="0.25">
      <c r="B1628" s="100"/>
      <c r="C1628" s="44" t="s">
        <v>441</v>
      </c>
      <c r="D1628" s="45"/>
      <c r="E1628" s="45"/>
      <c r="F1628" s="45"/>
      <c r="G1628" s="45"/>
      <c r="H1628" s="45">
        <f>IF(AND(F1628=0,G1628=0),D1628*E1628,IF(AND(E1628=0,G1628=0),D1628*F1628,IF(AND(E1628=0,F1628=0),D1628*G1628,IF(AND(E1628=0),D1628*F1628*G1628,IF(AND(F1628=0),D1628*E1628*G1628,IF(AND(G1628=0),D1628*E1628*F1628,D1628*E1628*F1628*G1628))))))</f>
        <v>0</v>
      </c>
      <c r="I1628" s="45"/>
      <c r="J1628" s="46" t="str">
        <f>IF(AND(E1628=0,F1628&lt;&gt;0,G1628&lt;&gt;0),"m2",IF(AND(F1628=0,E1628&lt;&gt;0,G1628&lt;&gt;0),"m2",IF(AND(G1628=0,E1628&lt;&gt;0,F1628&lt;&gt;0),"m2",IF(AND(F1628=0,G1628=0),"ml",IF(AND(E1628=0,G1628=0),"ml",IF(AND(E1628=0,F1628=0),"ml",IF(AND(E1628&lt;&gt;0,F1628&lt;&gt;0,G1628&lt;&gt;0),"m3",0)))))))</f>
        <v>ml</v>
      </c>
    </row>
    <row r="1629" spans="2:10" s="1" customFormat="1" ht="13.2" x14ac:dyDescent="0.25">
      <c r="B1629" s="48" t="s">
        <v>452</v>
      </c>
      <c r="C1629" s="48" t="s">
        <v>450</v>
      </c>
      <c r="D1629" s="103"/>
      <c r="E1629" s="45"/>
      <c r="F1629" s="45"/>
      <c r="G1629" s="45"/>
      <c r="H1629" s="45"/>
      <c r="I1629" s="62">
        <f>SUM(H1630:H1630)</f>
        <v>0</v>
      </c>
      <c r="J1629" s="63" t="str">
        <f>+J1630</f>
        <v>ml</v>
      </c>
    </row>
    <row r="1630" spans="2:10" s="1" customFormat="1" ht="13.2" x14ac:dyDescent="0.25">
      <c r="B1630" s="100"/>
      <c r="C1630" s="44" t="s">
        <v>731</v>
      </c>
      <c r="D1630" s="45"/>
      <c r="E1630" s="45"/>
      <c r="F1630" s="45"/>
      <c r="G1630" s="45"/>
      <c r="H1630" s="45">
        <f>IF(AND(F1630=0,G1630=0),D1630*E1630,IF(AND(E1630=0,G1630=0),D1630*F1630,IF(AND(E1630=0,F1630=0),D1630*G1630,IF(AND(E1630=0),D1630*F1630*G1630,IF(AND(F1630=0),D1630*E1630*G1630,IF(AND(G1630=0),D1630*E1630*F1630,D1630*E1630*F1630*G1630))))))</f>
        <v>0</v>
      </c>
      <c r="I1630" s="45"/>
      <c r="J1630" s="46" t="str">
        <f>IF(AND(E1630=0,F1630&lt;&gt;0,G1630&lt;&gt;0),"m2",IF(AND(F1630=0,E1630&lt;&gt;0,G1630&lt;&gt;0),"m2",IF(AND(G1630=0,E1630&lt;&gt;0,F1630&lt;&gt;0),"m2",IF(AND(F1630=0,G1630=0),"ml",IF(AND(E1630=0,G1630=0),"ml",IF(AND(E1630=0,F1630=0),"ml",IF(AND(E1630&lt;&gt;0,F1630&lt;&gt;0,G1630&lt;&gt;0),"m3",0)))))))</f>
        <v>ml</v>
      </c>
    </row>
    <row r="1631" spans="2:10" s="1" customFormat="1" ht="13.2" x14ac:dyDescent="0.25">
      <c r="B1631" s="48" t="s">
        <v>459</v>
      </c>
      <c r="C1631" s="48" t="s">
        <v>429</v>
      </c>
      <c r="D1631" s="103"/>
      <c r="E1631" s="45"/>
      <c r="F1631" s="45"/>
      <c r="G1631" s="45"/>
      <c r="H1631" s="45"/>
      <c r="I1631" s="62">
        <f>SUM(H1632:H1633)</f>
        <v>7.7</v>
      </c>
      <c r="J1631" s="63" t="str">
        <f>+J1633</f>
        <v>ml</v>
      </c>
    </row>
    <row r="1632" spans="2:10" s="1" customFormat="1" ht="13.2" x14ac:dyDescent="0.25">
      <c r="B1632" s="48"/>
      <c r="C1632" s="44" t="s">
        <v>706</v>
      </c>
      <c r="D1632" s="45">
        <v>1</v>
      </c>
      <c r="E1632" s="45">
        <v>7.7</v>
      </c>
      <c r="F1632" s="45"/>
      <c r="G1632" s="45"/>
      <c r="H1632" s="45">
        <f>IF(AND(F1632=0,G1632=0),D1632*E1632,IF(AND(E1632=0,G1632=0),D1632*F1632,IF(AND(E1632=0,F1632=0),D1632*G1632,IF(AND(E1632=0),D1632*F1632*G1632,IF(AND(F1632=0),D1632*E1632*G1632,IF(AND(G1632=0),D1632*E1632*F1632,D1632*E1632*F1632*G1632))))))</f>
        <v>7.7</v>
      </c>
      <c r="I1632" s="45"/>
      <c r="J1632" s="46" t="str">
        <f>IF(AND(E1632=0,F1632&lt;&gt;0,G1632&lt;&gt;0),"m2",IF(AND(F1632=0,E1632&lt;&gt;0,G1632&lt;&gt;0),"m2",IF(AND(G1632=0,E1632&lt;&gt;0,F1632&lt;&gt;0),"m2",IF(AND(F1632=0,G1632=0),"ml",IF(AND(E1632=0,G1632=0),"ml",IF(AND(E1632=0,F1632=0),"ml",IF(AND(E1632&lt;&gt;0,F1632&lt;&gt;0,G1632&lt;&gt;0),"m3",0)))))))</f>
        <v>ml</v>
      </c>
    </row>
    <row r="1633" spans="2:10" s="1" customFormat="1" ht="13.2" x14ac:dyDescent="0.25">
      <c r="B1633" s="100"/>
      <c r="C1633" s="44" t="s">
        <v>706</v>
      </c>
      <c r="D1633" s="45"/>
      <c r="E1633" s="45"/>
      <c r="F1633" s="45"/>
      <c r="G1633" s="45"/>
      <c r="H1633" s="45">
        <f t="shared" ref="H1633" si="66">+D1633</f>
        <v>0</v>
      </c>
      <c r="I1633" s="45"/>
      <c r="J1633" s="46" t="str">
        <f>IF(AND(E1633=0,F1633&lt;&gt;0,G1633&lt;&gt;0),"m2",IF(AND(F1633=0,E1633&lt;&gt;0,G1633&lt;&gt;0),"m2",IF(AND(G1633=0,E1633&lt;&gt;0,F1633&lt;&gt;0),"m2",IF(AND(F1633=0,G1633=0),"ml",IF(AND(E1633=0,G1633=0),"ml",IF(AND(E1633=0,F1633=0),"ml",IF(AND(E1633&lt;&gt;0,F1633&lt;&gt;0,G1633&lt;&gt;0),"m3",0)))))))</f>
        <v>ml</v>
      </c>
    </row>
    <row r="1634" spans="2:10" s="1" customFormat="1" ht="13.2" x14ac:dyDescent="0.25">
      <c r="B1634" s="48" t="s">
        <v>460</v>
      </c>
      <c r="C1634" s="48" t="s">
        <v>431</v>
      </c>
      <c r="D1634" s="103"/>
      <c r="E1634" s="45"/>
      <c r="F1634" s="45"/>
      <c r="G1634" s="45"/>
      <c r="H1634" s="45"/>
      <c r="I1634" s="62">
        <f>SUM(H1635:H1635)</f>
        <v>0</v>
      </c>
      <c r="J1634" s="63" t="str">
        <f>+J1635</f>
        <v>ml</v>
      </c>
    </row>
    <row r="1635" spans="2:10" s="1" customFormat="1" ht="13.2" x14ac:dyDescent="0.25">
      <c r="B1635" s="100"/>
      <c r="C1635" s="44" t="s">
        <v>734</v>
      </c>
      <c r="D1635" s="45"/>
      <c r="E1635" s="45"/>
      <c r="F1635" s="45"/>
      <c r="G1635" s="45"/>
      <c r="H1635" s="45">
        <f>IF(AND(F1635=0,G1635=0),D1635*E1635,IF(AND(E1635=0,G1635=0),D1635*F1635,IF(AND(E1635=0,F1635=0),D1635*G1635,IF(AND(E1635=0),D1635*F1635*G1635,IF(AND(F1635=0),D1635*E1635*G1635,IF(AND(G1635=0),D1635*E1635*F1635,D1635*E1635*F1635*G1635))))))</f>
        <v>0</v>
      </c>
      <c r="I1635" s="45"/>
      <c r="J1635" s="46" t="str">
        <f>IF(AND(E1635=0,F1635&lt;&gt;0,G1635&lt;&gt;0),"m2",IF(AND(F1635=0,E1635&lt;&gt;0,G1635&lt;&gt;0),"m2",IF(AND(G1635=0,E1635&lt;&gt;0,F1635&lt;&gt;0),"m2",IF(AND(F1635=0,G1635=0),"ml",IF(AND(E1635=0,G1635=0),"ml",IF(AND(E1635=0,F1635=0),"ml",IF(AND(E1635&lt;&gt;0,F1635&lt;&gt;0,G1635&lt;&gt;0),"m3",0)))))))</f>
        <v>ml</v>
      </c>
    </row>
    <row r="1636" spans="2:10" s="1" customFormat="1" ht="13.2" x14ac:dyDescent="0.25">
      <c r="B1636" s="48" t="s">
        <v>461</v>
      </c>
      <c r="C1636" s="48" t="s">
        <v>453</v>
      </c>
      <c r="D1636" s="103"/>
      <c r="E1636" s="45"/>
      <c r="F1636" s="45"/>
      <c r="G1636" s="45"/>
      <c r="H1636" s="45"/>
      <c r="I1636" s="62">
        <f>SUM(H1637:H1637)</f>
        <v>0</v>
      </c>
      <c r="J1636" s="63" t="str">
        <f>+J1637</f>
        <v>ml</v>
      </c>
    </row>
    <row r="1637" spans="2:10" s="1" customFormat="1" ht="13.2" x14ac:dyDescent="0.25">
      <c r="B1637" s="100"/>
      <c r="C1637" s="44" t="s">
        <v>723</v>
      </c>
      <c r="D1637" s="45"/>
      <c r="E1637" s="45"/>
      <c r="F1637" s="45"/>
      <c r="G1637" s="45"/>
      <c r="H1637" s="45">
        <f>IF(AND(F1637=0,G1637=0),D1637*E1637,IF(AND(E1637=0,G1637=0),D1637*F1637,IF(AND(E1637=0,F1637=0),D1637*G1637,IF(AND(E1637=0),D1637*F1637*G1637,IF(AND(F1637=0),D1637*E1637*G1637,IF(AND(G1637=0),D1637*E1637*F1637,D1637*E1637*F1637*G1637))))))</f>
        <v>0</v>
      </c>
      <c r="I1637" s="45"/>
      <c r="J1637" s="46" t="str">
        <f>IF(AND(E1637=0,F1637&lt;&gt;0,G1637&lt;&gt;0),"m2",IF(AND(F1637=0,E1637&lt;&gt;0,G1637&lt;&gt;0),"m2",IF(AND(G1637=0,E1637&lt;&gt;0,F1637&lt;&gt;0),"m2",IF(AND(F1637=0,G1637=0),"ml",IF(AND(E1637=0,G1637=0),"ml",IF(AND(E1637=0,F1637=0),"ml",IF(AND(E1637&lt;&gt;0,F1637&lt;&gt;0,G1637&lt;&gt;0),"m3",0)))))))</f>
        <v>ml</v>
      </c>
    </row>
    <row r="1638" spans="2:10" s="1" customFormat="1" ht="13.2" x14ac:dyDescent="0.25">
      <c r="B1638" s="48" t="s">
        <v>462</v>
      </c>
      <c r="C1638" s="48" t="s">
        <v>454</v>
      </c>
      <c r="D1638" s="103"/>
      <c r="E1638" s="45"/>
      <c r="F1638" s="45"/>
      <c r="G1638" s="45"/>
      <c r="H1638" s="45"/>
      <c r="I1638" s="62">
        <f>SUM(H1639:H1639)</f>
        <v>0</v>
      </c>
      <c r="J1638" s="63" t="str">
        <f>+J1639</f>
        <v>ml</v>
      </c>
    </row>
    <row r="1639" spans="2:10" s="1" customFormat="1" ht="13.2" x14ac:dyDescent="0.25">
      <c r="B1639" s="100"/>
      <c r="C1639" s="44" t="s">
        <v>724</v>
      </c>
      <c r="D1639" s="45"/>
      <c r="E1639" s="45"/>
      <c r="F1639" s="45"/>
      <c r="G1639" s="45"/>
      <c r="H1639" s="45">
        <f>IF(AND(F1639=0,G1639=0),D1639*E1639,IF(AND(E1639=0,G1639=0),D1639*F1639,IF(AND(E1639=0,F1639=0),D1639*G1639,IF(AND(E1639=0),D1639*F1639*G1639,IF(AND(F1639=0),D1639*E1639*G1639,IF(AND(G1639=0),D1639*E1639*F1639,D1639*E1639*F1639*G1639))))))</f>
        <v>0</v>
      </c>
      <c r="I1639" s="45"/>
      <c r="J1639" s="46" t="str">
        <f>IF(AND(E1639=0,F1639&lt;&gt;0,G1639&lt;&gt;0),"m2",IF(AND(F1639=0,E1639&lt;&gt;0,G1639&lt;&gt;0),"m2",IF(AND(G1639=0,E1639&lt;&gt;0,F1639&lt;&gt;0),"m2",IF(AND(F1639=0,G1639=0),"ml",IF(AND(E1639=0,G1639=0),"ml",IF(AND(E1639=0,F1639=0),"ml",IF(AND(E1639&lt;&gt;0,F1639&lt;&gt;0,G1639&lt;&gt;0),"m3",0)))))))</f>
        <v>ml</v>
      </c>
    </row>
    <row r="1640" spans="2:10" s="1" customFormat="1" ht="13.2" x14ac:dyDescent="0.25">
      <c r="B1640" s="48" t="s">
        <v>463</v>
      </c>
      <c r="C1640" s="48" t="s">
        <v>455</v>
      </c>
      <c r="D1640" s="103"/>
      <c r="E1640" s="45"/>
      <c r="F1640" s="45"/>
      <c r="G1640" s="45"/>
      <c r="H1640" s="45"/>
      <c r="I1640" s="62">
        <f>SUM(H1641:H1641)</f>
        <v>0</v>
      </c>
      <c r="J1640" s="63" t="str">
        <f>+J1641</f>
        <v>ml</v>
      </c>
    </row>
    <row r="1641" spans="2:10" s="1" customFormat="1" ht="13.2" x14ac:dyDescent="0.25">
      <c r="B1641" s="100"/>
      <c r="C1641" s="44" t="s">
        <v>732</v>
      </c>
      <c r="D1641" s="45"/>
      <c r="E1641" s="45"/>
      <c r="F1641" s="45"/>
      <c r="G1641" s="45"/>
      <c r="H1641" s="45">
        <f>IF(AND(F1641=0,G1641=0),D1641*E1641,IF(AND(E1641=0,G1641=0),D1641*F1641,IF(AND(E1641=0,F1641=0),D1641*G1641,IF(AND(E1641=0),D1641*F1641*G1641,IF(AND(F1641=0),D1641*E1641*G1641,IF(AND(G1641=0),D1641*E1641*F1641,D1641*E1641*F1641*G1641))))))</f>
        <v>0</v>
      </c>
      <c r="I1641" s="45"/>
      <c r="J1641" s="46" t="str">
        <f>IF(AND(E1641=0,F1641&lt;&gt;0,G1641&lt;&gt;0),"m2",IF(AND(F1641=0,E1641&lt;&gt;0,G1641&lt;&gt;0),"m2",IF(AND(G1641=0,E1641&lt;&gt;0,F1641&lt;&gt;0),"m2",IF(AND(F1641=0,G1641=0),"ml",IF(AND(E1641=0,G1641=0),"ml",IF(AND(E1641=0,F1641=0),"ml",IF(AND(E1641&lt;&gt;0,F1641&lt;&gt;0,G1641&lt;&gt;0),"m3",0)))))))</f>
        <v>ml</v>
      </c>
    </row>
    <row r="1642" spans="2:10" s="1" customFormat="1" ht="13.2" x14ac:dyDescent="0.25">
      <c r="B1642" s="48" t="s">
        <v>464</v>
      </c>
      <c r="C1642" s="48" t="s">
        <v>456</v>
      </c>
      <c r="D1642" s="103"/>
      <c r="E1642" s="45"/>
      <c r="F1642" s="45"/>
      <c r="G1642" s="45"/>
      <c r="H1642" s="45"/>
      <c r="I1642" s="62">
        <f>SUM(H1643:H1643)</f>
        <v>0</v>
      </c>
      <c r="J1642" s="63" t="str">
        <f>+J1643</f>
        <v>und</v>
      </c>
    </row>
    <row r="1643" spans="2:10" s="1" customFormat="1" ht="13.2" x14ac:dyDescent="0.25">
      <c r="B1643" s="48"/>
      <c r="C1643" s="44" t="s">
        <v>737</v>
      </c>
      <c r="D1643" s="45"/>
      <c r="E1643" s="45"/>
      <c r="F1643" s="45"/>
      <c r="G1643" s="45"/>
      <c r="H1643" s="45">
        <f t="shared" ref="H1643" si="67">+D1643</f>
        <v>0</v>
      </c>
      <c r="I1643" s="45"/>
      <c r="J1643" s="46" t="s">
        <v>35</v>
      </c>
    </row>
    <row r="1644" spans="2:10" s="1" customFormat="1" ht="13.2" x14ac:dyDescent="0.25">
      <c r="B1644" s="48" t="s">
        <v>465</v>
      </c>
      <c r="C1644" s="48" t="s">
        <v>457</v>
      </c>
      <c r="D1644" s="103"/>
      <c r="E1644" s="45"/>
      <c r="F1644" s="45"/>
      <c r="G1644" s="45"/>
      <c r="H1644" s="45"/>
      <c r="I1644" s="62">
        <f>SUM(H1645:H1645)</f>
        <v>0</v>
      </c>
      <c r="J1644" s="63" t="str">
        <f>+J1645</f>
        <v>und</v>
      </c>
    </row>
    <row r="1645" spans="2:10" s="1" customFormat="1" ht="13.2" x14ac:dyDescent="0.25">
      <c r="B1645" s="100"/>
      <c r="C1645" s="44" t="s">
        <v>441</v>
      </c>
      <c r="D1645" s="45"/>
      <c r="E1645" s="45"/>
      <c r="F1645" s="45"/>
      <c r="G1645" s="45"/>
      <c r="H1645" s="45">
        <f>+D1645</f>
        <v>0</v>
      </c>
      <c r="I1645" s="45"/>
      <c r="J1645" s="46" t="s">
        <v>35</v>
      </c>
    </row>
    <row r="1646" spans="2:10" s="1" customFormat="1" ht="13.2" x14ac:dyDescent="0.25">
      <c r="B1646" s="48" t="s">
        <v>557</v>
      </c>
      <c r="C1646" s="48" t="s">
        <v>458</v>
      </c>
      <c r="D1646" s="103"/>
      <c r="E1646" s="45"/>
      <c r="F1646" s="45"/>
      <c r="G1646" s="45"/>
      <c r="H1646" s="45"/>
      <c r="I1646" s="62">
        <f>SUM(H1647:H1647)</f>
        <v>0</v>
      </c>
      <c r="J1646" s="63" t="str">
        <f>+J1647</f>
        <v>und</v>
      </c>
    </row>
    <row r="1647" spans="2:10" s="1" customFormat="1" ht="13.2" x14ac:dyDescent="0.25">
      <c r="B1647" s="100"/>
      <c r="C1647" s="44" t="s">
        <v>730</v>
      </c>
      <c r="D1647" s="45"/>
      <c r="E1647" s="45"/>
      <c r="F1647" s="45"/>
      <c r="G1647" s="45"/>
      <c r="H1647" s="45">
        <f>+D1647</f>
        <v>0</v>
      </c>
      <c r="I1647" s="45"/>
      <c r="J1647" s="46" t="s">
        <v>35</v>
      </c>
    </row>
    <row r="1648" spans="2:10" s="1" customFormat="1" ht="13.2" x14ac:dyDescent="0.25">
      <c r="B1648" s="100" t="s">
        <v>117</v>
      </c>
      <c r="C1648" s="101" t="s">
        <v>426</v>
      </c>
      <c r="D1648" s="103"/>
      <c r="E1648" s="45"/>
      <c r="F1648" s="45"/>
      <c r="G1648" s="45"/>
      <c r="H1648" s="45"/>
      <c r="I1648" s="45"/>
      <c r="J1648" s="46"/>
    </row>
    <row r="1649" spans="2:10" s="1" customFormat="1" ht="13.2" x14ac:dyDescent="0.25">
      <c r="B1649" s="48" t="s">
        <v>118</v>
      </c>
      <c r="C1649" s="48" t="s">
        <v>468</v>
      </c>
      <c r="D1649" s="103"/>
      <c r="E1649" s="45"/>
      <c r="F1649" s="45"/>
      <c r="G1649" s="45"/>
      <c r="H1649" s="45"/>
      <c r="I1649" s="62">
        <f>SUM(H1650:H1651)</f>
        <v>0</v>
      </c>
      <c r="J1649" s="63" t="str">
        <f>+J1650</f>
        <v>und</v>
      </c>
    </row>
    <row r="1650" spans="2:10" s="1" customFormat="1" ht="13.2" x14ac:dyDescent="0.25">
      <c r="B1650" s="75"/>
      <c r="C1650" s="44" t="s">
        <v>646</v>
      </c>
      <c r="D1650" s="45"/>
      <c r="E1650" s="45"/>
      <c r="F1650" s="45"/>
      <c r="G1650" s="45"/>
      <c r="H1650" s="45">
        <f>+D1650</f>
        <v>0</v>
      </c>
      <c r="I1650" s="45"/>
      <c r="J1650" s="46" t="s">
        <v>35</v>
      </c>
    </row>
    <row r="1651" spans="2:10" s="1" customFormat="1" ht="13.2" x14ac:dyDescent="0.25">
      <c r="B1651" s="75"/>
      <c r="C1651" s="44" t="s">
        <v>434</v>
      </c>
      <c r="D1651" s="45"/>
      <c r="E1651" s="45"/>
      <c r="F1651" s="45"/>
      <c r="G1651" s="45"/>
      <c r="H1651" s="45">
        <f>+D1651</f>
        <v>0</v>
      </c>
      <c r="I1651" s="45"/>
      <c r="J1651" s="46" t="s">
        <v>35</v>
      </c>
    </row>
    <row r="1652" spans="2:10" s="1" customFormat="1" ht="13.2" x14ac:dyDescent="0.25">
      <c r="B1652" s="48" t="s">
        <v>119</v>
      </c>
      <c r="C1652" s="48" t="s">
        <v>475</v>
      </c>
      <c r="D1652" s="103"/>
      <c r="E1652" s="45"/>
      <c r="F1652" s="45"/>
      <c r="G1652" s="45"/>
      <c r="H1652" s="45"/>
      <c r="I1652" s="62">
        <f>SUM(H1653:H1658)</f>
        <v>9</v>
      </c>
      <c r="J1652" s="63" t="str">
        <f>+J1653</f>
        <v>und</v>
      </c>
    </row>
    <row r="1653" spans="2:10" s="1" customFormat="1" ht="13.2" x14ac:dyDescent="0.25">
      <c r="B1653" s="75"/>
      <c r="C1653" s="132" t="s">
        <v>255</v>
      </c>
      <c r="D1653" s="45"/>
      <c r="E1653" s="45"/>
      <c r="F1653" s="45"/>
      <c r="G1653" s="45"/>
      <c r="H1653" s="45"/>
      <c r="I1653" s="45"/>
      <c r="J1653" s="46" t="s">
        <v>35</v>
      </c>
    </row>
    <row r="1654" spans="2:10" s="1" customFormat="1" ht="13.2" x14ac:dyDescent="0.25">
      <c r="B1654" s="75"/>
      <c r="C1654" s="44" t="s">
        <v>556</v>
      </c>
      <c r="D1654" s="45">
        <v>3</v>
      </c>
      <c r="E1654" s="45"/>
      <c r="F1654" s="45"/>
      <c r="G1654" s="45"/>
      <c r="H1654" s="45">
        <f>+D1654</f>
        <v>3</v>
      </c>
      <c r="I1654" s="45"/>
      <c r="J1654" s="46" t="s">
        <v>35</v>
      </c>
    </row>
    <row r="1655" spans="2:10" s="1" customFormat="1" ht="13.2" x14ac:dyDescent="0.25">
      <c r="B1655" s="75"/>
      <c r="C1655" s="132" t="s">
        <v>256</v>
      </c>
      <c r="D1655" s="45"/>
      <c r="E1655" s="45"/>
      <c r="F1655" s="45"/>
      <c r="G1655" s="45"/>
      <c r="H1655" s="45"/>
      <c r="I1655" s="45"/>
      <c r="J1655" s="46" t="s">
        <v>35</v>
      </c>
    </row>
    <row r="1656" spans="2:10" s="1" customFormat="1" ht="13.2" x14ac:dyDescent="0.25">
      <c r="B1656" s="75"/>
      <c r="C1656" s="44" t="s">
        <v>556</v>
      </c>
      <c r="D1656" s="45">
        <v>3</v>
      </c>
      <c r="E1656" s="45"/>
      <c r="F1656" s="45"/>
      <c r="G1656" s="45"/>
      <c r="H1656" s="45">
        <f>+D1656</f>
        <v>3</v>
      </c>
      <c r="I1656" s="45"/>
      <c r="J1656" s="46" t="s">
        <v>35</v>
      </c>
    </row>
    <row r="1657" spans="2:10" s="1" customFormat="1" ht="13.2" x14ac:dyDescent="0.25">
      <c r="B1657" s="75"/>
      <c r="C1657" s="132" t="s">
        <v>257</v>
      </c>
      <c r="D1657" s="45"/>
      <c r="E1657" s="45"/>
      <c r="F1657" s="45"/>
      <c r="G1657" s="45"/>
      <c r="H1657" s="45"/>
      <c r="I1657" s="45"/>
      <c r="J1657" s="46" t="s">
        <v>35</v>
      </c>
    </row>
    <row r="1658" spans="2:10" s="1" customFormat="1" ht="13.2" x14ac:dyDescent="0.25">
      <c r="B1658" s="75"/>
      <c r="C1658" s="44" t="s">
        <v>556</v>
      </c>
      <c r="D1658" s="45">
        <v>3</v>
      </c>
      <c r="E1658" s="45"/>
      <c r="F1658" s="45"/>
      <c r="G1658" s="45"/>
      <c r="H1658" s="45">
        <f>+D1658</f>
        <v>3</v>
      </c>
      <c r="I1658" s="45"/>
      <c r="J1658" s="46" t="s">
        <v>35</v>
      </c>
    </row>
    <row r="1659" spans="2:10" s="1" customFormat="1" ht="13.2" x14ac:dyDescent="0.25">
      <c r="B1659" s="48" t="s">
        <v>120</v>
      </c>
      <c r="C1659" s="48" t="s">
        <v>469</v>
      </c>
      <c r="D1659" s="103"/>
      <c r="E1659" s="45"/>
      <c r="F1659" s="45"/>
      <c r="G1659" s="45"/>
      <c r="H1659" s="45"/>
      <c r="I1659" s="62">
        <f>SUM(H1660:H1662)</f>
        <v>0</v>
      </c>
      <c r="J1659" s="63" t="str">
        <f>+J1660</f>
        <v>und</v>
      </c>
    </row>
    <row r="1660" spans="2:10" s="1" customFormat="1" ht="13.2" x14ac:dyDescent="0.25">
      <c r="B1660" s="48"/>
      <c r="C1660" s="44" t="s">
        <v>255</v>
      </c>
      <c r="D1660" s="45"/>
      <c r="E1660" s="45"/>
      <c r="F1660" s="45"/>
      <c r="G1660" s="45"/>
      <c r="H1660" s="45">
        <f t="shared" ref="H1660:H1662" si="68">+D1660</f>
        <v>0</v>
      </c>
      <c r="I1660" s="45"/>
      <c r="J1660" s="46" t="s">
        <v>35</v>
      </c>
    </row>
    <row r="1661" spans="2:10" s="1" customFormat="1" ht="13.2" x14ac:dyDescent="0.25">
      <c r="B1661" s="48"/>
      <c r="C1661" s="44" t="s">
        <v>256</v>
      </c>
      <c r="D1661" s="45"/>
      <c r="E1661" s="45"/>
      <c r="F1661" s="45"/>
      <c r="G1661" s="45"/>
      <c r="H1661" s="45">
        <f t="shared" si="68"/>
        <v>0</v>
      </c>
      <c r="I1661" s="45"/>
      <c r="J1661" s="46" t="s">
        <v>35</v>
      </c>
    </row>
    <row r="1662" spans="2:10" s="1" customFormat="1" ht="13.2" x14ac:dyDescent="0.25">
      <c r="B1662" s="48"/>
      <c r="C1662" s="44" t="s">
        <v>257</v>
      </c>
      <c r="D1662" s="45"/>
      <c r="E1662" s="45"/>
      <c r="F1662" s="45"/>
      <c r="G1662" s="45"/>
      <c r="H1662" s="45">
        <f t="shared" si="68"/>
        <v>0</v>
      </c>
      <c r="I1662" s="45"/>
      <c r="J1662" s="46" t="s">
        <v>35</v>
      </c>
    </row>
    <row r="1663" spans="2:10" s="1" customFormat="1" ht="13.2" x14ac:dyDescent="0.25">
      <c r="B1663" s="48" t="s">
        <v>476</v>
      </c>
      <c r="C1663" s="48" t="s">
        <v>561</v>
      </c>
      <c r="D1663" s="103"/>
      <c r="E1663" s="45"/>
      <c r="F1663" s="45"/>
      <c r="G1663" s="45"/>
      <c r="H1663" s="45"/>
      <c r="I1663" s="62">
        <f>SUM(H1664:H1664)</f>
        <v>4</v>
      </c>
      <c r="J1663" s="63" t="str">
        <f>+J1664</f>
        <v>und</v>
      </c>
    </row>
    <row r="1664" spans="2:10" s="1" customFormat="1" ht="13.2" x14ac:dyDescent="0.25">
      <c r="B1664" s="48"/>
      <c r="C1664" s="44" t="s">
        <v>710</v>
      </c>
      <c r="D1664" s="45">
        <v>1</v>
      </c>
      <c r="E1664" s="45">
        <v>4</v>
      </c>
      <c r="F1664" s="45"/>
      <c r="G1664" s="45"/>
      <c r="H1664" s="45">
        <f>IF(AND(F1664=0,G1664=0),D1664*E1664,IF(AND(E1664=0,G1664=0),D1664*F1664,IF(AND(E1664=0,F1664=0),D1664*G1664,IF(AND(E1664=0),D1664*F1664*G1664,IF(AND(F1664=0),D1664*E1664*G1664,IF(AND(G1664=0),D1664*E1664*F1664,D1664*E1664*F1664*G1664))))))</f>
        <v>4</v>
      </c>
      <c r="I1664" s="45"/>
      <c r="J1664" s="46" t="s">
        <v>35</v>
      </c>
    </row>
    <row r="1665" spans="2:10" s="1" customFormat="1" ht="13.2" x14ac:dyDescent="0.25">
      <c r="B1665" s="48" t="s">
        <v>477</v>
      </c>
      <c r="C1665" s="48" t="s">
        <v>564</v>
      </c>
      <c r="D1665" s="103"/>
      <c r="E1665" s="45"/>
      <c r="F1665" s="45"/>
      <c r="G1665" s="45"/>
      <c r="H1665" s="45"/>
      <c r="I1665" s="62">
        <f>SUM(H1666:H1666)</f>
        <v>1</v>
      </c>
      <c r="J1665" s="63" t="str">
        <f>+J1666</f>
        <v>und</v>
      </c>
    </row>
    <row r="1666" spans="2:10" s="1" customFormat="1" ht="13.2" x14ac:dyDescent="0.25">
      <c r="B1666" s="48"/>
      <c r="C1666" s="44" t="s">
        <v>710</v>
      </c>
      <c r="D1666" s="45">
        <v>1</v>
      </c>
      <c r="E1666" s="45"/>
      <c r="F1666" s="45"/>
      <c r="G1666" s="45"/>
      <c r="H1666" s="45">
        <f t="shared" ref="H1666" si="69">+D1666</f>
        <v>1</v>
      </c>
      <c r="I1666" s="45"/>
      <c r="J1666" s="46" t="s">
        <v>35</v>
      </c>
    </row>
    <row r="1667" spans="2:10" s="1" customFormat="1" ht="13.2" x14ac:dyDescent="0.25">
      <c r="B1667" s="48" t="s">
        <v>562</v>
      </c>
      <c r="C1667" s="48" t="s">
        <v>466</v>
      </c>
      <c r="D1667" s="103"/>
      <c r="E1667" s="45"/>
      <c r="F1667" s="45"/>
      <c r="G1667" s="45"/>
      <c r="H1667" s="45"/>
      <c r="I1667" s="62">
        <f>SUM(H1668:H1668)</f>
        <v>0</v>
      </c>
      <c r="J1667" s="63" t="str">
        <f>+J1668</f>
        <v>und</v>
      </c>
    </row>
    <row r="1668" spans="2:10" s="1" customFormat="1" ht="13.2" x14ac:dyDescent="0.25">
      <c r="B1668" s="75"/>
      <c r="C1668" s="44" t="s">
        <v>755</v>
      </c>
      <c r="D1668" s="45"/>
      <c r="E1668" s="45"/>
      <c r="F1668" s="45"/>
      <c r="G1668" s="45"/>
      <c r="H1668" s="45">
        <f>+D1668</f>
        <v>0</v>
      </c>
      <c r="I1668" s="45"/>
      <c r="J1668" s="46" t="s">
        <v>35</v>
      </c>
    </row>
    <row r="1669" spans="2:10" s="1" customFormat="1" ht="13.2" x14ac:dyDescent="0.25">
      <c r="B1669" s="48" t="s">
        <v>563</v>
      </c>
      <c r="C1669" s="48" t="s">
        <v>467</v>
      </c>
      <c r="D1669" s="103"/>
      <c r="E1669" s="45"/>
      <c r="F1669" s="45"/>
      <c r="G1669" s="45"/>
      <c r="H1669" s="45"/>
      <c r="I1669" s="62">
        <f>SUM(H1670:H1670)</f>
        <v>0</v>
      </c>
      <c r="J1669" s="63" t="str">
        <f>+J1670</f>
        <v>und</v>
      </c>
    </row>
    <row r="1670" spans="2:10" s="1" customFormat="1" ht="13.2" x14ac:dyDescent="0.25">
      <c r="B1670" s="75"/>
      <c r="C1670" s="44" t="s">
        <v>755</v>
      </c>
      <c r="D1670" s="45"/>
      <c r="E1670" s="45"/>
      <c r="F1670" s="45"/>
      <c r="G1670" s="45"/>
      <c r="H1670" s="45">
        <f>+D1670</f>
        <v>0</v>
      </c>
      <c r="I1670" s="45"/>
      <c r="J1670" s="46" t="s">
        <v>35</v>
      </c>
    </row>
    <row r="1671" spans="2:10" s="1" customFormat="1" ht="13.2" x14ac:dyDescent="0.25">
      <c r="B1671" s="75"/>
      <c r="C1671" s="102"/>
      <c r="D1671" s="103"/>
      <c r="E1671" s="45"/>
      <c r="F1671" s="45"/>
      <c r="G1671" s="45"/>
      <c r="H1671" s="45"/>
      <c r="I1671" s="45"/>
      <c r="J1671" s="46"/>
    </row>
    <row r="1672" spans="2:10" s="1" customFormat="1" ht="13.2" x14ac:dyDescent="0.25">
      <c r="B1672" s="75"/>
      <c r="C1672" s="102"/>
      <c r="D1672" s="103"/>
      <c r="E1672" s="45"/>
      <c r="F1672" s="45"/>
      <c r="G1672" s="45"/>
      <c r="H1672" s="45"/>
      <c r="I1672" s="45"/>
      <c r="J1672" s="46"/>
    </row>
    <row r="1673" spans="2:10" s="1" customFormat="1" ht="13.2" x14ac:dyDescent="0.25">
      <c r="B1673" s="75"/>
      <c r="C1673" s="102"/>
      <c r="D1673" s="103"/>
      <c r="E1673" s="45"/>
      <c r="F1673" s="45"/>
      <c r="G1673" s="45"/>
      <c r="H1673" s="45"/>
      <c r="I1673" s="45"/>
      <c r="J1673" s="46"/>
    </row>
    <row r="1674" spans="2:10" s="1" customFormat="1" ht="13.2" x14ac:dyDescent="0.25">
      <c r="B1674" s="75"/>
      <c r="C1674" s="102"/>
      <c r="D1674" s="103"/>
      <c r="E1674" s="45"/>
      <c r="F1674" s="45"/>
      <c r="G1674" s="45"/>
      <c r="H1674" s="45"/>
      <c r="I1674" s="45"/>
      <c r="J1674" s="46"/>
    </row>
    <row r="1675" spans="2:10" s="1" customFormat="1" ht="13.2" x14ac:dyDescent="0.25">
      <c r="B1675" s="75"/>
      <c r="C1675" s="102"/>
      <c r="D1675" s="103"/>
      <c r="E1675" s="45"/>
      <c r="F1675" s="45"/>
      <c r="G1675" s="45"/>
      <c r="H1675" s="45"/>
      <c r="I1675" s="45"/>
      <c r="J1675" s="46"/>
    </row>
    <row r="1676" spans="2:10" s="1" customFormat="1" ht="13.2" x14ac:dyDescent="0.25">
      <c r="B1676" s="75"/>
      <c r="C1676" s="102"/>
      <c r="D1676" s="103"/>
      <c r="E1676" s="45"/>
      <c r="F1676" s="45"/>
      <c r="G1676" s="45"/>
      <c r="H1676" s="45"/>
      <c r="I1676" s="45"/>
      <c r="J1676" s="46"/>
    </row>
    <row r="1677" spans="2:10" s="1" customFormat="1" ht="13.2" x14ac:dyDescent="0.25">
      <c r="B1677" s="75"/>
      <c r="C1677" s="102"/>
      <c r="D1677" s="103"/>
      <c r="E1677" s="45"/>
      <c r="F1677" s="45"/>
      <c r="G1677" s="45"/>
      <c r="H1677" s="45"/>
      <c r="I1677" s="45"/>
      <c r="J1677" s="46"/>
    </row>
    <row r="1678" spans="2:10" s="1" customFormat="1" ht="13.2" x14ac:dyDescent="0.25">
      <c r="B1678" s="75"/>
      <c r="C1678" s="102"/>
      <c r="D1678" s="103"/>
      <c r="E1678" s="45"/>
      <c r="F1678" s="45"/>
      <c r="G1678" s="45"/>
      <c r="H1678" s="45"/>
      <c r="I1678" s="45"/>
      <c r="J1678" s="46"/>
    </row>
    <row r="1679" spans="2:10" s="1" customFormat="1" ht="13.2" x14ac:dyDescent="0.25">
      <c r="B1679" s="75"/>
      <c r="C1679" s="102"/>
      <c r="D1679" s="103"/>
      <c r="E1679" s="45"/>
      <c r="F1679" s="45"/>
      <c r="G1679" s="45"/>
      <c r="H1679" s="45"/>
      <c r="I1679" s="45"/>
      <c r="J1679" s="46"/>
    </row>
    <row r="1680" spans="2:10" s="1" customFormat="1" ht="13.2" x14ac:dyDescent="0.25">
      <c r="B1680" s="75"/>
      <c r="C1680" s="102"/>
      <c r="D1680" s="103"/>
      <c r="E1680" s="45"/>
      <c r="F1680" s="45"/>
      <c r="G1680" s="45"/>
      <c r="H1680" s="45"/>
      <c r="I1680" s="45"/>
      <c r="J1680" s="46"/>
    </row>
    <row r="1681" spans="2:10" s="1" customFormat="1" ht="13.2" x14ac:dyDescent="0.25">
      <c r="B1681" s="75"/>
      <c r="C1681" s="102"/>
      <c r="D1681" s="103"/>
      <c r="E1681" s="45"/>
      <c r="F1681" s="45"/>
      <c r="G1681" s="45"/>
      <c r="H1681" s="45"/>
      <c r="I1681" s="45"/>
      <c r="J1681" s="46"/>
    </row>
    <row r="1682" spans="2:10" s="1" customFormat="1" ht="13.2" x14ac:dyDescent="0.25">
      <c r="B1682" s="75"/>
      <c r="C1682" s="102"/>
      <c r="D1682" s="103"/>
      <c r="E1682" s="45"/>
      <c r="F1682" s="45"/>
      <c r="G1682" s="45"/>
      <c r="H1682" s="45"/>
      <c r="I1682" s="45"/>
      <c r="J1682" s="46"/>
    </row>
    <row r="1683" spans="2:10" s="1" customFormat="1" ht="13.2" x14ac:dyDescent="0.25">
      <c r="B1683" s="75"/>
      <c r="C1683" s="102"/>
      <c r="D1683" s="103"/>
      <c r="E1683" s="45"/>
      <c r="F1683" s="45"/>
      <c r="G1683" s="45"/>
      <c r="H1683" s="45"/>
      <c r="I1683" s="45"/>
      <c r="J1683" s="46"/>
    </row>
    <row r="1684" spans="2:10" s="1" customFormat="1" ht="13.2" x14ac:dyDescent="0.25">
      <c r="B1684" s="75"/>
      <c r="C1684" s="102"/>
      <c r="D1684" s="103"/>
      <c r="E1684" s="45"/>
      <c r="F1684" s="45"/>
      <c r="G1684" s="45"/>
      <c r="H1684" s="45"/>
      <c r="I1684" s="45"/>
      <c r="J1684" s="46"/>
    </row>
    <row r="1685" spans="2:10" s="1" customFormat="1" ht="13.2" x14ac:dyDescent="0.25">
      <c r="B1685" s="75"/>
      <c r="C1685" s="102"/>
      <c r="D1685" s="103"/>
      <c r="E1685" s="45"/>
      <c r="F1685" s="45"/>
      <c r="G1685" s="45"/>
      <c r="H1685" s="45"/>
      <c r="I1685" s="45"/>
      <c r="J1685" s="46"/>
    </row>
    <row r="1686" spans="2:10" s="1" customFormat="1" ht="13.2" x14ac:dyDescent="0.25">
      <c r="B1686" s="75"/>
      <c r="C1686" s="102"/>
      <c r="D1686" s="103"/>
      <c r="E1686" s="45"/>
      <c r="F1686" s="45"/>
      <c r="G1686" s="45"/>
      <c r="H1686" s="45"/>
      <c r="I1686" s="45"/>
      <c r="J1686" s="46"/>
    </row>
    <row r="1687" spans="2:10" s="1" customFormat="1" ht="13.2" x14ac:dyDescent="0.25">
      <c r="B1687" s="75"/>
      <c r="C1687" s="102"/>
      <c r="D1687" s="103"/>
      <c r="E1687" s="45"/>
      <c r="F1687" s="45"/>
      <c r="G1687" s="45"/>
      <c r="H1687" s="45"/>
      <c r="I1687" s="45"/>
      <c r="J1687" s="46"/>
    </row>
    <row r="1688" spans="2:10" s="1" customFormat="1" ht="13.2" x14ac:dyDescent="0.25">
      <c r="B1688" s="75"/>
      <c r="C1688" s="102"/>
      <c r="D1688" s="103"/>
      <c r="E1688" s="45"/>
      <c r="F1688" s="45"/>
      <c r="G1688" s="45"/>
      <c r="H1688" s="45"/>
      <c r="I1688" s="45"/>
      <c r="J1688" s="46"/>
    </row>
    <row r="1689" spans="2:10" s="1" customFormat="1" ht="13.2" x14ac:dyDescent="0.25">
      <c r="B1689" s="75"/>
      <c r="C1689" s="102"/>
      <c r="D1689" s="103"/>
      <c r="E1689" s="45"/>
      <c r="F1689" s="45"/>
      <c r="G1689" s="45"/>
      <c r="H1689" s="45"/>
      <c r="I1689" s="45"/>
      <c r="J1689" s="46"/>
    </row>
    <row r="1690" spans="2:10" s="1" customFormat="1" ht="13.2" x14ac:dyDescent="0.25">
      <c r="B1690" s="75"/>
      <c r="C1690" s="102"/>
      <c r="D1690" s="103"/>
      <c r="E1690" s="45"/>
      <c r="F1690" s="45"/>
      <c r="G1690" s="45"/>
      <c r="H1690" s="45"/>
      <c r="I1690" s="45"/>
      <c r="J1690" s="46"/>
    </row>
    <row r="1691" spans="2:10" s="1" customFormat="1" ht="13.2" x14ac:dyDescent="0.25">
      <c r="B1691" s="75"/>
      <c r="C1691" s="102"/>
      <c r="D1691" s="103"/>
      <c r="E1691" s="45"/>
      <c r="F1691" s="45"/>
      <c r="G1691" s="45"/>
      <c r="H1691" s="45"/>
      <c r="I1691" s="45"/>
      <c r="J1691" s="46"/>
    </row>
    <row r="1692" spans="2:10" s="1" customFormat="1" ht="13.2" x14ac:dyDescent="0.25">
      <c r="B1692" s="75"/>
      <c r="C1692" s="102"/>
      <c r="D1692" s="103"/>
      <c r="E1692" s="45"/>
      <c r="F1692" s="45"/>
      <c r="G1692" s="45"/>
      <c r="H1692" s="45"/>
      <c r="I1692" s="45"/>
      <c r="J1692" s="46"/>
    </row>
    <row r="1693" spans="2:10" s="1" customFormat="1" ht="13.2" x14ac:dyDescent="0.25">
      <c r="B1693" s="75"/>
      <c r="C1693" s="102"/>
      <c r="D1693" s="103"/>
      <c r="E1693" s="45"/>
      <c r="F1693" s="45"/>
      <c r="G1693" s="45"/>
      <c r="H1693" s="45"/>
      <c r="I1693" s="45"/>
      <c r="J1693" s="46"/>
    </row>
    <row r="1694" spans="2:10" s="1" customFormat="1" ht="13.2" x14ac:dyDescent="0.25">
      <c r="B1694" s="75"/>
      <c r="C1694" s="102"/>
      <c r="D1694" s="103"/>
      <c r="E1694" s="45"/>
      <c r="F1694" s="45"/>
      <c r="G1694" s="45"/>
      <c r="H1694" s="45"/>
      <c r="I1694" s="45"/>
      <c r="J1694" s="46"/>
    </row>
    <row r="1695" spans="2:10" s="1" customFormat="1" ht="13.2" x14ac:dyDescent="0.25">
      <c r="B1695" s="75"/>
      <c r="C1695" s="102"/>
      <c r="D1695" s="103"/>
      <c r="E1695" s="45"/>
      <c r="F1695" s="45"/>
      <c r="G1695" s="45"/>
      <c r="H1695" s="45"/>
      <c r="I1695" s="45"/>
      <c r="J1695" s="46"/>
    </row>
    <row r="1696" spans="2:10" s="1" customFormat="1" ht="13.2" x14ac:dyDescent="0.25">
      <c r="B1696" s="75"/>
      <c r="C1696" s="102"/>
      <c r="D1696" s="103"/>
      <c r="E1696" s="45"/>
      <c r="F1696" s="45"/>
      <c r="G1696" s="45"/>
      <c r="H1696" s="45"/>
      <c r="I1696" s="45"/>
      <c r="J1696" s="46"/>
    </row>
    <row r="1697" spans="2:10" s="1" customFormat="1" ht="13.2" x14ac:dyDescent="0.25">
      <c r="B1697" s="75"/>
      <c r="C1697" s="102"/>
      <c r="D1697" s="103"/>
      <c r="E1697" s="45"/>
      <c r="F1697" s="45"/>
      <c r="G1697" s="45"/>
      <c r="H1697" s="45"/>
      <c r="I1697" s="45"/>
      <c r="J1697" s="46"/>
    </row>
    <row r="1698" spans="2:10" s="1" customFormat="1" ht="13.2" x14ac:dyDescent="0.25">
      <c r="B1698" s="75"/>
      <c r="C1698" s="102"/>
      <c r="D1698" s="103"/>
      <c r="E1698" s="45"/>
      <c r="F1698" s="45"/>
      <c r="G1698" s="45"/>
      <c r="H1698" s="45"/>
      <c r="I1698" s="45"/>
      <c r="J1698" s="46"/>
    </row>
    <row r="1699" spans="2:10" s="1" customFormat="1" ht="13.2" x14ac:dyDescent="0.25">
      <c r="B1699" s="75"/>
      <c r="C1699" s="102"/>
      <c r="D1699" s="103"/>
      <c r="E1699" s="45"/>
      <c r="F1699" s="45"/>
      <c r="G1699" s="45"/>
      <c r="H1699" s="45"/>
      <c r="I1699" s="45"/>
      <c r="J1699" s="46"/>
    </row>
    <row r="1700" spans="2:10" s="1" customFormat="1" ht="13.2" x14ac:dyDescent="0.25">
      <c r="B1700" s="75"/>
      <c r="C1700" s="102"/>
      <c r="D1700" s="103"/>
      <c r="E1700" s="45"/>
      <c r="F1700" s="45"/>
      <c r="G1700" s="45"/>
      <c r="H1700" s="45"/>
      <c r="I1700" s="45"/>
      <c r="J1700" s="46"/>
    </row>
    <row r="1701" spans="2:10" s="1" customFormat="1" ht="13.2" x14ac:dyDescent="0.25">
      <c r="B1701" s="75"/>
      <c r="C1701" s="102"/>
      <c r="D1701" s="103"/>
      <c r="E1701" s="45"/>
      <c r="F1701" s="45"/>
      <c r="G1701" s="45"/>
      <c r="H1701" s="45"/>
      <c r="I1701" s="45"/>
      <c r="J1701" s="46"/>
    </row>
    <row r="1702" spans="2:10" s="1" customFormat="1" ht="13.2" x14ac:dyDescent="0.25">
      <c r="B1702" s="75"/>
      <c r="C1702" s="102"/>
      <c r="D1702" s="103"/>
      <c r="E1702" s="45"/>
      <c r="F1702" s="45"/>
      <c r="G1702" s="45"/>
      <c r="H1702" s="45"/>
      <c r="I1702" s="45"/>
      <c r="J1702" s="46"/>
    </row>
    <row r="1703" spans="2:10" s="1" customFormat="1" ht="13.2" x14ac:dyDescent="0.25">
      <c r="B1703" s="75"/>
      <c r="C1703" s="102"/>
      <c r="D1703" s="103"/>
      <c r="E1703" s="45"/>
      <c r="F1703" s="45"/>
      <c r="G1703" s="45"/>
      <c r="H1703" s="45"/>
      <c r="I1703" s="45"/>
      <c r="J1703" s="46"/>
    </row>
    <row r="1704" spans="2:10" s="1" customFormat="1" ht="13.2" x14ac:dyDescent="0.25">
      <c r="B1704" s="75"/>
      <c r="C1704" s="102"/>
      <c r="D1704" s="103"/>
      <c r="E1704" s="45"/>
      <c r="F1704" s="45"/>
      <c r="G1704" s="45"/>
      <c r="H1704" s="45"/>
      <c r="I1704" s="45"/>
      <c r="J1704" s="46"/>
    </row>
    <row r="1705" spans="2:10" s="1" customFormat="1" ht="13.2" x14ac:dyDescent="0.25">
      <c r="B1705" s="75"/>
      <c r="C1705" s="102"/>
      <c r="D1705" s="103"/>
      <c r="E1705" s="45"/>
      <c r="F1705" s="45"/>
      <c r="G1705" s="45"/>
      <c r="H1705" s="45"/>
      <c r="I1705" s="45"/>
      <c r="J1705" s="46"/>
    </row>
    <row r="1706" spans="2:10" s="1" customFormat="1" ht="13.2" x14ac:dyDescent="0.25">
      <c r="B1706" s="75"/>
      <c r="C1706" s="102"/>
      <c r="D1706" s="103"/>
      <c r="E1706" s="45"/>
      <c r="F1706" s="45"/>
      <c r="G1706" s="45"/>
      <c r="H1706" s="45"/>
      <c r="I1706" s="45"/>
      <c r="J1706" s="46"/>
    </row>
    <row r="1707" spans="2:10" s="1" customFormat="1" ht="13.2" x14ac:dyDescent="0.25">
      <c r="B1707" s="75"/>
      <c r="C1707" s="102"/>
      <c r="D1707" s="103"/>
      <c r="E1707" s="45"/>
      <c r="F1707" s="45"/>
      <c r="G1707" s="45"/>
      <c r="H1707" s="45"/>
      <c r="I1707" s="45"/>
      <c r="J1707" s="46"/>
    </row>
    <row r="1708" spans="2:10" s="1" customFormat="1" ht="13.2" x14ac:dyDescent="0.25">
      <c r="B1708" s="75"/>
      <c r="C1708" s="102"/>
      <c r="D1708" s="103"/>
      <c r="E1708" s="45"/>
      <c r="F1708" s="45"/>
      <c r="G1708" s="45"/>
      <c r="H1708" s="45"/>
      <c r="I1708" s="45"/>
      <c r="J1708" s="46"/>
    </row>
    <row r="1709" spans="2:10" s="1" customFormat="1" ht="13.2" x14ac:dyDescent="0.25">
      <c r="B1709" s="75"/>
      <c r="C1709" s="102"/>
      <c r="D1709" s="103"/>
      <c r="E1709" s="45"/>
      <c r="F1709" s="45"/>
      <c r="G1709" s="45"/>
      <c r="H1709" s="45"/>
      <c r="I1709" s="45"/>
      <c r="J1709" s="46"/>
    </row>
    <row r="1710" spans="2:10" s="1" customFormat="1" ht="13.2" x14ac:dyDescent="0.25">
      <c r="B1710" s="75"/>
      <c r="C1710" s="102"/>
      <c r="D1710" s="103"/>
      <c r="E1710" s="45"/>
      <c r="F1710" s="45"/>
      <c r="G1710" s="45"/>
      <c r="H1710" s="45"/>
      <c r="I1710" s="45"/>
      <c r="J1710" s="46"/>
    </row>
    <row r="1711" spans="2:10" s="1" customFormat="1" ht="13.2" x14ac:dyDescent="0.25">
      <c r="B1711" s="75"/>
      <c r="C1711" s="102"/>
      <c r="D1711" s="103"/>
      <c r="E1711" s="45"/>
      <c r="F1711" s="45"/>
      <c r="G1711" s="45"/>
      <c r="H1711" s="45"/>
      <c r="I1711" s="45"/>
      <c r="J1711" s="46"/>
    </row>
    <row r="1712" spans="2:10" s="1" customFormat="1" ht="13.2" x14ac:dyDescent="0.25">
      <c r="B1712" s="75"/>
      <c r="C1712" s="102"/>
      <c r="D1712" s="103"/>
      <c r="E1712" s="45"/>
      <c r="F1712" s="45"/>
      <c r="G1712" s="45"/>
      <c r="H1712" s="45"/>
      <c r="I1712" s="45"/>
      <c r="J1712" s="46"/>
    </row>
    <row r="1713" spans="2:10" s="1" customFormat="1" ht="13.2" x14ac:dyDescent="0.25">
      <c r="B1713" s="75"/>
      <c r="C1713" s="102"/>
      <c r="D1713" s="103"/>
      <c r="E1713" s="45"/>
      <c r="F1713" s="45"/>
      <c r="G1713" s="45"/>
      <c r="H1713" s="45"/>
      <c r="I1713" s="45"/>
      <c r="J1713" s="46"/>
    </row>
    <row r="1714" spans="2:10" s="1" customFormat="1" ht="13.2" x14ac:dyDescent="0.25">
      <c r="B1714" s="75"/>
      <c r="C1714" s="102"/>
      <c r="D1714" s="103"/>
      <c r="E1714" s="45"/>
      <c r="F1714" s="45"/>
      <c r="G1714" s="45"/>
      <c r="H1714" s="45"/>
      <c r="I1714" s="45"/>
      <c r="J1714" s="46"/>
    </row>
    <row r="1715" spans="2:10" s="1" customFormat="1" ht="13.2" x14ac:dyDescent="0.25">
      <c r="B1715" s="75"/>
      <c r="C1715" s="102"/>
      <c r="D1715" s="103"/>
      <c r="E1715" s="45"/>
      <c r="F1715" s="45"/>
      <c r="G1715" s="45"/>
      <c r="H1715" s="45"/>
      <c r="I1715" s="45"/>
      <c r="J1715" s="46"/>
    </row>
    <row r="1716" spans="2:10" s="1" customFormat="1" ht="13.2" x14ac:dyDescent="0.25">
      <c r="B1716" s="75"/>
      <c r="C1716" s="102"/>
      <c r="D1716" s="103"/>
      <c r="E1716" s="45"/>
      <c r="F1716" s="45"/>
      <c r="G1716" s="45"/>
      <c r="H1716" s="45"/>
      <c r="I1716" s="45"/>
      <c r="J1716" s="46"/>
    </row>
    <row r="1717" spans="2:10" s="1" customFormat="1" ht="13.2" x14ac:dyDescent="0.25">
      <c r="B1717" s="75"/>
      <c r="C1717" s="102"/>
      <c r="D1717" s="103"/>
      <c r="E1717" s="45"/>
      <c r="F1717" s="45"/>
      <c r="G1717" s="45"/>
      <c r="H1717" s="45"/>
      <c r="I1717" s="45"/>
      <c r="J1717" s="46"/>
    </row>
    <row r="1718" spans="2:10" s="1" customFormat="1" ht="13.2" x14ac:dyDescent="0.25">
      <c r="B1718" s="75"/>
      <c r="C1718" s="102"/>
      <c r="D1718" s="103"/>
      <c r="E1718" s="45"/>
      <c r="F1718" s="45"/>
      <c r="G1718" s="45"/>
      <c r="H1718" s="45"/>
      <c r="I1718" s="45"/>
      <c r="J1718" s="46"/>
    </row>
    <row r="1719" spans="2:10" s="1" customFormat="1" ht="13.2" x14ac:dyDescent="0.25">
      <c r="B1719" s="75"/>
      <c r="C1719" s="102"/>
      <c r="D1719" s="103"/>
      <c r="E1719" s="45"/>
      <c r="F1719" s="45"/>
      <c r="G1719" s="45"/>
      <c r="H1719" s="45"/>
      <c r="I1719" s="45"/>
      <c r="J1719" s="46"/>
    </row>
    <row r="1720" spans="2:10" s="1" customFormat="1" ht="13.2" x14ac:dyDescent="0.25">
      <c r="B1720" s="75"/>
      <c r="C1720" s="102"/>
      <c r="D1720" s="103"/>
      <c r="E1720" s="45"/>
      <c r="F1720" s="45"/>
      <c r="G1720" s="45"/>
      <c r="H1720" s="45"/>
      <c r="I1720" s="45"/>
      <c r="J1720" s="46"/>
    </row>
    <row r="1721" spans="2:10" s="1" customFormat="1" ht="13.2" x14ac:dyDescent="0.25">
      <c r="B1721" s="75"/>
      <c r="C1721" s="102"/>
      <c r="D1721" s="103"/>
      <c r="E1721" s="45"/>
      <c r="F1721" s="45"/>
      <c r="G1721" s="45"/>
      <c r="H1721" s="45"/>
      <c r="I1721" s="45"/>
      <c r="J1721" s="46"/>
    </row>
    <row r="1722" spans="2:10" s="1" customFormat="1" ht="13.2" x14ac:dyDescent="0.25">
      <c r="B1722" s="75"/>
      <c r="C1722" s="102"/>
      <c r="D1722" s="103"/>
      <c r="E1722" s="45"/>
      <c r="F1722" s="45"/>
      <c r="G1722" s="45"/>
      <c r="H1722" s="45"/>
      <c r="I1722" s="45"/>
      <c r="J1722" s="46"/>
    </row>
    <row r="1723" spans="2:10" s="1" customFormat="1" ht="13.2" x14ac:dyDescent="0.25">
      <c r="B1723" s="75"/>
      <c r="C1723" s="102"/>
      <c r="D1723" s="103"/>
      <c r="E1723" s="45"/>
      <c r="F1723" s="45"/>
      <c r="G1723" s="45"/>
      <c r="H1723" s="45"/>
      <c r="I1723" s="45"/>
      <c r="J1723" s="46"/>
    </row>
    <row r="1724" spans="2:10" s="1" customFormat="1" ht="13.2" x14ac:dyDescent="0.25">
      <c r="B1724" s="75"/>
      <c r="C1724" s="102"/>
      <c r="D1724" s="103"/>
      <c r="E1724" s="45"/>
      <c r="F1724" s="45"/>
      <c r="G1724" s="45"/>
      <c r="H1724" s="45"/>
      <c r="I1724" s="45"/>
      <c r="J1724" s="46"/>
    </row>
    <row r="1725" spans="2:10" s="1" customFormat="1" ht="13.2" x14ac:dyDescent="0.25">
      <c r="B1725" s="75"/>
      <c r="C1725" s="102"/>
      <c r="D1725" s="103"/>
      <c r="E1725" s="45"/>
      <c r="F1725" s="45"/>
      <c r="G1725" s="45"/>
      <c r="H1725" s="45"/>
      <c r="I1725" s="45"/>
      <c r="J1725" s="46"/>
    </row>
    <row r="1726" spans="2:10" s="1" customFormat="1" ht="13.2" x14ac:dyDescent="0.25">
      <c r="B1726" s="75"/>
      <c r="C1726" s="102"/>
      <c r="D1726" s="103"/>
      <c r="E1726" s="45"/>
      <c r="F1726" s="45"/>
      <c r="G1726" s="45"/>
      <c r="H1726" s="45"/>
      <c r="I1726" s="45"/>
      <c r="J1726" s="46"/>
    </row>
    <row r="1727" spans="2:10" s="1" customFormat="1" ht="13.2" x14ac:dyDescent="0.25">
      <c r="B1727" s="75"/>
      <c r="C1727" s="102"/>
      <c r="D1727" s="103"/>
      <c r="E1727" s="45"/>
      <c r="F1727" s="45"/>
      <c r="G1727" s="45"/>
      <c r="H1727" s="45"/>
      <c r="I1727" s="45"/>
      <c r="J1727" s="46"/>
    </row>
    <row r="1728" spans="2:10" s="1" customFormat="1" ht="13.2" x14ac:dyDescent="0.25">
      <c r="B1728" s="75"/>
      <c r="C1728" s="102"/>
      <c r="D1728" s="103"/>
      <c r="E1728" s="45"/>
      <c r="F1728" s="45"/>
      <c r="G1728" s="45"/>
      <c r="H1728" s="45"/>
      <c r="I1728" s="45"/>
      <c r="J1728" s="46"/>
    </row>
    <row r="1729" spans="2:10" s="1" customFormat="1" ht="13.2" x14ac:dyDescent="0.25">
      <c r="B1729" s="75"/>
      <c r="C1729" s="102"/>
      <c r="D1729" s="103"/>
      <c r="E1729" s="45"/>
      <c r="F1729" s="45"/>
      <c r="G1729" s="45"/>
      <c r="H1729" s="45"/>
      <c r="I1729" s="45"/>
      <c r="J1729" s="46"/>
    </row>
    <row r="1730" spans="2:10" s="1" customFormat="1" ht="13.2" x14ac:dyDescent="0.25">
      <c r="B1730" s="75"/>
      <c r="C1730" s="102"/>
      <c r="D1730" s="103"/>
      <c r="E1730" s="45"/>
      <c r="F1730" s="45"/>
      <c r="G1730" s="45"/>
      <c r="H1730" s="45"/>
      <c r="I1730" s="45"/>
      <c r="J1730" s="46"/>
    </row>
    <row r="1731" spans="2:10" s="1" customFormat="1" ht="13.2" x14ac:dyDescent="0.25">
      <c r="B1731" s="75"/>
      <c r="C1731" s="102"/>
      <c r="D1731" s="103"/>
      <c r="E1731" s="45"/>
      <c r="F1731" s="45"/>
      <c r="G1731" s="45"/>
      <c r="H1731" s="45"/>
      <c r="I1731" s="45"/>
      <c r="J1731" s="46"/>
    </row>
    <row r="1732" spans="2:10" s="1" customFormat="1" ht="13.2" x14ac:dyDescent="0.25">
      <c r="B1732" s="75"/>
      <c r="C1732" s="102"/>
      <c r="D1732" s="103"/>
      <c r="E1732" s="45"/>
      <c r="F1732" s="45"/>
      <c r="G1732" s="45"/>
      <c r="H1732" s="45"/>
      <c r="I1732" s="45"/>
      <c r="J1732" s="46"/>
    </row>
    <row r="1733" spans="2:10" s="1" customFormat="1" ht="13.2" x14ac:dyDescent="0.25">
      <c r="B1733" s="75"/>
      <c r="C1733" s="102"/>
      <c r="D1733" s="103"/>
      <c r="E1733" s="45"/>
      <c r="F1733" s="45"/>
      <c r="G1733" s="45"/>
      <c r="H1733" s="45"/>
      <c r="I1733" s="45"/>
      <c r="J1733" s="46"/>
    </row>
    <row r="1734" spans="2:10" s="1" customFormat="1" ht="13.2" x14ac:dyDescent="0.25">
      <c r="B1734" s="75"/>
      <c r="C1734" s="102"/>
      <c r="D1734" s="103"/>
      <c r="E1734" s="45"/>
      <c r="F1734" s="45"/>
      <c r="G1734" s="45"/>
      <c r="H1734" s="45"/>
      <c r="I1734" s="45"/>
      <c r="J1734" s="46"/>
    </row>
    <row r="1735" spans="2:10" s="1" customFormat="1" ht="13.2" x14ac:dyDescent="0.25">
      <c r="B1735" s="75"/>
      <c r="C1735" s="102"/>
      <c r="D1735" s="103"/>
      <c r="E1735" s="45"/>
      <c r="F1735" s="45"/>
      <c r="G1735" s="45"/>
      <c r="H1735" s="45"/>
      <c r="I1735" s="45"/>
      <c r="J1735" s="46"/>
    </row>
    <row r="1736" spans="2:10" s="1" customFormat="1" ht="13.2" x14ac:dyDescent="0.25">
      <c r="B1736" s="75"/>
      <c r="C1736" s="102"/>
      <c r="D1736" s="103"/>
      <c r="E1736" s="45"/>
      <c r="F1736" s="45"/>
      <c r="G1736" s="45"/>
      <c r="H1736" s="45"/>
      <c r="I1736" s="45"/>
      <c r="J1736" s="46"/>
    </row>
    <row r="1737" spans="2:10" s="1" customFormat="1" ht="13.2" x14ac:dyDescent="0.25">
      <c r="B1737" s="75"/>
      <c r="C1737" s="102"/>
      <c r="D1737" s="103"/>
      <c r="E1737" s="45"/>
      <c r="F1737" s="45"/>
      <c r="G1737" s="45"/>
      <c r="H1737" s="45"/>
      <c r="I1737" s="45"/>
      <c r="J1737" s="46"/>
    </row>
    <row r="1738" spans="2:10" s="1" customFormat="1" ht="13.2" x14ac:dyDescent="0.25">
      <c r="B1738" s="75"/>
      <c r="C1738" s="102"/>
      <c r="D1738" s="103"/>
      <c r="E1738" s="45"/>
      <c r="F1738" s="45"/>
      <c r="G1738" s="45"/>
      <c r="H1738" s="45"/>
      <c r="I1738" s="45"/>
      <c r="J1738" s="46"/>
    </row>
    <row r="1739" spans="2:10" s="1" customFormat="1" ht="13.2" x14ac:dyDescent="0.25">
      <c r="B1739" s="75"/>
      <c r="C1739" s="102"/>
      <c r="D1739" s="103"/>
      <c r="E1739" s="45"/>
      <c r="F1739" s="45"/>
      <c r="G1739" s="45"/>
      <c r="H1739" s="45"/>
      <c r="I1739" s="45"/>
      <c r="J1739" s="46"/>
    </row>
    <row r="1740" spans="2:10" s="1" customFormat="1" ht="13.2" x14ac:dyDescent="0.25">
      <c r="B1740" s="75"/>
      <c r="C1740" s="102"/>
      <c r="D1740" s="103"/>
      <c r="E1740" s="45"/>
      <c r="F1740" s="45"/>
      <c r="G1740" s="45"/>
      <c r="H1740" s="45"/>
      <c r="I1740" s="45"/>
      <c r="J1740" s="46"/>
    </row>
    <row r="1741" spans="2:10" s="1" customFormat="1" ht="13.2" x14ac:dyDescent="0.25">
      <c r="B1741" s="75"/>
      <c r="C1741" s="102"/>
      <c r="D1741" s="103"/>
      <c r="E1741" s="45"/>
      <c r="F1741" s="45"/>
      <c r="G1741" s="45"/>
      <c r="H1741" s="45"/>
      <c r="I1741" s="45"/>
      <c r="J1741" s="46"/>
    </row>
    <row r="1742" spans="2:10" s="1" customFormat="1" ht="13.2" x14ac:dyDescent="0.25">
      <c r="B1742" s="75"/>
      <c r="C1742" s="102"/>
      <c r="D1742" s="103"/>
      <c r="E1742" s="45"/>
      <c r="F1742" s="45"/>
      <c r="G1742" s="45"/>
      <c r="H1742" s="45"/>
      <c r="I1742" s="45"/>
      <c r="J1742" s="46"/>
    </row>
    <row r="1743" spans="2:10" s="1" customFormat="1" ht="13.2" x14ac:dyDescent="0.25">
      <c r="B1743" s="75"/>
      <c r="C1743" s="102"/>
      <c r="D1743" s="103"/>
      <c r="E1743" s="45"/>
      <c r="F1743" s="45"/>
      <c r="G1743" s="45"/>
      <c r="H1743" s="45"/>
      <c r="I1743" s="45"/>
      <c r="J1743" s="46"/>
    </row>
    <row r="1744" spans="2:10" s="1" customFormat="1" ht="13.2" x14ac:dyDescent="0.25">
      <c r="B1744" s="75"/>
      <c r="C1744" s="102"/>
      <c r="D1744" s="103"/>
      <c r="E1744" s="45"/>
      <c r="F1744" s="45"/>
      <c r="G1744" s="45"/>
      <c r="H1744" s="45"/>
      <c r="I1744" s="45"/>
      <c r="J1744" s="46"/>
    </row>
    <row r="1745" spans="2:10" s="1" customFormat="1" ht="13.2" x14ac:dyDescent="0.25">
      <c r="B1745" s="75"/>
      <c r="C1745" s="102"/>
      <c r="D1745" s="103"/>
      <c r="E1745" s="45"/>
      <c r="F1745" s="45"/>
      <c r="G1745" s="45"/>
      <c r="H1745" s="45"/>
      <c r="I1745" s="45"/>
      <c r="J1745" s="46"/>
    </row>
    <row r="1746" spans="2:10" s="1" customFormat="1" ht="13.2" x14ac:dyDescent="0.25">
      <c r="B1746" s="75"/>
      <c r="C1746" s="102"/>
      <c r="D1746" s="103"/>
      <c r="E1746" s="45"/>
      <c r="F1746" s="45"/>
      <c r="G1746" s="45"/>
      <c r="H1746" s="45"/>
      <c r="I1746" s="45"/>
      <c r="J1746" s="46"/>
    </row>
    <row r="1747" spans="2:10" s="1" customFormat="1" ht="13.2" x14ac:dyDescent="0.25">
      <c r="B1747" s="75"/>
      <c r="C1747" s="102"/>
      <c r="D1747" s="103"/>
      <c r="E1747" s="45"/>
      <c r="F1747" s="45"/>
      <c r="G1747" s="45"/>
      <c r="H1747" s="45"/>
      <c r="I1747" s="45"/>
      <c r="J1747" s="46"/>
    </row>
    <row r="1748" spans="2:10" s="1" customFormat="1" ht="13.2" x14ac:dyDescent="0.25">
      <c r="B1748" s="75"/>
      <c r="C1748" s="102"/>
      <c r="D1748" s="103"/>
      <c r="E1748" s="45"/>
      <c r="F1748" s="45"/>
      <c r="G1748" s="45"/>
      <c r="H1748" s="45"/>
      <c r="I1748" s="45"/>
      <c r="J1748" s="46"/>
    </row>
    <row r="1749" spans="2:10" s="1" customFormat="1" ht="13.2" x14ac:dyDescent="0.25">
      <c r="B1749" s="75"/>
      <c r="C1749" s="102"/>
      <c r="D1749" s="103"/>
      <c r="E1749" s="45"/>
      <c r="F1749" s="45"/>
      <c r="G1749" s="45"/>
      <c r="H1749" s="45"/>
      <c r="I1749" s="45"/>
      <c r="J1749" s="46"/>
    </row>
    <row r="1750" spans="2:10" s="1" customFormat="1" ht="13.2" x14ac:dyDescent="0.25">
      <c r="B1750" s="75"/>
      <c r="C1750" s="102"/>
      <c r="D1750" s="103"/>
      <c r="E1750" s="45"/>
      <c r="F1750" s="45"/>
      <c r="G1750" s="45"/>
      <c r="H1750" s="45"/>
      <c r="I1750" s="45"/>
      <c r="J1750" s="46"/>
    </row>
    <row r="1751" spans="2:10" s="1" customFormat="1" ht="13.2" x14ac:dyDescent="0.25">
      <c r="C1751" s="157" t="s">
        <v>153</v>
      </c>
      <c r="D1751" s="157"/>
      <c r="E1751" s="157"/>
      <c r="F1751" s="157"/>
      <c r="G1751" s="157"/>
      <c r="H1751" s="157"/>
    </row>
    <row r="1752" spans="2:10" s="1" customFormat="1" ht="13.2" x14ac:dyDescent="0.25">
      <c r="C1752" s="157" t="s">
        <v>154</v>
      </c>
      <c r="D1752" s="157"/>
      <c r="E1752" s="157"/>
      <c r="F1752" s="157"/>
      <c r="G1752" s="157"/>
      <c r="H1752" s="157"/>
    </row>
    <row r="1753" spans="2:10" s="1" customFormat="1" ht="13.2" x14ac:dyDescent="0.25">
      <c r="C1753" s="157" t="s">
        <v>155</v>
      </c>
      <c r="D1753" s="157"/>
      <c r="E1753" s="157"/>
      <c r="F1753" s="157"/>
      <c r="G1753" s="157"/>
      <c r="H1753" s="157"/>
    </row>
    <row r="1754" spans="2:10" s="1" customFormat="1" ht="13.2" x14ac:dyDescent="0.25">
      <c r="C1754" s="158" t="s">
        <v>156</v>
      </c>
      <c r="D1754" s="158"/>
      <c r="E1754" s="158"/>
      <c r="F1754" s="158"/>
      <c r="G1754" s="158"/>
      <c r="H1754" s="158"/>
    </row>
    <row r="1755" spans="2:10" s="1" customFormat="1" ht="13.2" x14ac:dyDescent="0.25">
      <c r="C1755" s="150"/>
      <c r="D1755" s="150"/>
      <c r="E1755" s="150"/>
      <c r="F1755" s="150"/>
      <c r="G1755" s="150"/>
      <c r="H1755" s="150"/>
    </row>
    <row r="1756" spans="2:10" s="1" customFormat="1" ht="15.6" x14ac:dyDescent="0.25">
      <c r="B1756" s="159" t="s">
        <v>248</v>
      </c>
      <c r="C1756" s="160"/>
      <c r="D1756" s="160"/>
      <c r="E1756" s="160"/>
      <c r="F1756" s="160"/>
      <c r="G1756" s="160"/>
      <c r="H1756" s="160"/>
      <c r="I1756" s="160"/>
      <c r="J1756" s="161"/>
    </row>
    <row r="1757" spans="2:10" s="1" customFormat="1" ht="21" x14ac:dyDescent="0.25">
      <c r="B1757" s="169" t="s">
        <v>698</v>
      </c>
      <c r="C1757" s="170"/>
      <c r="D1757" s="170"/>
      <c r="E1757" s="170"/>
      <c r="F1757" s="170"/>
      <c r="G1757" s="170"/>
      <c r="H1757" s="170"/>
      <c r="I1757" s="170"/>
      <c r="J1757" s="171"/>
    </row>
    <row r="1758" spans="2:10" s="1" customFormat="1" ht="13.8" thickBot="1" x14ac:dyDescent="0.3">
      <c r="B1758" s="151"/>
      <c r="C1758" s="151"/>
      <c r="D1758" s="151"/>
      <c r="E1758" s="151"/>
      <c r="F1758" s="151"/>
      <c r="G1758" s="151"/>
      <c r="H1758" s="151"/>
      <c r="I1758" s="151"/>
      <c r="J1758" s="151"/>
    </row>
    <row r="1759" spans="2:10" s="1" customFormat="1" ht="28.5" customHeight="1" x14ac:dyDescent="0.25">
      <c r="B1759" s="152" t="s">
        <v>140</v>
      </c>
      <c r="C1759" s="153"/>
      <c r="D1759" s="153"/>
      <c r="E1759" s="153"/>
      <c r="F1759" s="153"/>
      <c r="G1759" s="153"/>
      <c r="H1759" s="153"/>
      <c r="I1759" s="153"/>
      <c r="J1759" s="154"/>
    </row>
    <row r="1760" spans="2:10" s="1" customFormat="1" ht="13.2" x14ac:dyDescent="0.25">
      <c r="B1760" s="4" t="s">
        <v>148</v>
      </c>
      <c r="C1760" s="5" t="s">
        <v>149</v>
      </c>
      <c r="D1760" s="5"/>
      <c r="E1760" s="6"/>
      <c r="F1760" s="7"/>
      <c r="G1760" s="8" t="s">
        <v>22</v>
      </c>
      <c r="H1760" s="155">
        <v>42879</v>
      </c>
      <c r="I1760" s="155"/>
      <c r="J1760" s="9"/>
    </row>
    <row r="1761" spans="2:10" s="1" customFormat="1" ht="13.2" x14ac:dyDescent="0.25">
      <c r="B1761" s="4" t="s">
        <v>146</v>
      </c>
      <c r="C1761" s="5" t="s">
        <v>142</v>
      </c>
      <c r="D1761" s="10"/>
      <c r="E1761" s="10"/>
      <c r="F1761" s="5"/>
      <c r="G1761" s="11" t="s">
        <v>145</v>
      </c>
      <c r="H1761" s="6" t="s">
        <v>142</v>
      </c>
      <c r="I1761" s="12"/>
      <c r="J1761" s="13"/>
    </row>
    <row r="1762" spans="2:10" s="1" customFormat="1" ht="13.2" x14ac:dyDescent="0.25">
      <c r="B1762" s="4" t="s">
        <v>147</v>
      </c>
      <c r="C1762" s="5" t="s">
        <v>142</v>
      </c>
      <c r="D1762" s="10"/>
      <c r="E1762" s="10"/>
      <c r="F1762" s="5"/>
      <c r="G1762" s="11" t="s">
        <v>143</v>
      </c>
      <c r="H1762" s="6" t="s">
        <v>144</v>
      </c>
      <c r="I1762" s="12"/>
      <c r="J1762" s="13"/>
    </row>
    <row r="1763" spans="2:10" s="1" customFormat="1" ht="13.8" thickBot="1" x14ac:dyDescent="0.3">
      <c r="B1763" s="14" t="s">
        <v>159</v>
      </c>
      <c r="C1763" s="15" t="s">
        <v>160</v>
      </c>
      <c r="D1763" s="16"/>
      <c r="E1763" s="16"/>
      <c r="F1763" s="15"/>
      <c r="G1763" s="17" t="s">
        <v>157</v>
      </c>
      <c r="H1763" s="18" t="s">
        <v>158</v>
      </c>
      <c r="I1763" s="19"/>
      <c r="J1763" s="20"/>
    </row>
    <row r="1764" spans="2:10" s="1" customFormat="1" ht="13.2" x14ac:dyDescent="0.25">
      <c r="B1764" s="151"/>
      <c r="C1764" s="151"/>
      <c r="D1764" s="151"/>
      <c r="E1764" s="151"/>
      <c r="F1764" s="151"/>
      <c r="G1764" s="151"/>
      <c r="H1764" s="151"/>
      <c r="I1764" s="151"/>
      <c r="J1764" s="151"/>
    </row>
    <row r="1765" spans="2:10" s="1" customFormat="1" ht="13.2" x14ac:dyDescent="0.25">
      <c r="B1765" s="23" t="s">
        <v>7</v>
      </c>
      <c r="C1765" s="24" t="s">
        <v>0</v>
      </c>
      <c r="D1765" s="24" t="s">
        <v>23</v>
      </c>
      <c r="E1765" s="24" t="s">
        <v>24</v>
      </c>
      <c r="F1765" s="24" t="s">
        <v>2</v>
      </c>
      <c r="G1765" s="24" t="s">
        <v>3</v>
      </c>
      <c r="H1765" s="24" t="s">
        <v>25</v>
      </c>
      <c r="I1765" s="24" t="s">
        <v>8</v>
      </c>
      <c r="J1765" s="24" t="s">
        <v>9</v>
      </c>
    </row>
    <row r="1766" spans="2:10" s="1" customFormat="1" ht="13.2" x14ac:dyDescent="0.25">
      <c r="B1766" s="96">
        <v>4.03</v>
      </c>
      <c r="C1766" s="97" t="s">
        <v>425</v>
      </c>
      <c r="D1766" s="103"/>
      <c r="E1766" s="45"/>
      <c r="F1766" s="45"/>
      <c r="G1766" s="45"/>
      <c r="H1766" s="45"/>
      <c r="I1766" s="45"/>
      <c r="J1766" s="46"/>
    </row>
    <row r="1767" spans="2:10" s="1" customFormat="1" ht="13.2" x14ac:dyDescent="0.25">
      <c r="B1767" s="100" t="s">
        <v>113</v>
      </c>
      <c r="C1767" s="101" t="s">
        <v>428</v>
      </c>
      <c r="D1767" s="103"/>
      <c r="E1767" s="45"/>
      <c r="F1767" s="45"/>
      <c r="G1767" s="45"/>
      <c r="H1767" s="45"/>
      <c r="I1767" s="45"/>
      <c r="J1767" s="46"/>
    </row>
    <row r="1768" spans="2:10" s="1" customFormat="1" ht="13.2" x14ac:dyDescent="0.25">
      <c r="B1768" s="48" t="s">
        <v>114</v>
      </c>
      <c r="C1768" s="32" t="s">
        <v>770</v>
      </c>
      <c r="D1768" s="103"/>
      <c r="E1768" s="45"/>
      <c r="F1768" s="45"/>
      <c r="G1768" s="45"/>
      <c r="H1768" s="45"/>
      <c r="I1768" s="62">
        <f>H1769+H1770</f>
        <v>0</v>
      </c>
      <c r="J1768" s="63" t="str">
        <f>+J1769</f>
        <v>ml</v>
      </c>
    </row>
    <row r="1769" spans="2:10" s="1" customFormat="1" ht="13.2" x14ac:dyDescent="0.25">
      <c r="B1769" s="48"/>
      <c r="C1769" s="44" t="s">
        <v>773</v>
      </c>
      <c r="D1769" s="45"/>
      <c r="E1769" s="45"/>
      <c r="F1769" s="45"/>
      <c r="G1769" s="45"/>
      <c r="H1769" s="45">
        <f>IF(AND(F1769=0,G1769=0),D1769*E1769,IF(AND(E1769=0,G1769=0),D1769*F1769,IF(AND(E1769=0,F1769=0),D1769*G1769,IF(AND(E1769=0),D1769*F1769*G1769,IF(AND(F1769=0),D1769*E1769*G1769,IF(AND(G1769=0),D1769*E1769*F1769,D1769*E1769*F1769*G1769))))))</f>
        <v>0</v>
      </c>
      <c r="I1769" s="45"/>
      <c r="J1769" s="46" t="s">
        <v>552</v>
      </c>
    </row>
    <row r="1770" spans="2:10" s="1" customFormat="1" ht="13.2" x14ac:dyDescent="0.25">
      <c r="B1770" s="48"/>
      <c r="C1770" s="44" t="s">
        <v>774</v>
      </c>
      <c r="D1770" s="45"/>
      <c r="E1770" s="45"/>
      <c r="F1770" s="45"/>
      <c r="G1770" s="45"/>
      <c r="H1770" s="45">
        <f>IF(AND(F1770=0,G1770=0),D1770*E1770,IF(AND(E1770=0,G1770=0),D1770*F1770,IF(AND(E1770=0,F1770=0),D1770*G1770,IF(AND(E1770=0),D1770*F1770*G1770,IF(AND(F1770=0),D1770*E1770*G1770,IF(AND(G1770=0),D1770*E1770*F1770,D1770*E1770*F1770*G1770))))))</f>
        <v>0</v>
      </c>
      <c r="I1770" s="45"/>
      <c r="J1770" s="46" t="s">
        <v>552</v>
      </c>
    </row>
    <row r="1771" spans="2:10" s="1" customFormat="1" ht="13.2" x14ac:dyDescent="0.25">
      <c r="B1771" s="48" t="s">
        <v>435</v>
      </c>
      <c r="C1771" s="32" t="s">
        <v>772</v>
      </c>
      <c r="D1771" s="103"/>
      <c r="E1771" s="45"/>
      <c r="F1771" s="45"/>
      <c r="G1771" s="45"/>
      <c r="H1771" s="45"/>
      <c r="I1771" s="62">
        <f>H1772+H1773</f>
        <v>0</v>
      </c>
      <c r="J1771" s="63" t="str">
        <f>+J1772</f>
        <v>ml</v>
      </c>
    </row>
    <row r="1772" spans="2:10" s="1" customFormat="1" ht="13.2" x14ac:dyDescent="0.25">
      <c r="B1772" s="100"/>
      <c r="C1772" s="44" t="s">
        <v>773</v>
      </c>
      <c r="D1772" s="45"/>
      <c r="E1772" s="45"/>
      <c r="F1772" s="45"/>
      <c r="G1772" s="45"/>
      <c r="H1772" s="45">
        <f>IF(AND(F1772=0,G1772=0),D1772*E1772,IF(AND(E1772=0,G1772=0),D1772*F1772,IF(AND(E1772=0,F1772=0),D1772*G1772,IF(AND(E1772=0),D1772*F1772*G1772,IF(AND(F1772=0),D1772*E1772*G1772,IF(AND(G1772=0),D1772*E1772*F1772,D1772*E1772*F1772*G1772))))))</f>
        <v>0</v>
      </c>
      <c r="I1772" s="45"/>
      <c r="J1772" s="46" t="s">
        <v>552</v>
      </c>
    </row>
    <row r="1773" spans="2:10" s="1" customFormat="1" ht="13.2" x14ac:dyDescent="0.25">
      <c r="B1773" s="48"/>
      <c r="C1773" s="44" t="s">
        <v>774</v>
      </c>
      <c r="D1773" s="45"/>
      <c r="E1773" s="45"/>
      <c r="F1773" s="45"/>
      <c r="G1773" s="45"/>
      <c r="H1773" s="45">
        <f>IF(AND(F1773=0,G1773=0),D1773*E1773,IF(AND(E1773=0,G1773=0),D1773*F1773,IF(AND(E1773=0,F1773=0),D1773*G1773,IF(AND(E1773=0),D1773*F1773*G1773,IF(AND(F1773=0),D1773*E1773*G1773,IF(AND(G1773=0),D1773*E1773*F1773,D1773*E1773*F1773*G1773))))))</f>
        <v>0</v>
      </c>
      <c r="I1773" s="45"/>
      <c r="J1773" s="46" t="s">
        <v>552</v>
      </c>
    </row>
    <row r="1774" spans="2:10" s="1" customFormat="1" ht="13.2" x14ac:dyDescent="0.25">
      <c r="B1774" s="48" t="s">
        <v>437</v>
      </c>
      <c r="C1774" s="48" t="s">
        <v>470</v>
      </c>
      <c r="D1774" s="103"/>
      <c r="E1774" s="45"/>
      <c r="F1774" s="45"/>
      <c r="G1774" s="45"/>
      <c r="H1774" s="45"/>
      <c r="I1774" s="62">
        <f>SUM(H1776:H1781)</f>
        <v>89.25</v>
      </c>
      <c r="J1774" s="63" t="str">
        <f>+J1776</f>
        <v>ml</v>
      </c>
    </row>
    <row r="1775" spans="2:10" s="1" customFormat="1" ht="13.2" x14ac:dyDescent="0.25">
      <c r="B1775" s="48"/>
      <c r="C1775" s="132" t="s">
        <v>255</v>
      </c>
      <c r="D1775" s="103"/>
      <c r="E1775" s="45"/>
      <c r="F1775" s="45"/>
      <c r="G1775" s="45"/>
      <c r="H1775" s="45"/>
      <c r="I1775" s="62"/>
      <c r="J1775" s="63"/>
    </row>
    <row r="1776" spans="2:10" s="1" customFormat="1" ht="13.2" x14ac:dyDescent="0.25">
      <c r="B1776" s="48"/>
      <c r="C1776" s="44" t="s">
        <v>556</v>
      </c>
      <c r="D1776" s="45">
        <v>7</v>
      </c>
      <c r="E1776" s="45">
        <v>3.25</v>
      </c>
      <c r="F1776" s="45"/>
      <c r="G1776" s="45"/>
      <c r="H1776" s="45">
        <f t="shared" ref="H1776:H1781" si="70">IF(AND(F1776=0,G1776=0),D1776*E1776,IF(AND(E1776=0,G1776=0),D1776*F1776,IF(AND(E1776=0,F1776=0),D1776*G1776,IF(AND(E1776=0),D1776*F1776*G1776,IF(AND(F1776=0),D1776*E1776*G1776,IF(AND(G1776=0),D1776*E1776*F1776,D1776*E1776*F1776*G1776))))))</f>
        <v>22.75</v>
      </c>
      <c r="I1776" s="45"/>
      <c r="J1776" s="46" t="str">
        <f t="shared" ref="J1776:J1781" si="71">IF(AND(E1776=0,F1776&lt;&gt;0,G1776&lt;&gt;0),"m2",IF(AND(F1776=0,E1776&lt;&gt;0,G1776&lt;&gt;0),"m2",IF(AND(G1776=0,E1776&lt;&gt;0,F1776&lt;&gt;0),"m2",IF(AND(F1776=0,G1776=0),"ml",IF(AND(E1776=0,G1776=0),"ml",IF(AND(E1776=0,F1776=0),"ml",IF(AND(E1776&lt;&gt;0,F1776&lt;&gt;0,G1776&lt;&gt;0),"m3",0)))))))</f>
        <v>ml</v>
      </c>
    </row>
    <row r="1777" spans="2:10" s="1" customFormat="1" ht="13.2" x14ac:dyDescent="0.25">
      <c r="B1777" s="48"/>
      <c r="C1777" s="44" t="s">
        <v>704</v>
      </c>
      <c r="D1777" s="45">
        <v>7</v>
      </c>
      <c r="E1777" s="45">
        <v>3</v>
      </c>
      <c r="F1777" s="45"/>
      <c r="G1777" s="45"/>
      <c r="H1777" s="45">
        <f t="shared" si="70"/>
        <v>21</v>
      </c>
      <c r="I1777" s="45"/>
      <c r="J1777" s="46" t="str">
        <f t="shared" si="71"/>
        <v>ml</v>
      </c>
    </row>
    <row r="1778" spans="2:10" s="1" customFormat="1" ht="13.2" x14ac:dyDescent="0.25">
      <c r="B1778" s="48"/>
      <c r="C1778" s="132" t="s">
        <v>256</v>
      </c>
      <c r="D1778" s="45"/>
      <c r="E1778" s="45"/>
      <c r="F1778" s="45"/>
      <c r="G1778" s="45"/>
      <c r="H1778" s="45"/>
      <c r="I1778" s="45"/>
      <c r="J1778" s="46" t="str">
        <f t="shared" si="71"/>
        <v>ml</v>
      </c>
    </row>
    <row r="1779" spans="2:10" s="1" customFormat="1" ht="13.2" x14ac:dyDescent="0.25">
      <c r="B1779" s="48"/>
      <c r="C1779" s="44" t="s">
        <v>556</v>
      </c>
      <c r="D1779" s="45">
        <v>7</v>
      </c>
      <c r="E1779" s="45">
        <v>3.25</v>
      </c>
      <c r="F1779" s="45"/>
      <c r="G1779" s="45"/>
      <c r="H1779" s="45">
        <f t="shared" si="70"/>
        <v>22.75</v>
      </c>
      <c r="I1779" s="45"/>
      <c r="J1779" s="46" t="str">
        <f t="shared" si="71"/>
        <v>ml</v>
      </c>
    </row>
    <row r="1780" spans="2:10" s="1" customFormat="1" ht="13.2" x14ac:dyDescent="0.25">
      <c r="B1780" s="48"/>
      <c r="C1780" s="132" t="s">
        <v>257</v>
      </c>
      <c r="D1780" s="45"/>
      <c r="E1780" s="45"/>
      <c r="F1780" s="45"/>
      <c r="G1780" s="45"/>
      <c r="H1780" s="45"/>
      <c r="I1780" s="45"/>
      <c r="J1780" s="46" t="str">
        <f t="shared" si="71"/>
        <v>ml</v>
      </c>
    </row>
    <row r="1781" spans="2:10" s="1" customFormat="1" ht="13.2" x14ac:dyDescent="0.25">
      <c r="B1781" s="48"/>
      <c r="C1781" s="44" t="s">
        <v>556</v>
      </c>
      <c r="D1781" s="45">
        <v>7</v>
      </c>
      <c r="E1781" s="45">
        <v>3.25</v>
      </c>
      <c r="F1781" s="45"/>
      <c r="G1781" s="45"/>
      <c r="H1781" s="45">
        <f t="shared" si="70"/>
        <v>22.75</v>
      </c>
      <c r="I1781" s="45"/>
      <c r="J1781" s="46" t="str">
        <f t="shared" si="71"/>
        <v>ml</v>
      </c>
    </row>
    <row r="1782" spans="2:10" s="1" customFormat="1" ht="13.2" x14ac:dyDescent="0.25">
      <c r="B1782" s="48" t="s">
        <v>471</v>
      </c>
      <c r="C1782" s="48" t="s">
        <v>554</v>
      </c>
      <c r="D1782" s="103"/>
      <c r="E1782" s="45"/>
      <c r="F1782" s="45"/>
      <c r="G1782" s="45"/>
      <c r="H1782" s="45"/>
      <c r="I1782" s="62">
        <f>SUM(H1783:H1789)</f>
        <v>11.75</v>
      </c>
      <c r="J1782" s="63" t="str">
        <f>+J1783</f>
        <v>ml</v>
      </c>
    </row>
    <row r="1783" spans="2:10" s="1" customFormat="1" ht="13.2" x14ac:dyDescent="0.25">
      <c r="B1783" s="100"/>
      <c r="C1783" s="132" t="s">
        <v>255</v>
      </c>
      <c r="D1783" s="45"/>
      <c r="E1783" s="45"/>
      <c r="F1783" s="45"/>
      <c r="G1783" s="45"/>
      <c r="H1783" s="45">
        <f t="shared" ref="H1783:H1789" si="72">IF(AND(F1783=0,G1783=0),D1783*E1783,IF(AND(E1783=0,G1783=0),D1783*F1783,IF(AND(E1783=0,F1783=0),D1783*G1783,IF(AND(E1783=0),D1783*F1783*G1783,IF(AND(F1783=0),D1783*E1783*G1783,IF(AND(G1783=0),D1783*E1783*F1783,D1783*E1783*F1783*G1783))))))</f>
        <v>0</v>
      </c>
      <c r="I1783" s="45"/>
      <c r="J1783" s="46" t="str">
        <f t="shared" ref="J1783:J1789" si="73">IF(AND(E1783=0,F1783&lt;&gt;0,G1783&lt;&gt;0),"m2",IF(AND(F1783=0,E1783&lt;&gt;0,G1783&lt;&gt;0),"m2",IF(AND(G1783=0,E1783&lt;&gt;0,F1783&lt;&gt;0),"m2",IF(AND(F1783=0,G1783=0),"ml",IF(AND(E1783=0,G1783=0),"ml",IF(AND(E1783=0,F1783=0),"ml",IF(AND(E1783&lt;&gt;0,F1783&lt;&gt;0,G1783&lt;&gt;0),"m3",0)))))))</f>
        <v>ml</v>
      </c>
    </row>
    <row r="1784" spans="2:10" s="1" customFormat="1" ht="13.2" x14ac:dyDescent="0.25">
      <c r="B1784" s="100"/>
      <c r="C1784" s="44" t="s">
        <v>556</v>
      </c>
      <c r="D1784" s="45">
        <v>1</v>
      </c>
      <c r="E1784" s="45">
        <v>3.25</v>
      </c>
      <c r="F1784" s="45"/>
      <c r="G1784" s="45"/>
      <c r="H1784" s="45">
        <f t="shared" si="72"/>
        <v>3.25</v>
      </c>
      <c r="I1784" s="45"/>
      <c r="J1784" s="46" t="str">
        <f t="shared" si="73"/>
        <v>ml</v>
      </c>
    </row>
    <row r="1785" spans="2:10" s="1" customFormat="1" ht="13.2" x14ac:dyDescent="0.25">
      <c r="B1785" s="100"/>
      <c r="C1785" s="44" t="s">
        <v>704</v>
      </c>
      <c r="D1785" s="45">
        <v>1</v>
      </c>
      <c r="E1785" s="45">
        <v>2</v>
      </c>
      <c r="F1785" s="45"/>
      <c r="G1785" s="45"/>
      <c r="H1785" s="45">
        <f t="shared" si="72"/>
        <v>2</v>
      </c>
      <c r="I1785" s="45"/>
      <c r="J1785" s="46" t="str">
        <f t="shared" si="73"/>
        <v>ml</v>
      </c>
    </row>
    <row r="1786" spans="2:10" s="1" customFormat="1" ht="13.2" x14ac:dyDescent="0.25">
      <c r="B1786" s="100"/>
      <c r="C1786" s="132" t="s">
        <v>256</v>
      </c>
      <c r="D1786" s="45"/>
      <c r="E1786" s="45"/>
      <c r="F1786" s="45"/>
      <c r="G1786" s="45"/>
      <c r="H1786" s="45">
        <f t="shared" si="72"/>
        <v>0</v>
      </c>
      <c r="I1786" s="45"/>
      <c r="J1786" s="46" t="str">
        <f t="shared" si="73"/>
        <v>ml</v>
      </c>
    </row>
    <row r="1787" spans="2:10" s="1" customFormat="1" ht="13.2" x14ac:dyDescent="0.25">
      <c r="B1787" s="100"/>
      <c r="C1787" s="44" t="s">
        <v>556</v>
      </c>
      <c r="D1787" s="45">
        <v>1</v>
      </c>
      <c r="E1787" s="45">
        <v>3.25</v>
      </c>
      <c r="F1787" s="45"/>
      <c r="G1787" s="45"/>
      <c r="H1787" s="45">
        <f t="shared" si="72"/>
        <v>3.25</v>
      </c>
      <c r="I1787" s="45"/>
      <c r="J1787" s="46" t="str">
        <f t="shared" si="73"/>
        <v>ml</v>
      </c>
    </row>
    <row r="1788" spans="2:10" s="1" customFormat="1" ht="13.2" x14ac:dyDescent="0.25">
      <c r="B1788" s="100"/>
      <c r="C1788" s="132" t="s">
        <v>257</v>
      </c>
      <c r="D1788" s="45"/>
      <c r="E1788" s="45"/>
      <c r="F1788" s="45"/>
      <c r="G1788" s="45"/>
      <c r="H1788" s="45">
        <f t="shared" si="72"/>
        <v>0</v>
      </c>
      <c r="I1788" s="45"/>
      <c r="J1788" s="46" t="str">
        <f t="shared" si="73"/>
        <v>ml</v>
      </c>
    </row>
    <row r="1789" spans="2:10" s="1" customFormat="1" ht="13.2" x14ac:dyDescent="0.25">
      <c r="B1789" s="100"/>
      <c r="C1789" s="44" t="s">
        <v>556</v>
      </c>
      <c r="D1789" s="45">
        <v>1</v>
      </c>
      <c r="E1789" s="45">
        <v>3.25</v>
      </c>
      <c r="F1789" s="45"/>
      <c r="G1789" s="45"/>
      <c r="H1789" s="45">
        <f t="shared" si="72"/>
        <v>3.25</v>
      </c>
      <c r="I1789" s="45"/>
      <c r="J1789" s="46" t="str">
        <f t="shared" si="73"/>
        <v>ml</v>
      </c>
    </row>
    <row r="1790" spans="2:10" s="1" customFormat="1" ht="13.2" x14ac:dyDescent="0.25">
      <c r="B1790" s="48" t="s">
        <v>473</v>
      </c>
      <c r="C1790" s="48" t="s">
        <v>472</v>
      </c>
      <c r="D1790" s="103"/>
      <c r="E1790" s="45"/>
      <c r="F1790" s="45"/>
      <c r="G1790" s="45"/>
      <c r="H1790" s="45"/>
      <c r="I1790" s="62">
        <f>SUM(H1791:H1797)</f>
        <v>0</v>
      </c>
      <c r="J1790" s="63" t="str">
        <f>+J1791</f>
        <v>ml</v>
      </c>
    </row>
    <row r="1791" spans="2:10" s="1" customFormat="1" ht="13.2" x14ac:dyDescent="0.25">
      <c r="B1791" s="48"/>
      <c r="C1791" s="132" t="s">
        <v>255</v>
      </c>
      <c r="D1791" s="45"/>
      <c r="E1791" s="45"/>
      <c r="F1791" s="45"/>
      <c r="G1791" s="45"/>
      <c r="H1791" s="45">
        <f t="shared" ref="H1791:H1797" si="74">IF(AND(F1791=0,G1791=0),D1791*E1791,IF(AND(E1791=0,G1791=0),D1791*F1791,IF(AND(E1791=0,F1791=0),D1791*G1791,IF(AND(E1791=0),D1791*F1791*G1791,IF(AND(F1791=0),D1791*E1791*G1791,IF(AND(G1791=0),D1791*E1791*F1791,D1791*E1791*F1791*G1791))))))</f>
        <v>0</v>
      </c>
      <c r="I1791" s="45"/>
      <c r="J1791" s="46" t="str">
        <f t="shared" ref="J1791:J1797" si="75">IF(AND(E1791=0,F1791&lt;&gt;0,G1791&lt;&gt;0),"m2",IF(AND(F1791=0,E1791&lt;&gt;0,G1791&lt;&gt;0),"m2",IF(AND(G1791=0,E1791&lt;&gt;0,F1791&lt;&gt;0),"m2",IF(AND(F1791=0,G1791=0),"ml",IF(AND(E1791=0,G1791=0),"ml",IF(AND(E1791=0,F1791=0),"ml",IF(AND(E1791&lt;&gt;0,F1791&lt;&gt;0,G1791&lt;&gt;0),"m3",0)))))))</f>
        <v>ml</v>
      </c>
    </row>
    <row r="1792" spans="2:10" s="1" customFormat="1" ht="13.2" x14ac:dyDescent="0.25">
      <c r="B1792" s="48"/>
      <c r="C1792" s="44" t="s">
        <v>556</v>
      </c>
      <c r="D1792" s="45"/>
      <c r="E1792" s="45"/>
      <c r="F1792" s="45"/>
      <c r="G1792" s="45"/>
      <c r="H1792" s="45">
        <f t="shared" si="74"/>
        <v>0</v>
      </c>
      <c r="I1792" s="45"/>
      <c r="J1792" s="46" t="str">
        <f t="shared" si="75"/>
        <v>ml</v>
      </c>
    </row>
    <row r="1793" spans="2:10" s="1" customFormat="1" ht="13.2" x14ac:dyDescent="0.25">
      <c r="B1793" s="48"/>
      <c r="C1793" s="44" t="s">
        <v>704</v>
      </c>
      <c r="D1793" s="45"/>
      <c r="E1793" s="45"/>
      <c r="F1793" s="45"/>
      <c r="G1793" s="45"/>
      <c r="H1793" s="45">
        <f t="shared" si="74"/>
        <v>0</v>
      </c>
      <c r="I1793" s="45"/>
      <c r="J1793" s="46" t="str">
        <f t="shared" si="75"/>
        <v>ml</v>
      </c>
    </row>
    <row r="1794" spans="2:10" s="1" customFormat="1" ht="13.2" x14ac:dyDescent="0.25">
      <c r="B1794" s="48"/>
      <c r="C1794" s="132" t="s">
        <v>256</v>
      </c>
      <c r="D1794" s="45"/>
      <c r="E1794" s="45"/>
      <c r="F1794" s="45"/>
      <c r="G1794" s="45"/>
      <c r="H1794" s="45">
        <f t="shared" si="74"/>
        <v>0</v>
      </c>
      <c r="I1794" s="45"/>
      <c r="J1794" s="46" t="str">
        <f t="shared" si="75"/>
        <v>ml</v>
      </c>
    </row>
    <row r="1795" spans="2:10" s="1" customFormat="1" ht="13.2" x14ac:dyDescent="0.25">
      <c r="B1795" s="48"/>
      <c r="C1795" s="44" t="s">
        <v>556</v>
      </c>
      <c r="D1795" s="45"/>
      <c r="E1795" s="45"/>
      <c r="F1795" s="45"/>
      <c r="G1795" s="45"/>
      <c r="H1795" s="45">
        <f t="shared" si="74"/>
        <v>0</v>
      </c>
      <c r="I1795" s="45"/>
      <c r="J1795" s="46" t="str">
        <f t="shared" si="75"/>
        <v>ml</v>
      </c>
    </row>
    <row r="1796" spans="2:10" s="1" customFormat="1" ht="13.2" x14ac:dyDescent="0.25">
      <c r="B1796" s="48"/>
      <c r="C1796" s="132" t="s">
        <v>257</v>
      </c>
      <c r="D1796" s="45"/>
      <c r="E1796" s="45"/>
      <c r="F1796" s="45"/>
      <c r="G1796" s="45"/>
      <c r="H1796" s="45">
        <f t="shared" si="74"/>
        <v>0</v>
      </c>
      <c r="I1796" s="45"/>
      <c r="J1796" s="46" t="str">
        <f t="shared" si="75"/>
        <v>ml</v>
      </c>
    </row>
    <row r="1797" spans="2:10" s="1" customFormat="1" ht="13.2" x14ac:dyDescent="0.25">
      <c r="B1797" s="48"/>
      <c r="C1797" s="44" t="s">
        <v>556</v>
      </c>
      <c r="D1797" s="45"/>
      <c r="E1797" s="45"/>
      <c r="F1797" s="45"/>
      <c r="G1797" s="45"/>
      <c r="H1797" s="45">
        <f t="shared" si="74"/>
        <v>0</v>
      </c>
      <c r="I1797" s="45"/>
      <c r="J1797" s="46" t="str">
        <f t="shared" si="75"/>
        <v>ml</v>
      </c>
    </row>
    <row r="1798" spans="2:10" s="1" customFormat="1" ht="13.2" x14ac:dyDescent="0.25">
      <c r="B1798" s="48" t="s">
        <v>549</v>
      </c>
      <c r="C1798" s="48" t="s">
        <v>474</v>
      </c>
      <c r="D1798" s="103"/>
      <c r="E1798" s="45"/>
      <c r="F1798" s="45"/>
      <c r="G1798" s="45"/>
      <c r="H1798" s="45"/>
      <c r="I1798" s="62">
        <f>SUM(H1799:H1799)</f>
        <v>1</v>
      </c>
      <c r="J1798" s="63" t="str">
        <f>+J1799</f>
        <v>und</v>
      </c>
    </row>
    <row r="1799" spans="2:10" s="1" customFormat="1" ht="13.2" x14ac:dyDescent="0.25">
      <c r="B1799" s="100"/>
      <c r="C1799" s="44" t="s">
        <v>705</v>
      </c>
      <c r="D1799" s="45">
        <v>1</v>
      </c>
      <c r="E1799" s="45"/>
      <c r="F1799" s="45"/>
      <c r="G1799" s="45"/>
      <c r="H1799" s="45">
        <f>+D1799</f>
        <v>1</v>
      </c>
      <c r="I1799" s="45"/>
      <c r="J1799" s="46" t="s">
        <v>35</v>
      </c>
    </row>
    <row r="1800" spans="2:10" s="1" customFormat="1" ht="13.2" x14ac:dyDescent="0.25">
      <c r="B1800" s="48" t="s">
        <v>553</v>
      </c>
      <c r="C1800" s="48" t="s">
        <v>555</v>
      </c>
      <c r="D1800" s="103"/>
      <c r="E1800" s="45"/>
      <c r="F1800" s="45"/>
      <c r="G1800" s="45"/>
      <c r="H1800" s="45"/>
      <c r="I1800" s="62">
        <f>SUM(H1801:H1801)</f>
        <v>8</v>
      </c>
      <c r="J1800" s="63" t="str">
        <f>+J1801</f>
        <v>und</v>
      </c>
    </row>
    <row r="1801" spans="2:10" s="1" customFormat="1" ht="13.2" x14ac:dyDescent="0.25">
      <c r="B1801" s="100"/>
      <c r="C1801" s="44" t="s">
        <v>556</v>
      </c>
      <c r="D1801" s="45">
        <v>8</v>
      </c>
      <c r="E1801" s="45"/>
      <c r="F1801" s="45"/>
      <c r="G1801" s="45"/>
      <c r="H1801" s="45">
        <f>+D1801</f>
        <v>8</v>
      </c>
      <c r="I1801" s="45"/>
      <c r="J1801" s="46" t="s">
        <v>35</v>
      </c>
    </row>
    <row r="1802" spans="2:10" s="1" customFormat="1" ht="13.2" x14ac:dyDescent="0.25">
      <c r="B1802" s="100" t="s">
        <v>115</v>
      </c>
      <c r="C1802" s="101" t="s">
        <v>427</v>
      </c>
      <c r="D1802" s="103"/>
      <c r="E1802" s="45"/>
      <c r="F1802" s="45"/>
      <c r="G1802" s="45"/>
      <c r="H1802" s="45"/>
      <c r="I1802" s="45"/>
      <c r="J1802" s="46"/>
    </row>
    <row r="1803" spans="2:10" s="1" customFormat="1" ht="13.2" x14ac:dyDescent="0.25">
      <c r="B1803" s="48" t="s">
        <v>116</v>
      </c>
      <c r="C1803" s="48" t="s">
        <v>550</v>
      </c>
      <c r="D1803" s="103"/>
      <c r="E1803" s="45"/>
      <c r="F1803" s="45"/>
      <c r="G1803" s="45"/>
      <c r="H1803" s="45"/>
      <c r="I1803" s="62">
        <f>SUM(H1804:H1805)</f>
        <v>0</v>
      </c>
      <c r="J1803" s="63" t="str">
        <f>+J1804</f>
        <v>ml</v>
      </c>
    </row>
    <row r="1804" spans="2:10" s="1" customFormat="1" ht="13.2" x14ac:dyDescent="0.25">
      <c r="B1804" s="100"/>
      <c r="C1804" s="44" t="s">
        <v>760</v>
      </c>
      <c r="D1804" s="45"/>
      <c r="E1804" s="45"/>
      <c r="F1804" s="45"/>
      <c r="G1804" s="45"/>
      <c r="H1804" s="45">
        <f>IF(AND(F1804=0,G1804=0),D1804*E1804,IF(AND(E1804=0,G1804=0),D1804*F1804,IF(AND(E1804=0,F1804=0),D1804*G1804,IF(AND(E1804=0),D1804*F1804*G1804,IF(AND(F1804=0),D1804*E1804*G1804,IF(AND(G1804=0),D1804*E1804*F1804,D1804*E1804*F1804*G1804))))))</f>
        <v>0</v>
      </c>
      <c r="I1804" s="45"/>
      <c r="J1804" s="46" t="str">
        <f>IF(AND(E1804=0,F1804&lt;&gt;0,G1804&lt;&gt;0),"m2",IF(AND(F1804=0,E1804&lt;&gt;0,G1804&lt;&gt;0),"m2",IF(AND(G1804=0,E1804&lt;&gt;0,F1804&lt;&gt;0),"m2",IF(AND(F1804=0,G1804=0),"ml",IF(AND(E1804=0,G1804=0),"ml",IF(AND(E1804=0,F1804=0),"ml",IF(AND(E1804&lt;&gt;0,F1804&lt;&gt;0,G1804&lt;&gt;0),"m3",0)))))))</f>
        <v>ml</v>
      </c>
    </row>
    <row r="1805" spans="2:10" s="1" customFormat="1" ht="13.2" x14ac:dyDescent="0.25">
      <c r="B1805" s="100"/>
      <c r="C1805" s="44" t="s">
        <v>760</v>
      </c>
      <c r="D1805" s="45"/>
      <c r="E1805" s="45"/>
      <c r="F1805" s="45"/>
      <c r="G1805" s="45"/>
      <c r="H1805" s="45">
        <f>IF(AND(F1805=0,G1805=0),D1805*E1805,IF(AND(E1805=0,G1805=0),D1805*F1805,IF(AND(E1805=0,F1805=0),D1805*G1805,IF(AND(E1805=0),D1805*F1805*G1805,IF(AND(F1805=0),D1805*E1805*G1805,IF(AND(G1805=0),D1805*E1805*F1805,D1805*E1805*F1805*G1805))))))</f>
        <v>0</v>
      </c>
      <c r="I1805" s="45"/>
      <c r="J1805" s="46"/>
    </row>
    <row r="1806" spans="2:10" s="1" customFormat="1" ht="13.2" x14ac:dyDescent="0.25">
      <c r="B1806" s="48" t="s">
        <v>443</v>
      </c>
      <c r="C1806" s="48" t="s">
        <v>440</v>
      </c>
      <c r="D1806" s="103"/>
      <c r="E1806" s="45"/>
      <c r="F1806" s="45"/>
      <c r="G1806" s="45"/>
      <c r="H1806" s="45"/>
      <c r="I1806" s="62">
        <f>SUM(H1807:H1809)</f>
        <v>50.1</v>
      </c>
      <c r="J1806" s="63" t="str">
        <f>+J1807</f>
        <v>ml</v>
      </c>
    </row>
    <row r="1807" spans="2:10" s="1" customFormat="1" ht="13.2" x14ac:dyDescent="0.25">
      <c r="B1807" s="100"/>
      <c r="C1807" s="44" t="s">
        <v>762</v>
      </c>
      <c r="D1807" s="45">
        <v>1</v>
      </c>
      <c r="E1807" s="45">
        <v>9.8000000000000007</v>
      </c>
      <c r="F1807" s="45"/>
      <c r="G1807" s="45"/>
      <c r="H1807" s="45">
        <f>IF(AND(F1807=0,G1807=0),D1807*E1807,IF(AND(E1807=0,G1807=0),D1807*F1807,IF(AND(E1807=0,F1807=0),D1807*G1807,IF(AND(E1807=0),D1807*F1807*G1807,IF(AND(F1807=0),D1807*E1807*G1807,IF(AND(G1807=0),D1807*E1807*F1807,D1807*E1807*F1807*G1807))))))</f>
        <v>9.8000000000000007</v>
      </c>
      <c r="I1807" s="45"/>
      <c r="J1807" s="46" t="str">
        <f>IF(AND(E1807=0,F1807&lt;&gt;0,G1807&lt;&gt;0),"m2",IF(AND(F1807=0,E1807&lt;&gt;0,G1807&lt;&gt;0),"m2",IF(AND(G1807=0,E1807&lt;&gt;0,F1807&lt;&gt;0),"m2",IF(AND(F1807=0,G1807=0),"ml",IF(AND(E1807=0,G1807=0),"ml",IF(AND(E1807=0,F1807=0),"ml",IF(AND(E1807&lt;&gt;0,F1807&lt;&gt;0,G1807&lt;&gt;0),"m3",0)))))))</f>
        <v>ml</v>
      </c>
    </row>
    <row r="1808" spans="2:10" s="1" customFormat="1" ht="13.2" x14ac:dyDescent="0.25">
      <c r="B1808" s="100"/>
      <c r="C1808" s="44" t="s">
        <v>763</v>
      </c>
      <c r="D1808" s="45">
        <v>1</v>
      </c>
      <c r="E1808" s="45">
        <v>31.9</v>
      </c>
      <c r="F1808" s="45"/>
      <c r="G1808" s="45"/>
      <c r="H1808" s="45">
        <f t="shared" ref="H1808:H1809" si="76">IF(AND(F1808=0,G1808=0),D1808*E1808,IF(AND(E1808=0,G1808=0),D1808*F1808,IF(AND(E1808=0,F1808=0),D1808*G1808,IF(AND(E1808=0),D1808*F1808*G1808,IF(AND(F1808=0),D1808*E1808*G1808,IF(AND(G1808=0),D1808*E1808*F1808,D1808*E1808*F1808*G1808))))))</f>
        <v>31.9</v>
      </c>
      <c r="I1808" s="45"/>
      <c r="J1808" s="46" t="str">
        <f t="shared" ref="J1808:J1809" si="77">IF(AND(E1808=0,F1808&lt;&gt;0,G1808&lt;&gt;0),"m2",IF(AND(F1808=0,E1808&lt;&gt;0,G1808&lt;&gt;0),"m2",IF(AND(G1808=0,E1808&lt;&gt;0,F1808&lt;&gt;0),"m2",IF(AND(F1808=0,G1808=0),"ml",IF(AND(E1808=0,G1808=0),"ml",IF(AND(E1808=0,F1808=0),"ml",IF(AND(E1808&lt;&gt;0,F1808&lt;&gt;0,G1808&lt;&gt;0),"m3",0)))))))</f>
        <v>ml</v>
      </c>
    </row>
    <row r="1809" spans="2:10" s="1" customFormat="1" ht="13.2" x14ac:dyDescent="0.25">
      <c r="B1809" s="100"/>
      <c r="C1809" s="44" t="s">
        <v>764</v>
      </c>
      <c r="D1809" s="45">
        <v>1</v>
      </c>
      <c r="E1809" s="45">
        <v>8.4</v>
      </c>
      <c r="F1809" s="45"/>
      <c r="G1809" s="45"/>
      <c r="H1809" s="45">
        <f t="shared" si="76"/>
        <v>8.4</v>
      </c>
      <c r="I1809" s="45"/>
      <c r="J1809" s="46" t="str">
        <f t="shared" si="77"/>
        <v>ml</v>
      </c>
    </row>
    <row r="1810" spans="2:10" s="1" customFormat="1" ht="13.2" x14ac:dyDescent="0.25">
      <c r="B1810" s="48" t="s">
        <v>444</v>
      </c>
      <c r="C1810" s="48" t="s">
        <v>442</v>
      </c>
      <c r="D1810" s="103"/>
      <c r="E1810" s="45"/>
      <c r="F1810" s="45"/>
      <c r="G1810" s="45"/>
      <c r="H1810" s="45"/>
      <c r="I1810" s="62">
        <f>SUM(H1811:H1811)</f>
        <v>0</v>
      </c>
      <c r="J1810" s="63" t="str">
        <f>+J1811</f>
        <v>ml</v>
      </c>
    </row>
    <row r="1811" spans="2:10" s="1" customFormat="1" ht="13.2" x14ac:dyDescent="0.25">
      <c r="B1811" s="100"/>
      <c r="C1811" s="44" t="s">
        <v>735</v>
      </c>
      <c r="D1811" s="45"/>
      <c r="E1811" s="45"/>
      <c r="F1811" s="45"/>
      <c r="G1811" s="45"/>
      <c r="H1811" s="45">
        <f>IF(AND(F1811=0,G1811=0),D1811*E1811,IF(AND(E1811=0,G1811=0),D1811*F1811,IF(AND(E1811=0,F1811=0),D1811*G1811,IF(AND(E1811=0),D1811*F1811*G1811,IF(AND(F1811=0),D1811*E1811*G1811,IF(AND(G1811=0),D1811*E1811*F1811,D1811*E1811*F1811*G1811))))))</f>
        <v>0</v>
      </c>
      <c r="I1811" s="45"/>
      <c r="J1811" s="46" t="str">
        <f>IF(AND(E1811=0,F1811&lt;&gt;0,G1811&lt;&gt;0),"m2",IF(AND(F1811=0,E1811&lt;&gt;0,G1811&lt;&gt;0),"m2",IF(AND(G1811=0,E1811&lt;&gt;0,F1811&lt;&gt;0),"m2",IF(AND(F1811=0,G1811=0),"ml",IF(AND(E1811=0,G1811=0),"ml",IF(AND(E1811=0,F1811=0),"ml",IF(AND(E1811&lt;&gt;0,F1811&lt;&gt;0,G1811&lt;&gt;0),"m3",0)))))))</f>
        <v>ml</v>
      </c>
    </row>
    <row r="1812" spans="2:10" s="1" customFormat="1" ht="13.2" x14ac:dyDescent="0.25">
      <c r="B1812" s="48" t="s">
        <v>446</v>
      </c>
      <c r="C1812" s="48" t="s">
        <v>445</v>
      </c>
      <c r="D1812" s="103"/>
      <c r="E1812" s="45"/>
      <c r="F1812" s="45"/>
      <c r="G1812" s="45"/>
      <c r="H1812" s="45"/>
      <c r="I1812" s="62">
        <f>SUM(H1813:H1813)</f>
        <v>0</v>
      </c>
      <c r="J1812" s="63" t="str">
        <f>+J1813</f>
        <v>ml</v>
      </c>
    </row>
    <row r="1813" spans="2:10" s="1" customFormat="1" ht="13.2" x14ac:dyDescent="0.25">
      <c r="B1813" s="100"/>
      <c r="C1813" s="44" t="s">
        <v>736</v>
      </c>
      <c r="D1813" s="45"/>
      <c r="E1813" s="45"/>
      <c r="F1813" s="45"/>
      <c r="G1813" s="45"/>
      <c r="H1813" s="45">
        <f>IF(AND(F1813=0,G1813=0),D1813*E1813,IF(AND(E1813=0,G1813=0),D1813*F1813,IF(AND(E1813=0,F1813=0),D1813*G1813,IF(AND(E1813=0),D1813*F1813*G1813,IF(AND(F1813=0),D1813*E1813*G1813,IF(AND(G1813=0),D1813*E1813*F1813,D1813*E1813*F1813*G1813))))))</f>
        <v>0</v>
      </c>
      <c r="I1813" s="45"/>
      <c r="J1813" s="46" t="str">
        <f>IF(AND(E1813=0,F1813&lt;&gt;0,G1813&lt;&gt;0),"m2",IF(AND(F1813=0,E1813&lt;&gt;0,G1813&lt;&gt;0),"m2",IF(AND(G1813=0,E1813&lt;&gt;0,F1813&lt;&gt;0),"m2",IF(AND(F1813=0,G1813=0),"ml",IF(AND(E1813=0,G1813=0),"ml",IF(AND(E1813=0,F1813=0),"ml",IF(AND(E1813&lt;&gt;0,F1813&lt;&gt;0,G1813&lt;&gt;0),"m3",0)))))))</f>
        <v>ml</v>
      </c>
    </row>
    <row r="1814" spans="2:10" s="1" customFormat="1" ht="13.2" x14ac:dyDescent="0.25">
      <c r="B1814" s="48" t="s">
        <v>447</v>
      </c>
      <c r="C1814" s="48" t="s">
        <v>448</v>
      </c>
      <c r="D1814" s="103"/>
      <c r="E1814" s="45"/>
      <c r="F1814" s="45"/>
      <c r="G1814" s="45"/>
      <c r="H1814" s="45"/>
      <c r="I1814" s="62">
        <f>SUM(H1815:H1817)</f>
        <v>50.1</v>
      </c>
      <c r="J1814" s="63" t="str">
        <f>+J1815</f>
        <v>ml</v>
      </c>
    </row>
    <row r="1815" spans="2:10" s="1" customFormat="1" ht="13.2" x14ac:dyDescent="0.25">
      <c r="B1815" s="100"/>
      <c r="C1815" s="44" t="s">
        <v>762</v>
      </c>
      <c r="D1815" s="45">
        <v>1</v>
      </c>
      <c r="E1815" s="45">
        <v>9.8000000000000007</v>
      </c>
      <c r="F1815" s="45"/>
      <c r="G1815" s="45"/>
      <c r="H1815" s="45">
        <f>IF(AND(F1815=0,G1815=0),D1815*E1815,IF(AND(E1815=0,G1815=0),D1815*F1815,IF(AND(E1815=0,F1815=0),D1815*G1815,IF(AND(E1815=0),D1815*F1815*G1815,IF(AND(F1815=0),D1815*E1815*G1815,IF(AND(G1815=0),D1815*E1815*F1815,D1815*E1815*F1815*G1815))))))</f>
        <v>9.8000000000000007</v>
      </c>
      <c r="I1815" s="45"/>
      <c r="J1815" s="46" t="str">
        <f>IF(AND(E1815=0,F1815&lt;&gt;0,G1815&lt;&gt;0),"m2",IF(AND(F1815=0,E1815&lt;&gt;0,G1815&lt;&gt;0),"m2",IF(AND(G1815=0,E1815&lt;&gt;0,F1815&lt;&gt;0),"m2",IF(AND(F1815=0,G1815=0),"ml",IF(AND(E1815=0,G1815=0),"ml",IF(AND(E1815=0,F1815=0),"ml",IF(AND(E1815&lt;&gt;0,F1815&lt;&gt;0,G1815&lt;&gt;0),"m3",0)))))))</f>
        <v>ml</v>
      </c>
    </row>
    <row r="1816" spans="2:10" s="1" customFormat="1" ht="13.2" x14ac:dyDescent="0.25">
      <c r="B1816" s="100"/>
      <c r="C1816" s="44" t="s">
        <v>763</v>
      </c>
      <c r="D1816" s="45">
        <v>1</v>
      </c>
      <c r="E1816" s="45">
        <v>31.9</v>
      </c>
      <c r="F1816" s="45"/>
      <c r="G1816" s="45"/>
      <c r="H1816" s="45">
        <f t="shared" ref="H1816:H1817" si="78">IF(AND(F1816=0,G1816=0),D1816*E1816,IF(AND(E1816=0,G1816=0),D1816*F1816,IF(AND(E1816=0,F1816=0),D1816*G1816,IF(AND(E1816=0),D1816*F1816*G1816,IF(AND(F1816=0),D1816*E1816*G1816,IF(AND(G1816=0),D1816*E1816*F1816,D1816*E1816*F1816*G1816))))))</f>
        <v>31.9</v>
      </c>
      <c r="I1816" s="45"/>
      <c r="J1816" s="46" t="str">
        <f t="shared" ref="J1816:J1817" si="79">IF(AND(E1816=0,F1816&lt;&gt;0,G1816&lt;&gt;0),"m2",IF(AND(F1816=0,E1816&lt;&gt;0,G1816&lt;&gt;0),"m2",IF(AND(G1816=0,E1816&lt;&gt;0,F1816&lt;&gt;0),"m2",IF(AND(F1816=0,G1816=0),"ml",IF(AND(E1816=0,G1816=0),"ml",IF(AND(E1816=0,F1816=0),"ml",IF(AND(E1816&lt;&gt;0,F1816&lt;&gt;0,G1816&lt;&gt;0),"m3",0)))))))</f>
        <v>ml</v>
      </c>
    </row>
    <row r="1817" spans="2:10" s="1" customFormat="1" ht="13.2" x14ac:dyDescent="0.25">
      <c r="B1817" s="100"/>
      <c r="C1817" s="44" t="s">
        <v>764</v>
      </c>
      <c r="D1817" s="45">
        <v>1</v>
      </c>
      <c r="E1817" s="45">
        <v>8.4</v>
      </c>
      <c r="F1817" s="45"/>
      <c r="G1817" s="45"/>
      <c r="H1817" s="45">
        <f t="shared" si="78"/>
        <v>8.4</v>
      </c>
      <c r="I1817" s="45"/>
      <c r="J1817" s="46" t="str">
        <f t="shared" si="79"/>
        <v>ml</v>
      </c>
    </row>
    <row r="1818" spans="2:10" s="1" customFormat="1" ht="13.2" x14ac:dyDescent="0.25">
      <c r="B1818" s="48" t="s">
        <v>451</v>
      </c>
      <c r="C1818" s="48" t="s">
        <v>449</v>
      </c>
      <c r="D1818" s="103"/>
      <c r="E1818" s="45"/>
      <c r="F1818" s="45"/>
      <c r="G1818" s="45"/>
      <c r="H1818" s="45"/>
      <c r="I1818" s="62">
        <f>SUM(H1819:H1819)</f>
        <v>0</v>
      </c>
      <c r="J1818" s="63" t="str">
        <f>+J1819</f>
        <v>ml</v>
      </c>
    </row>
    <row r="1819" spans="2:10" s="1" customFormat="1" ht="13.2" x14ac:dyDescent="0.25">
      <c r="B1819" s="100"/>
      <c r="C1819" s="44" t="s">
        <v>441</v>
      </c>
      <c r="D1819" s="45"/>
      <c r="E1819" s="45"/>
      <c r="F1819" s="45"/>
      <c r="G1819" s="45"/>
      <c r="H1819" s="45">
        <f>IF(AND(F1819=0,G1819=0),D1819*E1819,IF(AND(E1819=0,G1819=0),D1819*F1819,IF(AND(E1819=0,F1819=0),D1819*G1819,IF(AND(E1819=0),D1819*F1819*G1819,IF(AND(F1819=0),D1819*E1819*G1819,IF(AND(G1819=0),D1819*E1819*F1819,D1819*E1819*F1819*G1819))))))</f>
        <v>0</v>
      </c>
      <c r="I1819" s="45"/>
      <c r="J1819" s="46" t="str">
        <f>IF(AND(E1819=0,F1819&lt;&gt;0,G1819&lt;&gt;0),"m2",IF(AND(F1819=0,E1819&lt;&gt;0,G1819&lt;&gt;0),"m2",IF(AND(G1819=0,E1819&lt;&gt;0,F1819&lt;&gt;0),"m2",IF(AND(F1819=0,G1819=0),"ml",IF(AND(E1819=0,G1819=0),"ml",IF(AND(E1819=0,F1819=0),"ml",IF(AND(E1819&lt;&gt;0,F1819&lt;&gt;0,G1819&lt;&gt;0),"m3",0)))))))</f>
        <v>ml</v>
      </c>
    </row>
    <row r="1820" spans="2:10" s="1" customFormat="1" ht="13.2" x14ac:dyDescent="0.25">
      <c r="B1820" s="48" t="s">
        <v>452</v>
      </c>
      <c r="C1820" s="48" t="s">
        <v>450</v>
      </c>
      <c r="D1820" s="103"/>
      <c r="E1820" s="45"/>
      <c r="F1820" s="45"/>
      <c r="G1820" s="45"/>
      <c r="H1820" s="45"/>
      <c r="I1820" s="62">
        <f>SUM(H1821:H1821)</f>
        <v>0</v>
      </c>
      <c r="J1820" s="63" t="str">
        <f>+J1821</f>
        <v>ml</v>
      </c>
    </row>
    <row r="1821" spans="2:10" s="1" customFormat="1" ht="13.2" x14ac:dyDescent="0.25">
      <c r="B1821" s="100"/>
      <c r="C1821" s="44" t="s">
        <v>731</v>
      </c>
      <c r="D1821" s="45"/>
      <c r="E1821" s="45"/>
      <c r="F1821" s="45"/>
      <c r="G1821" s="45"/>
      <c r="H1821" s="45">
        <f>IF(AND(F1821=0,G1821=0),D1821*E1821,IF(AND(E1821=0,G1821=0),D1821*F1821,IF(AND(E1821=0,F1821=0),D1821*G1821,IF(AND(E1821=0),D1821*F1821*G1821,IF(AND(F1821=0),D1821*E1821*G1821,IF(AND(G1821=0),D1821*E1821*F1821,D1821*E1821*F1821*G1821))))))</f>
        <v>0</v>
      </c>
      <c r="I1821" s="45"/>
      <c r="J1821" s="46" t="str">
        <f>IF(AND(E1821=0,F1821&lt;&gt;0,G1821&lt;&gt;0),"m2",IF(AND(F1821=0,E1821&lt;&gt;0,G1821&lt;&gt;0),"m2",IF(AND(G1821=0,E1821&lt;&gt;0,F1821&lt;&gt;0),"m2",IF(AND(F1821=0,G1821=0),"ml",IF(AND(E1821=0,G1821=0),"ml",IF(AND(E1821=0,F1821=0),"ml",IF(AND(E1821&lt;&gt;0,F1821&lt;&gt;0,G1821&lt;&gt;0),"m3",0)))))))</f>
        <v>ml</v>
      </c>
    </row>
    <row r="1822" spans="2:10" s="1" customFormat="1" ht="13.2" x14ac:dyDescent="0.25">
      <c r="B1822" s="48" t="s">
        <v>459</v>
      </c>
      <c r="C1822" s="48" t="s">
        <v>429</v>
      </c>
      <c r="D1822" s="103"/>
      <c r="E1822" s="45"/>
      <c r="F1822" s="45"/>
      <c r="G1822" s="45"/>
      <c r="H1822" s="45"/>
      <c r="I1822" s="62">
        <f>SUM(H1823:H1824)</f>
        <v>0</v>
      </c>
      <c r="J1822" s="63" t="str">
        <f>+J1824</f>
        <v>ml</v>
      </c>
    </row>
    <row r="1823" spans="2:10" s="1" customFormat="1" ht="13.2" x14ac:dyDescent="0.25">
      <c r="B1823" s="48"/>
      <c r="C1823" s="44" t="s">
        <v>706</v>
      </c>
      <c r="D1823" s="45"/>
      <c r="E1823" s="45"/>
      <c r="F1823" s="45"/>
      <c r="G1823" s="45"/>
      <c r="H1823" s="45">
        <f t="shared" ref="H1823:H1824" si="80">IF(AND(F1823=0,G1823=0),D1823*E1823,IF(AND(E1823=0,G1823=0),D1823*F1823,IF(AND(E1823=0,F1823=0),D1823*G1823,IF(AND(E1823=0),D1823*F1823*G1823,IF(AND(F1823=0),D1823*E1823*G1823,IF(AND(G1823=0),D1823*E1823*F1823,D1823*E1823*F1823*G1823))))))</f>
        <v>0</v>
      </c>
      <c r="I1823" s="45"/>
      <c r="J1823" s="46" t="str">
        <f t="shared" ref="J1823:J1824" si="81">IF(AND(E1823=0,F1823&lt;&gt;0,G1823&lt;&gt;0),"m2",IF(AND(F1823=0,E1823&lt;&gt;0,G1823&lt;&gt;0),"m2",IF(AND(G1823=0,E1823&lt;&gt;0,F1823&lt;&gt;0),"m2",IF(AND(F1823=0,G1823=0),"ml",IF(AND(E1823=0,G1823=0),"ml",IF(AND(E1823=0,F1823=0),"ml",IF(AND(E1823&lt;&gt;0,F1823&lt;&gt;0,G1823&lt;&gt;0),"m3",0)))))))</f>
        <v>ml</v>
      </c>
    </row>
    <row r="1824" spans="2:10" s="1" customFormat="1" ht="13.2" x14ac:dyDescent="0.25">
      <c r="B1824" s="100"/>
      <c r="C1824" s="44" t="s">
        <v>706</v>
      </c>
      <c r="D1824" s="45"/>
      <c r="E1824" s="45"/>
      <c r="F1824" s="45"/>
      <c r="G1824" s="45"/>
      <c r="H1824" s="45">
        <f t="shared" si="80"/>
        <v>0</v>
      </c>
      <c r="I1824" s="45"/>
      <c r="J1824" s="46" t="str">
        <f t="shared" si="81"/>
        <v>ml</v>
      </c>
    </row>
    <row r="1825" spans="2:10" s="1" customFormat="1" ht="13.2" x14ac:dyDescent="0.25">
      <c r="B1825" s="48" t="s">
        <v>460</v>
      </c>
      <c r="C1825" s="48" t="s">
        <v>431</v>
      </c>
      <c r="D1825" s="103"/>
      <c r="E1825" s="45"/>
      <c r="F1825" s="45"/>
      <c r="G1825" s="45"/>
      <c r="H1825" s="45"/>
      <c r="I1825" s="62">
        <f>SUM(H1826:H1826)</f>
        <v>0</v>
      </c>
      <c r="J1825" s="63" t="str">
        <f>+J1826</f>
        <v>ml</v>
      </c>
    </row>
    <row r="1826" spans="2:10" s="1" customFormat="1" ht="13.2" x14ac:dyDescent="0.25">
      <c r="B1826" s="100"/>
      <c r="C1826" s="44" t="s">
        <v>734</v>
      </c>
      <c r="D1826" s="45"/>
      <c r="E1826" s="45"/>
      <c r="F1826" s="45"/>
      <c r="G1826" s="45"/>
      <c r="H1826" s="45">
        <f>IF(AND(F1826=0,G1826=0),D1826*E1826,IF(AND(E1826=0,G1826=0),D1826*F1826,IF(AND(E1826=0,F1826=0),D1826*G1826,IF(AND(E1826=0),D1826*F1826*G1826,IF(AND(F1826=0),D1826*E1826*G1826,IF(AND(G1826=0),D1826*E1826*F1826,D1826*E1826*F1826*G1826))))))</f>
        <v>0</v>
      </c>
      <c r="I1826" s="45"/>
      <c r="J1826" s="46" t="str">
        <f>IF(AND(E1826=0,F1826&lt;&gt;0,G1826&lt;&gt;0),"m2",IF(AND(F1826=0,E1826&lt;&gt;0,G1826&lt;&gt;0),"m2",IF(AND(G1826=0,E1826&lt;&gt;0,F1826&lt;&gt;0),"m2",IF(AND(F1826=0,G1826=0),"ml",IF(AND(E1826=0,G1826=0),"ml",IF(AND(E1826=0,F1826=0),"ml",IF(AND(E1826&lt;&gt;0,F1826&lt;&gt;0,G1826&lt;&gt;0),"m3",0)))))))</f>
        <v>ml</v>
      </c>
    </row>
    <row r="1827" spans="2:10" s="1" customFormat="1" ht="13.2" x14ac:dyDescent="0.25">
      <c r="B1827" s="48" t="s">
        <v>461</v>
      </c>
      <c r="C1827" s="48" t="s">
        <v>453</v>
      </c>
      <c r="D1827" s="103"/>
      <c r="E1827" s="45"/>
      <c r="F1827" s="45"/>
      <c r="G1827" s="45"/>
      <c r="H1827" s="45"/>
      <c r="I1827" s="62">
        <f>SUM(H1828:H1828)</f>
        <v>0</v>
      </c>
      <c r="J1827" s="63" t="str">
        <f>+J1828</f>
        <v>ml</v>
      </c>
    </row>
    <row r="1828" spans="2:10" s="1" customFormat="1" ht="13.2" x14ac:dyDescent="0.25">
      <c r="B1828" s="100"/>
      <c r="C1828" s="44" t="s">
        <v>723</v>
      </c>
      <c r="D1828" s="45"/>
      <c r="E1828" s="45"/>
      <c r="F1828" s="45"/>
      <c r="G1828" s="45"/>
      <c r="H1828" s="45">
        <f>IF(AND(F1828=0,G1828=0),D1828*E1828,IF(AND(E1828=0,G1828=0),D1828*F1828,IF(AND(E1828=0,F1828=0),D1828*G1828,IF(AND(E1828=0),D1828*F1828*G1828,IF(AND(F1828=0),D1828*E1828*G1828,IF(AND(G1828=0),D1828*E1828*F1828,D1828*E1828*F1828*G1828))))))</f>
        <v>0</v>
      </c>
      <c r="I1828" s="45"/>
      <c r="J1828" s="46" t="str">
        <f>IF(AND(E1828=0,F1828&lt;&gt;0,G1828&lt;&gt;0),"m2",IF(AND(F1828=0,E1828&lt;&gt;0,G1828&lt;&gt;0),"m2",IF(AND(G1828=0,E1828&lt;&gt;0,F1828&lt;&gt;0),"m2",IF(AND(F1828=0,G1828=0),"ml",IF(AND(E1828=0,G1828=0),"ml",IF(AND(E1828=0,F1828=0),"ml",IF(AND(E1828&lt;&gt;0,F1828&lt;&gt;0,G1828&lt;&gt;0),"m3",0)))))))</f>
        <v>ml</v>
      </c>
    </row>
    <row r="1829" spans="2:10" s="1" customFormat="1" ht="13.2" x14ac:dyDescent="0.25">
      <c r="B1829" s="48" t="s">
        <v>462</v>
      </c>
      <c r="C1829" s="48" t="s">
        <v>454</v>
      </c>
      <c r="D1829" s="103"/>
      <c r="E1829" s="45"/>
      <c r="F1829" s="45"/>
      <c r="G1829" s="45"/>
      <c r="H1829" s="45"/>
      <c r="I1829" s="62">
        <f>SUM(H1830:H1830)</f>
        <v>0</v>
      </c>
      <c r="J1829" s="63" t="str">
        <f>+J1830</f>
        <v>ml</v>
      </c>
    </row>
    <row r="1830" spans="2:10" s="1" customFormat="1" ht="13.2" x14ac:dyDescent="0.25">
      <c r="B1830" s="100"/>
      <c r="C1830" s="44" t="s">
        <v>724</v>
      </c>
      <c r="D1830" s="45"/>
      <c r="E1830" s="45"/>
      <c r="F1830" s="45"/>
      <c r="G1830" s="45"/>
      <c r="H1830" s="45">
        <f>IF(AND(F1830=0,G1830=0),D1830*E1830,IF(AND(E1830=0,G1830=0),D1830*F1830,IF(AND(E1830=0,F1830=0),D1830*G1830,IF(AND(E1830=0),D1830*F1830*G1830,IF(AND(F1830=0),D1830*E1830*G1830,IF(AND(G1830=0),D1830*E1830*F1830,D1830*E1830*F1830*G1830))))))</f>
        <v>0</v>
      </c>
      <c r="I1830" s="45"/>
      <c r="J1830" s="46" t="str">
        <f>IF(AND(E1830=0,F1830&lt;&gt;0,G1830&lt;&gt;0),"m2",IF(AND(F1830=0,E1830&lt;&gt;0,G1830&lt;&gt;0),"m2",IF(AND(G1830=0,E1830&lt;&gt;0,F1830&lt;&gt;0),"m2",IF(AND(F1830=0,G1830=0),"ml",IF(AND(E1830=0,G1830=0),"ml",IF(AND(E1830=0,F1830=0),"ml",IF(AND(E1830&lt;&gt;0,F1830&lt;&gt;0,G1830&lt;&gt;0),"m3",0)))))))</f>
        <v>ml</v>
      </c>
    </row>
    <row r="1831" spans="2:10" s="1" customFormat="1" ht="13.2" x14ac:dyDescent="0.25">
      <c r="B1831" s="48" t="s">
        <v>463</v>
      </c>
      <c r="C1831" s="48" t="s">
        <v>455</v>
      </c>
      <c r="D1831" s="103"/>
      <c r="E1831" s="45"/>
      <c r="F1831" s="45"/>
      <c r="G1831" s="45"/>
      <c r="H1831" s="45"/>
      <c r="I1831" s="62">
        <f>SUM(H1832:H1832)</f>
        <v>0</v>
      </c>
      <c r="J1831" s="63" t="str">
        <f>+J1832</f>
        <v>ml</v>
      </c>
    </row>
    <row r="1832" spans="2:10" s="1" customFormat="1" ht="13.2" x14ac:dyDescent="0.25">
      <c r="B1832" s="100"/>
      <c r="C1832" s="44" t="s">
        <v>732</v>
      </c>
      <c r="D1832" s="45"/>
      <c r="E1832" s="45"/>
      <c r="F1832" s="45"/>
      <c r="G1832" s="45"/>
      <c r="H1832" s="45">
        <f>IF(AND(F1832=0,G1832=0),D1832*E1832,IF(AND(E1832=0,G1832=0),D1832*F1832,IF(AND(E1832=0,F1832=0),D1832*G1832,IF(AND(E1832=0),D1832*F1832*G1832,IF(AND(F1832=0),D1832*E1832*G1832,IF(AND(G1832=0),D1832*E1832*F1832,D1832*E1832*F1832*G1832))))))</f>
        <v>0</v>
      </c>
      <c r="I1832" s="45"/>
      <c r="J1832" s="46" t="str">
        <f>IF(AND(E1832=0,F1832&lt;&gt;0,G1832&lt;&gt;0),"m2",IF(AND(F1832=0,E1832&lt;&gt;0,G1832&lt;&gt;0),"m2",IF(AND(G1832=0,E1832&lt;&gt;0,F1832&lt;&gt;0),"m2",IF(AND(F1832=0,G1832=0),"ml",IF(AND(E1832=0,G1832=0),"ml",IF(AND(E1832=0,F1832=0),"ml",IF(AND(E1832&lt;&gt;0,F1832&lt;&gt;0,G1832&lt;&gt;0),"m3",0)))))))</f>
        <v>ml</v>
      </c>
    </row>
    <row r="1833" spans="2:10" s="1" customFormat="1" ht="13.2" x14ac:dyDescent="0.25">
      <c r="B1833" s="48" t="s">
        <v>464</v>
      </c>
      <c r="C1833" s="48" t="s">
        <v>456</v>
      </c>
      <c r="D1833" s="103"/>
      <c r="E1833" s="45"/>
      <c r="F1833" s="45"/>
      <c r="G1833" s="45"/>
      <c r="H1833" s="45"/>
      <c r="I1833" s="62">
        <f>SUM(H1834:H1834)</f>
        <v>0</v>
      </c>
      <c r="J1833" s="63" t="str">
        <f>+J1834</f>
        <v>und</v>
      </c>
    </row>
    <row r="1834" spans="2:10" s="1" customFormat="1" ht="13.2" x14ac:dyDescent="0.25">
      <c r="B1834" s="48"/>
      <c r="C1834" s="44" t="s">
        <v>737</v>
      </c>
      <c r="D1834" s="45"/>
      <c r="E1834" s="45"/>
      <c r="F1834" s="45"/>
      <c r="G1834" s="45"/>
      <c r="H1834" s="45">
        <f t="shared" ref="H1834" si="82">+D1834</f>
        <v>0</v>
      </c>
      <c r="I1834" s="45"/>
      <c r="J1834" s="46" t="s">
        <v>35</v>
      </c>
    </row>
    <row r="1835" spans="2:10" s="1" customFormat="1" ht="13.2" x14ac:dyDescent="0.25">
      <c r="B1835" s="48" t="s">
        <v>465</v>
      </c>
      <c r="C1835" s="48" t="s">
        <v>457</v>
      </c>
      <c r="D1835" s="103"/>
      <c r="E1835" s="45"/>
      <c r="F1835" s="45"/>
      <c r="G1835" s="45"/>
      <c r="H1835" s="45"/>
      <c r="I1835" s="62">
        <f>SUM(H1836:H1836)</f>
        <v>0</v>
      </c>
      <c r="J1835" s="63" t="str">
        <f>+J1836</f>
        <v>und</v>
      </c>
    </row>
    <row r="1836" spans="2:10" s="1" customFormat="1" ht="13.2" x14ac:dyDescent="0.25">
      <c r="B1836" s="100"/>
      <c r="C1836" s="44" t="s">
        <v>441</v>
      </c>
      <c r="D1836" s="45"/>
      <c r="E1836" s="45"/>
      <c r="F1836" s="45"/>
      <c r="G1836" s="45"/>
      <c r="H1836" s="45">
        <f>+D1836</f>
        <v>0</v>
      </c>
      <c r="I1836" s="45"/>
      <c r="J1836" s="46" t="s">
        <v>35</v>
      </c>
    </row>
    <row r="1837" spans="2:10" s="1" customFormat="1" ht="13.2" x14ac:dyDescent="0.25">
      <c r="B1837" s="48" t="s">
        <v>557</v>
      </c>
      <c r="C1837" s="48" t="s">
        <v>458</v>
      </c>
      <c r="D1837" s="103"/>
      <c r="E1837" s="45"/>
      <c r="F1837" s="45"/>
      <c r="G1837" s="45"/>
      <c r="H1837" s="45"/>
      <c r="I1837" s="62">
        <f>SUM(H1838:H1838)</f>
        <v>0</v>
      </c>
      <c r="J1837" s="63" t="str">
        <f>+J1838</f>
        <v>und</v>
      </c>
    </row>
    <row r="1838" spans="2:10" s="1" customFormat="1" ht="13.2" x14ac:dyDescent="0.25">
      <c r="B1838" s="100"/>
      <c r="C1838" s="44" t="s">
        <v>730</v>
      </c>
      <c r="D1838" s="45"/>
      <c r="E1838" s="45"/>
      <c r="F1838" s="45"/>
      <c r="G1838" s="45"/>
      <c r="H1838" s="45">
        <f>+D1838</f>
        <v>0</v>
      </c>
      <c r="I1838" s="45"/>
      <c r="J1838" s="46" t="s">
        <v>35</v>
      </c>
    </row>
    <row r="1839" spans="2:10" s="1" customFormat="1" ht="13.2" x14ac:dyDescent="0.25">
      <c r="B1839" s="100" t="s">
        <v>117</v>
      </c>
      <c r="C1839" s="101" t="s">
        <v>426</v>
      </c>
      <c r="D1839" s="103"/>
      <c r="E1839" s="45"/>
      <c r="F1839" s="45"/>
      <c r="G1839" s="45"/>
      <c r="H1839" s="45"/>
      <c r="I1839" s="45"/>
      <c r="J1839" s="46"/>
    </row>
    <row r="1840" spans="2:10" s="1" customFormat="1" ht="13.2" x14ac:dyDescent="0.25">
      <c r="B1840" s="48" t="s">
        <v>118</v>
      </c>
      <c r="C1840" s="48" t="s">
        <v>468</v>
      </c>
      <c r="D1840" s="103"/>
      <c r="E1840" s="45"/>
      <c r="F1840" s="45"/>
      <c r="G1840" s="45"/>
      <c r="H1840" s="45"/>
      <c r="I1840" s="62">
        <f>SUM(H1841:H1842)</f>
        <v>7</v>
      </c>
      <c r="J1840" s="63" t="str">
        <f>+J1841</f>
        <v>und</v>
      </c>
    </row>
    <row r="1841" spans="2:10" s="1" customFormat="1" ht="13.2" x14ac:dyDescent="0.25">
      <c r="B1841" s="75"/>
      <c r="C1841" s="44" t="s">
        <v>646</v>
      </c>
      <c r="D1841" s="45"/>
      <c r="E1841" s="45"/>
      <c r="F1841" s="45"/>
      <c r="G1841" s="45"/>
      <c r="H1841" s="45">
        <f>+D1841</f>
        <v>0</v>
      </c>
      <c r="I1841" s="45"/>
      <c r="J1841" s="46" t="s">
        <v>35</v>
      </c>
    </row>
    <row r="1842" spans="2:10" s="1" customFormat="1" ht="13.2" x14ac:dyDescent="0.25">
      <c r="B1842" s="75"/>
      <c r="C1842" s="44" t="s">
        <v>434</v>
      </c>
      <c r="D1842" s="45">
        <v>7</v>
      </c>
      <c r="E1842" s="45"/>
      <c r="F1842" s="45"/>
      <c r="G1842" s="45"/>
      <c r="H1842" s="45">
        <f>+D1842</f>
        <v>7</v>
      </c>
      <c r="I1842" s="45"/>
      <c r="J1842" s="46" t="s">
        <v>35</v>
      </c>
    </row>
    <row r="1843" spans="2:10" s="1" customFormat="1" ht="13.2" x14ac:dyDescent="0.25">
      <c r="B1843" s="48" t="s">
        <v>119</v>
      </c>
      <c r="C1843" s="48" t="s">
        <v>475</v>
      </c>
      <c r="D1843" s="103"/>
      <c r="E1843" s="45"/>
      <c r="F1843" s="45"/>
      <c r="G1843" s="45"/>
      <c r="H1843" s="45"/>
      <c r="I1843" s="62">
        <f>SUM(H1844:H1849)</f>
        <v>9</v>
      </c>
      <c r="J1843" s="63" t="str">
        <f>+J1844</f>
        <v>und</v>
      </c>
    </row>
    <row r="1844" spans="2:10" s="1" customFormat="1" ht="13.2" x14ac:dyDescent="0.25">
      <c r="B1844" s="75"/>
      <c r="C1844" s="132" t="s">
        <v>255</v>
      </c>
      <c r="D1844" s="45"/>
      <c r="E1844" s="45"/>
      <c r="F1844" s="45"/>
      <c r="G1844" s="45"/>
      <c r="H1844" s="45"/>
      <c r="I1844" s="45"/>
      <c r="J1844" s="46" t="s">
        <v>35</v>
      </c>
    </row>
    <row r="1845" spans="2:10" s="1" customFormat="1" ht="13.2" x14ac:dyDescent="0.25">
      <c r="B1845" s="75"/>
      <c r="C1845" s="44" t="s">
        <v>556</v>
      </c>
      <c r="D1845" s="45">
        <v>3</v>
      </c>
      <c r="E1845" s="45"/>
      <c r="F1845" s="45"/>
      <c r="G1845" s="45"/>
      <c r="H1845" s="45">
        <f>+D1845</f>
        <v>3</v>
      </c>
      <c r="I1845" s="45"/>
      <c r="J1845" s="46" t="s">
        <v>35</v>
      </c>
    </row>
    <row r="1846" spans="2:10" s="1" customFormat="1" ht="13.2" x14ac:dyDescent="0.25">
      <c r="B1846" s="75"/>
      <c r="C1846" s="132" t="s">
        <v>256</v>
      </c>
      <c r="D1846" s="45"/>
      <c r="E1846" s="45"/>
      <c r="F1846" s="45"/>
      <c r="G1846" s="45"/>
      <c r="H1846" s="45"/>
      <c r="I1846" s="45"/>
      <c r="J1846" s="46" t="s">
        <v>35</v>
      </c>
    </row>
    <row r="1847" spans="2:10" s="1" customFormat="1" ht="13.2" x14ac:dyDescent="0.25">
      <c r="B1847" s="75"/>
      <c r="C1847" s="44" t="s">
        <v>556</v>
      </c>
      <c r="D1847" s="45">
        <v>3</v>
      </c>
      <c r="E1847" s="45"/>
      <c r="F1847" s="45"/>
      <c r="G1847" s="45"/>
      <c r="H1847" s="45">
        <f>+D1847</f>
        <v>3</v>
      </c>
      <c r="I1847" s="45"/>
      <c r="J1847" s="46" t="s">
        <v>35</v>
      </c>
    </row>
    <row r="1848" spans="2:10" s="1" customFormat="1" ht="13.2" x14ac:dyDescent="0.25">
      <c r="B1848" s="75"/>
      <c r="C1848" s="132" t="s">
        <v>257</v>
      </c>
      <c r="D1848" s="45"/>
      <c r="E1848" s="45"/>
      <c r="F1848" s="45"/>
      <c r="G1848" s="45"/>
      <c r="H1848" s="45"/>
      <c r="I1848" s="45"/>
      <c r="J1848" s="46" t="s">
        <v>35</v>
      </c>
    </row>
    <row r="1849" spans="2:10" s="1" customFormat="1" ht="13.2" x14ac:dyDescent="0.25">
      <c r="B1849" s="75"/>
      <c r="C1849" s="44" t="s">
        <v>556</v>
      </c>
      <c r="D1849" s="45">
        <v>3</v>
      </c>
      <c r="E1849" s="45"/>
      <c r="F1849" s="45"/>
      <c r="G1849" s="45"/>
      <c r="H1849" s="45">
        <f>+D1849</f>
        <v>3</v>
      </c>
      <c r="I1849" s="45"/>
      <c r="J1849" s="46" t="s">
        <v>35</v>
      </c>
    </row>
    <row r="1850" spans="2:10" s="1" customFormat="1" ht="13.2" x14ac:dyDescent="0.25">
      <c r="B1850" s="48" t="s">
        <v>120</v>
      </c>
      <c r="C1850" s="48" t="s">
        <v>469</v>
      </c>
      <c r="D1850" s="103"/>
      <c r="E1850" s="45"/>
      <c r="F1850" s="45"/>
      <c r="G1850" s="45"/>
      <c r="H1850" s="45"/>
      <c r="I1850" s="62">
        <f>SUM(H1851:H1853)</f>
        <v>0</v>
      </c>
      <c r="J1850" s="63" t="str">
        <f>+J1851</f>
        <v>und</v>
      </c>
    </row>
    <row r="1851" spans="2:10" s="1" customFormat="1" ht="13.2" x14ac:dyDescent="0.25">
      <c r="B1851" s="48"/>
      <c r="C1851" s="44" t="s">
        <v>255</v>
      </c>
      <c r="D1851" s="45"/>
      <c r="E1851" s="45"/>
      <c r="F1851" s="45"/>
      <c r="G1851" s="45"/>
      <c r="H1851" s="45">
        <f t="shared" ref="H1851:H1853" si="83">+D1851</f>
        <v>0</v>
      </c>
      <c r="I1851" s="45"/>
      <c r="J1851" s="46" t="s">
        <v>35</v>
      </c>
    </row>
    <row r="1852" spans="2:10" s="1" customFormat="1" ht="13.2" x14ac:dyDescent="0.25">
      <c r="B1852" s="48"/>
      <c r="C1852" s="44" t="s">
        <v>256</v>
      </c>
      <c r="D1852" s="45"/>
      <c r="E1852" s="45"/>
      <c r="F1852" s="45"/>
      <c r="G1852" s="45"/>
      <c r="H1852" s="45">
        <f t="shared" si="83"/>
        <v>0</v>
      </c>
      <c r="I1852" s="45"/>
      <c r="J1852" s="46" t="s">
        <v>35</v>
      </c>
    </row>
    <row r="1853" spans="2:10" s="1" customFormat="1" ht="13.2" x14ac:dyDescent="0.25">
      <c r="B1853" s="48"/>
      <c r="C1853" s="44" t="s">
        <v>257</v>
      </c>
      <c r="D1853" s="45"/>
      <c r="E1853" s="45"/>
      <c r="F1853" s="45"/>
      <c r="G1853" s="45"/>
      <c r="H1853" s="45">
        <f t="shared" si="83"/>
        <v>0</v>
      </c>
      <c r="I1853" s="45"/>
      <c r="J1853" s="46" t="s">
        <v>35</v>
      </c>
    </row>
    <row r="1854" spans="2:10" s="1" customFormat="1" ht="13.2" x14ac:dyDescent="0.25">
      <c r="B1854" s="48" t="s">
        <v>476</v>
      </c>
      <c r="C1854" s="48" t="s">
        <v>561</v>
      </c>
      <c r="D1854" s="103"/>
      <c r="E1854" s="45"/>
      <c r="F1854" s="45"/>
      <c r="G1854" s="45"/>
      <c r="H1854" s="45"/>
      <c r="I1854" s="62">
        <f>SUM(H1855:H1855)</f>
        <v>4</v>
      </c>
      <c r="J1854" s="63" t="str">
        <f>+J1855</f>
        <v>und</v>
      </c>
    </row>
    <row r="1855" spans="2:10" s="1" customFormat="1" ht="13.2" x14ac:dyDescent="0.25">
      <c r="B1855" s="48"/>
      <c r="C1855" s="44" t="s">
        <v>710</v>
      </c>
      <c r="D1855" s="45">
        <v>1</v>
      </c>
      <c r="E1855" s="45">
        <v>4</v>
      </c>
      <c r="F1855" s="45"/>
      <c r="G1855" s="45"/>
      <c r="H1855" s="45">
        <f>IF(AND(F1855=0,G1855=0),D1855*E1855,IF(AND(E1855=0,G1855=0),D1855*F1855,IF(AND(E1855=0,F1855=0),D1855*G1855,IF(AND(E1855=0),D1855*F1855*G1855,IF(AND(F1855=0),D1855*E1855*G1855,IF(AND(G1855=0),D1855*E1855*F1855,D1855*E1855*F1855*G1855))))))</f>
        <v>4</v>
      </c>
      <c r="I1855" s="45"/>
      <c r="J1855" s="46" t="s">
        <v>35</v>
      </c>
    </row>
    <row r="1856" spans="2:10" s="1" customFormat="1" ht="13.2" x14ac:dyDescent="0.25">
      <c r="B1856" s="48" t="s">
        <v>477</v>
      </c>
      <c r="C1856" s="48" t="s">
        <v>564</v>
      </c>
      <c r="D1856" s="103"/>
      <c r="E1856" s="45"/>
      <c r="F1856" s="45"/>
      <c r="G1856" s="45"/>
      <c r="H1856" s="45"/>
      <c r="I1856" s="62">
        <f>SUM(H1857:H1857)</f>
        <v>1</v>
      </c>
      <c r="J1856" s="63" t="str">
        <f>+J1857</f>
        <v>und</v>
      </c>
    </row>
    <row r="1857" spans="2:10" s="1" customFormat="1" ht="13.2" x14ac:dyDescent="0.25">
      <c r="B1857" s="48"/>
      <c r="C1857" s="44" t="s">
        <v>710</v>
      </c>
      <c r="D1857" s="45">
        <v>1</v>
      </c>
      <c r="E1857" s="45"/>
      <c r="F1857" s="45"/>
      <c r="G1857" s="45"/>
      <c r="H1857" s="45">
        <f t="shared" ref="H1857" si="84">+D1857</f>
        <v>1</v>
      </c>
      <c r="I1857" s="45"/>
      <c r="J1857" s="46" t="s">
        <v>35</v>
      </c>
    </row>
    <row r="1858" spans="2:10" s="1" customFormat="1" ht="13.2" x14ac:dyDescent="0.25">
      <c r="B1858" s="48" t="s">
        <v>562</v>
      </c>
      <c r="C1858" s="48" t="s">
        <v>466</v>
      </c>
      <c r="D1858" s="103"/>
      <c r="E1858" s="45"/>
      <c r="F1858" s="45"/>
      <c r="G1858" s="45"/>
      <c r="H1858" s="45"/>
      <c r="I1858" s="62">
        <f>SUM(H1859:H1859)</f>
        <v>0</v>
      </c>
      <c r="J1858" s="63" t="str">
        <f>+J1859</f>
        <v>und</v>
      </c>
    </row>
    <row r="1859" spans="2:10" s="1" customFormat="1" ht="13.2" x14ac:dyDescent="0.25">
      <c r="B1859" s="75"/>
      <c r="C1859" s="44" t="s">
        <v>755</v>
      </c>
      <c r="D1859" s="45"/>
      <c r="E1859" s="45"/>
      <c r="F1859" s="45"/>
      <c r="G1859" s="45"/>
      <c r="H1859" s="45">
        <f>+D1859</f>
        <v>0</v>
      </c>
      <c r="I1859" s="45"/>
      <c r="J1859" s="46" t="s">
        <v>35</v>
      </c>
    </row>
    <row r="1860" spans="2:10" s="1" customFormat="1" ht="13.2" x14ac:dyDescent="0.25">
      <c r="B1860" s="48" t="s">
        <v>563</v>
      </c>
      <c r="C1860" s="48" t="s">
        <v>467</v>
      </c>
      <c r="D1860" s="103"/>
      <c r="E1860" s="45"/>
      <c r="F1860" s="45"/>
      <c r="G1860" s="45"/>
      <c r="H1860" s="45"/>
      <c r="I1860" s="62">
        <f>SUM(H1861:H1861)</f>
        <v>0</v>
      </c>
      <c r="J1860" s="63" t="str">
        <f>+J1861</f>
        <v>und</v>
      </c>
    </row>
    <row r="1861" spans="2:10" s="1" customFormat="1" ht="13.2" x14ac:dyDescent="0.25">
      <c r="B1861" s="75"/>
      <c r="C1861" s="44" t="s">
        <v>755</v>
      </c>
      <c r="D1861" s="45"/>
      <c r="E1861" s="45"/>
      <c r="F1861" s="45"/>
      <c r="G1861" s="45"/>
      <c r="H1861" s="45">
        <f>+D1861</f>
        <v>0</v>
      </c>
      <c r="I1861" s="45"/>
      <c r="J1861" s="46" t="s">
        <v>35</v>
      </c>
    </row>
    <row r="1862" spans="2:10" s="1" customFormat="1" ht="13.2" x14ac:dyDescent="0.25">
      <c r="B1862" s="75"/>
      <c r="C1862" s="102"/>
      <c r="D1862" s="103"/>
      <c r="E1862" s="45"/>
      <c r="F1862" s="45"/>
      <c r="G1862" s="45"/>
      <c r="H1862" s="45"/>
      <c r="I1862" s="45"/>
      <c r="J1862" s="46"/>
    </row>
    <row r="1863" spans="2:10" s="1" customFormat="1" ht="13.2" x14ac:dyDescent="0.25">
      <c r="B1863" s="75"/>
      <c r="C1863" s="102"/>
      <c r="D1863" s="103"/>
      <c r="E1863" s="45"/>
      <c r="F1863" s="45"/>
      <c r="G1863" s="45"/>
      <c r="H1863" s="45"/>
      <c r="I1863" s="45"/>
      <c r="J1863" s="46"/>
    </row>
    <row r="1864" spans="2:10" s="1" customFormat="1" ht="13.2" x14ac:dyDescent="0.25">
      <c r="B1864" s="75"/>
      <c r="C1864" s="102"/>
      <c r="D1864" s="103"/>
      <c r="E1864" s="45"/>
      <c r="F1864" s="45"/>
      <c r="G1864" s="45"/>
      <c r="H1864" s="45"/>
      <c r="I1864" s="45"/>
      <c r="J1864" s="46"/>
    </row>
    <row r="1865" spans="2:10" s="1" customFormat="1" ht="13.2" x14ac:dyDescent="0.25">
      <c r="B1865" s="75"/>
      <c r="C1865" s="102"/>
      <c r="D1865" s="103"/>
      <c r="E1865" s="45"/>
      <c r="F1865" s="45"/>
      <c r="G1865" s="45"/>
      <c r="H1865" s="45"/>
      <c r="I1865" s="45"/>
      <c r="J1865" s="46"/>
    </row>
    <row r="1866" spans="2:10" s="1" customFormat="1" ht="13.2" x14ac:dyDescent="0.25">
      <c r="B1866" s="75"/>
      <c r="C1866" s="102"/>
      <c r="D1866" s="103"/>
      <c r="E1866" s="45"/>
      <c r="F1866" s="45"/>
      <c r="G1866" s="45"/>
      <c r="H1866" s="45"/>
      <c r="I1866" s="45"/>
      <c r="J1866" s="46"/>
    </row>
    <row r="1867" spans="2:10" s="1" customFormat="1" ht="13.2" x14ac:dyDescent="0.25">
      <c r="B1867" s="75"/>
      <c r="C1867" s="102"/>
      <c r="D1867" s="103"/>
      <c r="E1867" s="45"/>
      <c r="F1867" s="45"/>
      <c r="G1867" s="45"/>
      <c r="H1867" s="45"/>
      <c r="I1867" s="45"/>
      <c r="J1867" s="46"/>
    </row>
    <row r="1868" spans="2:10" s="1" customFormat="1" ht="13.2" x14ac:dyDescent="0.25">
      <c r="B1868" s="75"/>
      <c r="C1868" s="102"/>
      <c r="D1868" s="103"/>
      <c r="E1868" s="45"/>
      <c r="F1868" s="45"/>
      <c r="G1868" s="45"/>
      <c r="H1868" s="45"/>
      <c r="I1868" s="45"/>
      <c r="J1868" s="46"/>
    </row>
    <row r="1869" spans="2:10" s="1" customFormat="1" ht="13.2" x14ac:dyDescent="0.25">
      <c r="B1869" s="75"/>
      <c r="C1869" s="102"/>
      <c r="D1869" s="103"/>
      <c r="E1869" s="45"/>
      <c r="F1869" s="45"/>
      <c r="G1869" s="45"/>
      <c r="H1869" s="45"/>
      <c r="I1869" s="45"/>
      <c r="J1869" s="46"/>
    </row>
    <row r="1870" spans="2:10" s="1" customFormat="1" ht="13.2" x14ac:dyDescent="0.25">
      <c r="B1870" s="75"/>
      <c r="C1870" s="102"/>
      <c r="D1870" s="103"/>
      <c r="E1870" s="45"/>
      <c r="F1870" s="45"/>
      <c r="G1870" s="45"/>
      <c r="H1870" s="45"/>
      <c r="I1870" s="45"/>
      <c r="J1870" s="46"/>
    </row>
    <row r="1871" spans="2:10" s="1" customFormat="1" ht="13.2" x14ac:dyDescent="0.25">
      <c r="B1871" s="75"/>
      <c r="C1871" s="102"/>
      <c r="D1871" s="103"/>
      <c r="E1871" s="45"/>
      <c r="F1871" s="45"/>
      <c r="G1871" s="45"/>
      <c r="H1871" s="45"/>
      <c r="I1871" s="45"/>
      <c r="J1871" s="46"/>
    </row>
    <row r="1872" spans="2:10" s="1" customFormat="1" ht="13.2" x14ac:dyDescent="0.25">
      <c r="B1872" s="75"/>
      <c r="C1872" s="102"/>
      <c r="D1872" s="103"/>
      <c r="E1872" s="45"/>
      <c r="F1872" s="45"/>
      <c r="G1872" s="45"/>
      <c r="H1872" s="45"/>
      <c r="I1872" s="45"/>
      <c r="J1872" s="46"/>
    </row>
    <row r="1873" spans="2:10" s="1" customFormat="1" ht="13.2" x14ac:dyDescent="0.25">
      <c r="B1873" s="75"/>
      <c r="C1873" s="102"/>
      <c r="D1873" s="103"/>
      <c r="E1873" s="45"/>
      <c r="F1873" s="45"/>
      <c r="G1873" s="45"/>
      <c r="H1873" s="45"/>
      <c r="I1873" s="45"/>
      <c r="J1873" s="46"/>
    </row>
    <row r="1874" spans="2:10" s="1" customFormat="1" ht="13.2" x14ac:dyDescent="0.25">
      <c r="B1874" s="75"/>
      <c r="C1874" s="102"/>
      <c r="D1874" s="103"/>
      <c r="E1874" s="45"/>
      <c r="F1874" s="45"/>
      <c r="G1874" s="45"/>
      <c r="H1874" s="45"/>
      <c r="I1874" s="45"/>
      <c r="J1874" s="46"/>
    </row>
    <row r="1875" spans="2:10" s="1" customFormat="1" ht="13.2" x14ac:dyDescent="0.25">
      <c r="B1875" s="75"/>
      <c r="C1875" s="102"/>
      <c r="D1875" s="103"/>
      <c r="E1875" s="45"/>
      <c r="F1875" s="45"/>
      <c r="G1875" s="45"/>
      <c r="H1875" s="45"/>
      <c r="I1875" s="45"/>
      <c r="J1875" s="46"/>
    </row>
    <row r="1876" spans="2:10" s="1" customFormat="1" ht="13.2" x14ac:dyDescent="0.25">
      <c r="B1876" s="75"/>
      <c r="C1876" s="102"/>
      <c r="D1876" s="103"/>
      <c r="E1876" s="45"/>
      <c r="F1876" s="45"/>
      <c r="G1876" s="45"/>
      <c r="H1876" s="45"/>
      <c r="I1876" s="45"/>
      <c r="J1876" s="46"/>
    </row>
    <row r="1877" spans="2:10" s="1" customFormat="1" ht="13.2" x14ac:dyDescent="0.25">
      <c r="B1877" s="75"/>
      <c r="C1877" s="102"/>
      <c r="D1877" s="103"/>
      <c r="E1877" s="45"/>
      <c r="F1877" s="45"/>
      <c r="G1877" s="45"/>
      <c r="H1877" s="45"/>
      <c r="I1877" s="45"/>
      <c r="J1877" s="46"/>
    </row>
    <row r="1878" spans="2:10" s="1" customFormat="1" ht="13.2" x14ac:dyDescent="0.25">
      <c r="B1878" s="75"/>
      <c r="C1878" s="102"/>
      <c r="D1878" s="103"/>
      <c r="E1878" s="45"/>
      <c r="F1878" s="45"/>
      <c r="G1878" s="45"/>
      <c r="H1878" s="45"/>
      <c r="I1878" s="45"/>
      <c r="J1878" s="46"/>
    </row>
    <row r="1879" spans="2:10" s="1" customFormat="1" ht="13.2" x14ac:dyDescent="0.25">
      <c r="B1879" s="75"/>
      <c r="C1879" s="102"/>
      <c r="D1879" s="103"/>
      <c r="E1879" s="45"/>
      <c r="F1879" s="45"/>
      <c r="G1879" s="45"/>
      <c r="H1879" s="45"/>
      <c r="I1879" s="45"/>
      <c r="J1879" s="46"/>
    </row>
    <row r="1880" spans="2:10" s="1" customFormat="1" ht="13.2" x14ac:dyDescent="0.25">
      <c r="B1880" s="75"/>
      <c r="C1880" s="102"/>
      <c r="D1880" s="103"/>
      <c r="E1880" s="45"/>
      <c r="F1880" s="45"/>
      <c r="G1880" s="45"/>
      <c r="H1880" s="45"/>
      <c r="I1880" s="45"/>
      <c r="J1880" s="46"/>
    </row>
    <row r="1881" spans="2:10" s="1" customFormat="1" ht="13.2" x14ac:dyDescent="0.25">
      <c r="B1881" s="75"/>
      <c r="C1881" s="102"/>
      <c r="D1881" s="103"/>
      <c r="E1881" s="45"/>
      <c r="F1881" s="45"/>
      <c r="G1881" s="45"/>
      <c r="H1881" s="45"/>
      <c r="I1881" s="45"/>
      <c r="J1881" s="46"/>
    </row>
    <row r="1882" spans="2:10" s="1" customFormat="1" ht="13.2" x14ac:dyDescent="0.25">
      <c r="B1882" s="75"/>
      <c r="C1882" s="102"/>
      <c r="D1882" s="103"/>
      <c r="E1882" s="45"/>
      <c r="F1882" s="45"/>
      <c r="G1882" s="45"/>
      <c r="H1882" s="45"/>
      <c r="I1882" s="45"/>
      <c r="J1882" s="46"/>
    </row>
    <row r="1883" spans="2:10" s="1" customFormat="1" ht="13.2" x14ac:dyDescent="0.25">
      <c r="B1883" s="75"/>
      <c r="C1883" s="102"/>
      <c r="D1883" s="103"/>
      <c r="E1883" s="45"/>
      <c r="F1883" s="45"/>
      <c r="G1883" s="45"/>
      <c r="H1883" s="45"/>
      <c r="I1883" s="45"/>
      <c r="J1883" s="46"/>
    </row>
    <row r="1884" spans="2:10" s="1" customFormat="1" ht="13.2" x14ac:dyDescent="0.25">
      <c r="B1884" s="75"/>
      <c r="C1884" s="102"/>
      <c r="D1884" s="103"/>
      <c r="E1884" s="45"/>
      <c r="F1884" s="45"/>
      <c r="G1884" s="45"/>
      <c r="H1884" s="45"/>
      <c r="I1884" s="45"/>
      <c r="J1884" s="46"/>
    </row>
    <row r="1885" spans="2:10" s="1" customFormat="1" ht="13.2" x14ac:dyDescent="0.25">
      <c r="B1885" s="75"/>
      <c r="C1885" s="102"/>
      <c r="D1885" s="103"/>
      <c r="E1885" s="45"/>
      <c r="F1885" s="45"/>
      <c r="G1885" s="45"/>
      <c r="H1885" s="45"/>
      <c r="I1885" s="45"/>
      <c r="J1885" s="46"/>
    </row>
    <row r="1886" spans="2:10" s="1" customFormat="1" ht="13.2" x14ac:dyDescent="0.25">
      <c r="B1886" s="75"/>
      <c r="C1886" s="102"/>
      <c r="D1886" s="103"/>
      <c r="E1886" s="45"/>
      <c r="F1886" s="45"/>
      <c r="G1886" s="45"/>
      <c r="H1886" s="45"/>
      <c r="I1886" s="45"/>
      <c r="J1886" s="46"/>
    </row>
    <row r="1887" spans="2:10" s="1" customFormat="1" ht="13.2" x14ac:dyDescent="0.25">
      <c r="B1887" s="75"/>
      <c r="C1887" s="102"/>
      <c r="D1887" s="103"/>
      <c r="E1887" s="45"/>
      <c r="F1887" s="45"/>
      <c r="G1887" s="45"/>
      <c r="H1887" s="45"/>
      <c r="I1887" s="45"/>
      <c r="J1887" s="46"/>
    </row>
    <row r="1888" spans="2:10" s="1" customFormat="1" ht="13.2" x14ac:dyDescent="0.25">
      <c r="B1888" s="75"/>
      <c r="C1888" s="102"/>
      <c r="D1888" s="103"/>
      <c r="E1888" s="45"/>
      <c r="F1888" s="45"/>
      <c r="G1888" s="45"/>
      <c r="H1888" s="45"/>
      <c r="I1888" s="45"/>
      <c r="J1888" s="46"/>
    </row>
    <row r="1889" spans="2:10" s="1" customFormat="1" ht="13.2" x14ac:dyDescent="0.25">
      <c r="B1889" s="75"/>
      <c r="C1889" s="102"/>
      <c r="D1889" s="103"/>
      <c r="E1889" s="45"/>
      <c r="F1889" s="45"/>
      <c r="G1889" s="45"/>
      <c r="H1889" s="45"/>
      <c r="I1889" s="45"/>
      <c r="J1889" s="46"/>
    </row>
    <row r="1890" spans="2:10" s="1" customFormat="1" ht="13.2" x14ac:dyDescent="0.25">
      <c r="B1890" s="75"/>
      <c r="C1890" s="102"/>
      <c r="D1890" s="103"/>
      <c r="E1890" s="45"/>
      <c r="F1890" s="45"/>
      <c r="G1890" s="45"/>
      <c r="H1890" s="45"/>
      <c r="I1890" s="45"/>
      <c r="J1890" s="46"/>
    </row>
    <row r="1891" spans="2:10" s="1" customFormat="1" ht="13.2" x14ac:dyDescent="0.25">
      <c r="B1891" s="75"/>
      <c r="C1891" s="102"/>
      <c r="D1891" s="103"/>
      <c r="E1891" s="45"/>
      <c r="F1891" s="45"/>
      <c r="G1891" s="45"/>
      <c r="H1891" s="45"/>
      <c r="I1891" s="45"/>
      <c r="J1891" s="46"/>
    </row>
    <row r="1892" spans="2:10" s="1" customFormat="1" ht="13.2" x14ac:dyDescent="0.25">
      <c r="B1892" s="75"/>
      <c r="C1892" s="102"/>
      <c r="D1892" s="103"/>
      <c r="E1892" s="45"/>
      <c r="F1892" s="45"/>
      <c r="G1892" s="45"/>
      <c r="H1892" s="45"/>
      <c r="I1892" s="45"/>
      <c r="J1892" s="46"/>
    </row>
    <row r="1893" spans="2:10" s="1" customFormat="1" ht="13.2" x14ac:dyDescent="0.25">
      <c r="B1893" s="75"/>
      <c r="C1893" s="102"/>
      <c r="D1893" s="103"/>
      <c r="E1893" s="45"/>
      <c r="F1893" s="45"/>
      <c r="G1893" s="45"/>
      <c r="H1893" s="45"/>
      <c r="I1893" s="45"/>
      <c r="J1893" s="46"/>
    </row>
    <row r="1894" spans="2:10" s="1" customFormat="1" ht="13.2" x14ac:dyDescent="0.25">
      <c r="B1894" s="75"/>
      <c r="C1894" s="102"/>
      <c r="D1894" s="103"/>
      <c r="E1894" s="45"/>
      <c r="F1894" s="45"/>
      <c r="G1894" s="45"/>
      <c r="H1894" s="45"/>
      <c r="I1894" s="45"/>
      <c r="J1894" s="46"/>
    </row>
    <row r="1895" spans="2:10" s="1" customFormat="1" ht="13.2" x14ac:dyDescent="0.25">
      <c r="B1895" s="75"/>
      <c r="C1895" s="102"/>
      <c r="D1895" s="103"/>
      <c r="E1895" s="45"/>
      <c r="F1895" s="45"/>
      <c r="G1895" s="45"/>
      <c r="H1895" s="45"/>
      <c r="I1895" s="45"/>
      <c r="J1895" s="46"/>
    </row>
    <row r="1896" spans="2:10" s="1" customFormat="1" ht="13.2" x14ac:dyDescent="0.25">
      <c r="B1896" s="75"/>
      <c r="C1896" s="102"/>
      <c r="D1896" s="103"/>
      <c r="E1896" s="45"/>
      <c r="F1896" s="45"/>
      <c r="G1896" s="45"/>
      <c r="H1896" s="45"/>
      <c r="I1896" s="45"/>
      <c r="J1896" s="46"/>
    </row>
    <row r="1897" spans="2:10" s="1" customFormat="1" ht="13.2" x14ac:dyDescent="0.25">
      <c r="B1897" s="75"/>
      <c r="C1897" s="102"/>
      <c r="D1897" s="103"/>
      <c r="E1897" s="45"/>
      <c r="F1897" s="45"/>
      <c r="G1897" s="45"/>
      <c r="H1897" s="45"/>
      <c r="I1897" s="45"/>
      <c r="J1897" s="46"/>
    </row>
    <row r="1898" spans="2:10" s="1" customFormat="1" ht="13.2" x14ac:dyDescent="0.25">
      <c r="B1898" s="75"/>
      <c r="C1898" s="102"/>
      <c r="D1898" s="103"/>
      <c r="E1898" s="45"/>
      <c r="F1898" s="45"/>
      <c r="G1898" s="45"/>
      <c r="H1898" s="45"/>
      <c r="I1898" s="45"/>
      <c r="J1898" s="46"/>
    </row>
    <row r="1899" spans="2:10" s="1" customFormat="1" ht="13.2" x14ac:dyDescent="0.25">
      <c r="B1899" s="75"/>
      <c r="C1899" s="102"/>
      <c r="D1899" s="103"/>
      <c r="E1899" s="45"/>
      <c r="F1899" s="45"/>
      <c r="G1899" s="45"/>
      <c r="H1899" s="45"/>
      <c r="I1899" s="45"/>
      <c r="J1899" s="46"/>
    </row>
    <row r="1900" spans="2:10" s="1" customFormat="1" ht="13.2" x14ac:dyDescent="0.25">
      <c r="B1900" s="75"/>
      <c r="C1900" s="102"/>
      <c r="D1900" s="103"/>
      <c r="E1900" s="45"/>
      <c r="F1900" s="45"/>
      <c r="G1900" s="45"/>
      <c r="H1900" s="45"/>
      <c r="I1900" s="45"/>
      <c r="J1900" s="46"/>
    </row>
    <row r="1901" spans="2:10" s="1" customFormat="1" ht="13.2" x14ac:dyDescent="0.25">
      <c r="B1901" s="75"/>
      <c r="C1901" s="102"/>
      <c r="D1901" s="103"/>
      <c r="E1901" s="45"/>
      <c r="F1901" s="45"/>
      <c r="G1901" s="45"/>
      <c r="H1901" s="45"/>
      <c r="I1901" s="45"/>
      <c r="J1901" s="46"/>
    </row>
    <row r="1902" spans="2:10" s="1" customFormat="1" ht="13.2" x14ac:dyDescent="0.25">
      <c r="B1902" s="75"/>
      <c r="C1902" s="102"/>
      <c r="D1902" s="103"/>
      <c r="E1902" s="45"/>
      <c r="F1902" s="45"/>
      <c r="G1902" s="45"/>
      <c r="H1902" s="45"/>
      <c r="I1902" s="45"/>
      <c r="J1902" s="46"/>
    </row>
    <row r="1903" spans="2:10" s="1" customFormat="1" ht="13.2" x14ac:dyDescent="0.25">
      <c r="B1903" s="75"/>
      <c r="C1903" s="102"/>
      <c r="D1903" s="103"/>
      <c r="E1903" s="45"/>
      <c r="F1903" s="45"/>
      <c r="G1903" s="45"/>
      <c r="H1903" s="45"/>
      <c r="I1903" s="45"/>
      <c r="J1903" s="46"/>
    </row>
    <row r="1904" spans="2:10" s="1" customFormat="1" ht="13.2" x14ac:dyDescent="0.25">
      <c r="B1904" s="75"/>
      <c r="C1904" s="102"/>
      <c r="D1904" s="103"/>
      <c r="E1904" s="45"/>
      <c r="F1904" s="45"/>
      <c r="G1904" s="45"/>
      <c r="H1904" s="45"/>
      <c r="I1904" s="45"/>
      <c r="J1904" s="46"/>
    </row>
    <row r="1905" spans="2:10" s="1" customFormat="1" ht="13.2" x14ac:dyDescent="0.25">
      <c r="B1905" s="75"/>
      <c r="C1905" s="102"/>
      <c r="D1905" s="103"/>
      <c r="E1905" s="45"/>
      <c r="F1905" s="45"/>
      <c r="G1905" s="45"/>
      <c r="H1905" s="45"/>
      <c r="I1905" s="45"/>
      <c r="J1905" s="46"/>
    </row>
    <row r="1906" spans="2:10" s="1" customFormat="1" ht="13.2" x14ac:dyDescent="0.25">
      <c r="B1906" s="75"/>
      <c r="C1906" s="102"/>
      <c r="D1906" s="103"/>
      <c r="E1906" s="45"/>
      <c r="F1906" s="45"/>
      <c r="G1906" s="45"/>
      <c r="H1906" s="45"/>
      <c r="I1906" s="45"/>
      <c r="J1906" s="46"/>
    </row>
    <row r="1907" spans="2:10" s="1" customFormat="1" ht="13.2" x14ac:dyDescent="0.25">
      <c r="B1907" s="75"/>
      <c r="C1907" s="102"/>
      <c r="D1907" s="103"/>
      <c r="E1907" s="45"/>
      <c r="F1907" s="45"/>
      <c r="G1907" s="45"/>
      <c r="H1907" s="45"/>
      <c r="I1907" s="45"/>
      <c r="J1907" s="46"/>
    </row>
    <row r="1908" spans="2:10" s="1" customFormat="1" ht="13.2" x14ac:dyDescent="0.25">
      <c r="B1908" s="75"/>
      <c r="C1908" s="102"/>
      <c r="D1908" s="103"/>
      <c r="E1908" s="45"/>
      <c r="F1908" s="45"/>
      <c r="G1908" s="45"/>
      <c r="H1908" s="45"/>
      <c r="I1908" s="45"/>
      <c r="J1908" s="46"/>
    </row>
    <row r="1909" spans="2:10" s="1" customFormat="1" ht="13.2" x14ac:dyDescent="0.25">
      <c r="B1909" s="75"/>
      <c r="C1909" s="102"/>
      <c r="D1909" s="103"/>
      <c r="E1909" s="45"/>
      <c r="F1909" s="45"/>
      <c r="G1909" s="45"/>
      <c r="H1909" s="45"/>
      <c r="I1909" s="45"/>
      <c r="J1909" s="46"/>
    </row>
    <row r="1910" spans="2:10" s="1" customFormat="1" ht="13.2" x14ac:dyDescent="0.25">
      <c r="B1910" s="75"/>
      <c r="C1910" s="102"/>
      <c r="D1910" s="103"/>
      <c r="E1910" s="45"/>
      <c r="F1910" s="45"/>
      <c r="G1910" s="45"/>
      <c r="H1910" s="45"/>
      <c r="I1910" s="45"/>
      <c r="J1910" s="46"/>
    </row>
    <row r="1911" spans="2:10" s="1" customFormat="1" ht="13.2" x14ac:dyDescent="0.25">
      <c r="B1911" s="75"/>
      <c r="C1911" s="102"/>
      <c r="D1911" s="103"/>
      <c r="E1911" s="45"/>
      <c r="F1911" s="45"/>
      <c r="G1911" s="45"/>
      <c r="H1911" s="45"/>
      <c r="I1911" s="45"/>
      <c r="J1911" s="46"/>
    </row>
    <row r="1912" spans="2:10" s="1" customFormat="1" ht="13.2" x14ac:dyDescent="0.25">
      <c r="B1912" s="75"/>
      <c r="C1912" s="102"/>
      <c r="D1912" s="103"/>
      <c r="E1912" s="45"/>
      <c r="F1912" s="45"/>
      <c r="G1912" s="45"/>
      <c r="H1912" s="45"/>
      <c r="I1912" s="45"/>
      <c r="J1912" s="46"/>
    </row>
    <row r="1913" spans="2:10" s="1" customFormat="1" ht="13.2" x14ac:dyDescent="0.25">
      <c r="B1913" s="75"/>
      <c r="C1913" s="102"/>
      <c r="D1913" s="103"/>
      <c r="E1913" s="45"/>
      <c r="F1913" s="45"/>
      <c r="G1913" s="45"/>
      <c r="H1913" s="45"/>
      <c r="I1913" s="45"/>
      <c r="J1913" s="46"/>
    </row>
    <row r="1914" spans="2:10" s="1" customFormat="1" ht="13.2" x14ac:dyDescent="0.25">
      <c r="B1914" s="75"/>
      <c r="C1914" s="102"/>
      <c r="D1914" s="103"/>
      <c r="E1914" s="45"/>
      <c r="F1914" s="45"/>
      <c r="G1914" s="45"/>
      <c r="H1914" s="45"/>
      <c r="I1914" s="45"/>
      <c r="J1914" s="46"/>
    </row>
    <row r="1915" spans="2:10" s="1" customFormat="1" ht="13.2" x14ac:dyDescent="0.25">
      <c r="B1915" s="75"/>
      <c r="C1915" s="102"/>
      <c r="D1915" s="103"/>
      <c r="E1915" s="45"/>
      <c r="F1915" s="45"/>
      <c r="G1915" s="45"/>
      <c r="H1915" s="45"/>
      <c r="I1915" s="45"/>
      <c r="J1915" s="46"/>
    </row>
    <row r="1916" spans="2:10" s="1" customFormat="1" ht="13.2" x14ac:dyDescent="0.25">
      <c r="B1916" s="75"/>
      <c r="C1916" s="102"/>
      <c r="D1916" s="103"/>
      <c r="E1916" s="45"/>
      <c r="F1916" s="45"/>
      <c r="G1916" s="45"/>
      <c r="H1916" s="45"/>
      <c r="I1916" s="45"/>
      <c r="J1916" s="46"/>
    </row>
    <row r="1917" spans="2:10" s="1" customFormat="1" ht="13.2" x14ac:dyDescent="0.25">
      <c r="B1917" s="75"/>
      <c r="C1917" s="102"/>
      <c r="D1917" s="103"/>
      <c r="E1917" s="45"/>
      <c r="F1917" s="45"/>
      <c r="G1917" s="45"/>
      <c r="H1917" s="45"/>
      <c r="I1917" s="45"/>
      <c r="J1917" s="46"/>
    </row>
    <row r="1918" spans="2:10" s="1" customFormat="1" ht="13.2" x14ac:dyDescent="0.25">
      <c r="B1918" s="75"/>
      <c r="C1918" s="102"/>
      <c r="D1918" s="103"/>
      <c r="E1918" s="45"/>
      <c r="F1918" s="45"/>
      <c r="G1918" s="45"/>
      <c r="H1918" s="45"/>
      <c r="I1918" s="45"/>
      <c r="J1918" s="46"/>
    </row>
    <row r="1919" spans="2:10" s="1" customFormat="1" ht="13.2" x14ac:dyDescent="0.25">
      <c r="B1919" s="75"/>
      <c r="C1919" s="102"/>
      <c r="D1919" s="103"/>
      <c r="E1919" s="45"/>
      <c r="F1919" s="45"/>
      <c r="G1919" s="45"/>
      <c r="H1919" s="45"/>
      <c r="I1919" s="45"/>
      <c r="J1919" s="46"/>
    </row>
    <row r="1920" spans="2:10" s="1" customFormat="1" ht="13.2" x14ac:dyDescent="0.25">
      <c r="B1920" s="75"/>
      <c r="C1920" s="102"/>
      <c r="D1920" s="103"/>
      <c r="E1920" s="45"/>
      <c r="F1920" s="45"/>
      <c r="G1920" s="45"/>
      <c r="H1920" s="45"/>
      <c r="I1920" s="45"/>
      <c r="J1920" s="46"/>
    </row>
    <row r="1921" spans="2:10" s="1" customFormat="1" ht="13.2" x14ac:dyDescent="0.25">
      <c r="B1921" s="75"/>
      <c r="C1921" s="102"/>
      <c r="D1921" s="103"/>
      <c r="E1921" s="45"/>
      <c r="F1921" s="45"/>
      <c r="G1921" s="45"/>
      <c r="H1921" s="45"/>
      <c r="I1921" s="45"/>
      <c r="J1921" s="46"/>
    </row>
    <row r="1922" spans="2:10" s="1" customFormat="1" ht="13.2" x14ac:dyDescent="0.25">
      <c r="B1922" s="75"/>
      <c r="C1922" s="102"/>
      <c r="D1922" s="103"/>
      <c r="E1922" s="45"/>
      <c r="F1922" s="45"/>
      <c r="G1922" s="45"/>
      <c r="H1922" s="45"/>
      <c r="I1922" s="45"/>
      <c r="J1922" s="46"/>
    </row>
    <row r="1923" spans="2:10" s="1" customFormat="1" ht="13.2" x14ac:dyDescent="0.25">
      <c r="B1923" s="75"/>
      <c r="C1923" s="102"/>
      <c r="D1923" s="103"/>
      <c r="E1923" s="45"/>
      <c r="F1923" s="45"/>
      <c r="G1923" s="45"/>
      <c r="H1923" s="45"/>
      <c r="I1923" s="45"/>
      <c r="J1923" s="46"/>
    </row>
    <row r="1924" spans="2:10" s="1" customFormat="1" ht="13.2" x14ac:dyDescent="0.25">
      <c r="B1924" s="75"/>
      <c r="C1924" s="102"/>
      <c r="D1924" s="103"/>
      <c r="E1924" s="45"/>
      <c r="F1924" s="45"/>
      <c r="G1924" s="45"/>
      <c r="H1924" s="45"/>
      <c r="I1924" s="45"/>
      <c r="J1924" s="46"/>
    </row>
    <row r="1925" spans="2:10" s="1" customFormat="1" ht="13.2" x14ac:dyDescent="0.25">
      <c r="B1925" s="75"/>
      <c r="C1925" s="102"/>
      <c r="D1925" s="103"/>
      <c r="E1925" s="45"/>
      <c r="F1925" s="45"/>
      <c r="G1925" s="45"/>
      <c r="H1925" s="45"/>
      <c r="I1925" s="45"/>
      <c r="J1925" s="46"/>
    </row>
    <row r="1926" spans="2:10" s="1" customFormat="1" ht="13.2" x14ac:dyDescent="0.25">
      <c r="B1926" s="75"/>
      <c r="C1926" s="102"/>
      <c r="D1926" s="103"/>
      <c r="E1926" s="45"/>
      <c r="F1926" s="45"/>
      <c r="G1926" s="45"/>
      <c r="H1926" s="45"/>
      <c r="I1926" s="45"/>
      <c r="J1926" s="46"/>
    </row>
    <row r="1927" spans="2:10" s="1" customFormat="1" ht="13.2" x14ac:dyDescent="0.25">
      <c r="B1927" s="75"/>
      <c r="C1927" s="102"/>
      <c r="D1927" s="103"/>
      <c r="E1927" s="45"/>
      <c r="F1927" s="45"/>
      <c r="G1927" s="45"/>
      <c r="H1927" s="45"/>
      <c r="I1927" s="45"/>
      <c r="J1927" s="46"/>
    </row>
    <row r="1928" spans="2:10" s="1" customFormat="1" ht="13.2" x14ac:dyDescent="0.25">
      <c r="B1928" s="75"/>
      <c r="C1928" s="102"/>
      <c r="D1928" s="103"/>
      <c r="E1928" s="45"/>
      <c r="F1928" s="45"/>
      <c r="G1928" s="45"/>
      <c r="H1928" s="45"/>
      <c r="I1928" s="45"/>
      <c r="J1928" s="46"/>
    </row>
    <row r="1929" spans="2:10" s="1" customFormat="1" ht="13.2" x14ac:dyDescent="0.25">
      <c r="B1929" s="75"/>
      <c r="C1929" s="102"/>
      <c r="D1929" s="103"/>
      <c r="E1929" s="45"/>
      <c r="F1929" s="45"/>
      <c r="G1929" s="45"/>
      <c r="H1929" s="45"/>
      <c r="I1929" s="45"/>
      <c r="J1929" s="46"/>
    </row>
    <row r="1930" spans="2:10" s="1" customFormat="1" ht="13.2" x14ac:dyDescent="0.25">
      <c r="B1930" s="75"/>
      <c r="C1930" s="102"/>
      <c r="D1930" s="103"/>
      <c r="E1930" s="45"/>
      <c r="F1930" s="45"/>
      <c r="G1930" s="45"/>
      <c r="H1930" s="45"/>
      <c r="I1930" s="45"/>
      <c r="J1930" s="46"/>
    </row>
    <row r="1931" spans="2:10" s="1" customFormat="1" ht="13.2" x14ac:dyDescent="0.25">
      <c r="B1931" s="75"/>
      <c r="C1931" s="102"/>
      <c r="D1931" s="103"/>
      <c r="E1931" s="45"/>
      <c r="F1931" s="45"/>
      <c r="G1931" s="45"/>
      <c r="H1931" s="45"/>
      <c r="I1931" s="45"/>
      <c r="J1931" s="46"/>
    </row>
    <row r="1932" spans="2:10" s="1" customFormat="1" ht="13.2" x14ac:dyDescent="0.25">
      <c r="B1932" s="75"/>
      <c r="C1932" s="102"/>
      <c r="D1932" s="103"/>
      <c r="E1932" s="45"/>
      <c r="F1932" s="45"/>
      <c r="G1932" s="45"/>
      <c r="H1932" s="45"/>
      <c r="I1932" s="45"/>
      <c r="J1932" s="46"/>
    </row>
    <row r="1933" spans="2:10" s="1" customFormat="1" ht="13.2" x14ac:dyDescent="0.25">
      <c r="B1933" s="75"/>
      <c r="C1933" s="102"/>
      <c r="D1933" s="103"/>
      <c r="E1933" s="45"/>
      <c r="F1933" s="45"/>
      <c r="G1933" s="45"/>
      <c r="H1933" s="45"/>
      <c r="I1933" s="45"/>
      <c r="J1933" s="46"/>
    </row>
    <row r="1934" spans="2:10" s="1" customFormat="1" ht="13.2" x14ac:dyDescent="0.25">
      <c r="B1934" s="75"/>
      <c r="C1934" s="102"/>
      <c r="D1934" s="103"/>
      <c r="E1934" s="45"/>
      <c r="F1934" s="45"/>
      <c r="G1934" s="45"/>
      <c r="H1934" s="45"/>
      <c r="I1934" s="45"/>
      <c r="J1934" s="46"/>
    </row>
    <row r="1935" spans="2:10" s="1" customFormat="1" ht="13.2" x14ac:dyDescent="0.25">
      <c r="B1935" s="75"/>
      <c r="C1935" s="102"/>
      <c r="D1935" s="103"/>
      <c r="E1935" s="45"/>
      <c r="F1935" s="45"/>
      <c r="G1935" s="45"/>
      <c r="H1935" s="45"/>
      <c r="I1935" s="45"/>
      <c r="J1935" s="46"/>
    </row>
    <row r="1936" spans="2:10" s="1" customFormat="1" ht="13.2" x14ac:dyDescent="0.25">
      <c r="B1936" s="75"/>
      <c r="C1936" s="102"/>
      <c r="D1936" s="103"/>
      <c r="E1936" s="45"/>
      <c r="F1936" s="45"/>
      <c r="G1936" s="45"/>
      <c r="H1936" s="45"/>
      <c r="I1936" s="45"/>
      <c r="J1936" s="46"/>
    </row>
    <row r="1937" spans="2:10" s="1" customFormat="1" ht="13.2" x14ac:dyDescent="0.25">
      <c r="B1937" s="75"/>
      <c r="C1937" s="102"/>
      <c r="D1937" s="103"/>
      <c r="E1937" s="45"/>
      <c r="F1937" s="45"/>
      <c r="G1937" s="45"/>
      <c r="H1937" s="45"/>
      <c r="I1937" s="45"/>
      <c r="J1937" s="46"/>
    </row>
    <row r="1938" spans="2:10" s="1" customFormat="1" ht="13.2" x14ac:dyDescent="0.25">
      <c r="C1938" s="157" t="s">
        <v>153</v>
      </c>
      <c r="D1938" s="157"/>
      <c r="E1938" s="157"/>
      <c r="F1938" s="157"/>
      <c r="G1938" s="157"/>
      <c r="H1938" s="157"/>
    </row>
    <row r="1939" spans="2:10" s="1" customFormat="1" ht="13.2" x14ac:dyDescent="0.25">
      <c r="C1939" s="157" t="s">
        <v>154</v>
      </c>
      <c r="D1939" s="157"/>
      <c r="E1939" s="157"/>
      <c r="F1939" s="157"/>
      <c r="G1939" s="157"/>
      <c r="H1939" s="157"/>
    </row>
    <row r="1940" spans="2:10" s="1" customFormat="1" ht="13.2" x14ac:dyDescent="0.25">
      <c r="C1940" s="157" t="s">
        <v>155</v>
      </c>
      <c r="D1940" s="157"/>
      <c r="E1940" s="157"/>
      <c r="F1940" s="157"/>
      <c r="G1940" s="157"/>
      <c r="H1940" s="157"/>
    </row>
    <row r="1941" spans="2:10" s="1" customFormat="1" ht="13.2" x14ac:dyDescent="0.25">
      <c r="C1941" s="158" t="s">
        <v>156</v>
      </c>
      <c r="D1941" s="158"/>
      <c r="E1941" s="158"/>
      <c r="F1941" s="158"/>
      <c r="G1941" s="158"/>
      <c r="H1941" s="158"/>
    </row>
    <row r="1942" spans="2:10" s="1" customFormat="1" ht="13.2" x14ac:dyDescent="0.25">
      <c r="C1942" s="150"/>
      <c r="D1942" s="150"/>
      <c r="E1942" s="150"/>
      <c r="F1942" s="150"/>
      <c r="G1942" s="150"/>
      <c r="H1942" s="150"/>
    </row>
    <row r="1943" spans="2:10" s="1" customFormat="1" ht="15.6" x14ac:dyDescent="0.25">
      <c r="B1943" s="159" t="s">
        <v>248</v>
      </c>
      <c r="C1943" s="160"/>
      <c r="D1943" s="160"/>
      <c r="E1943" s="160"/>
      <c r="F1943" s="160"/>
      <c r="G1943" s="160"/>
      <c r="H1943" s="160"/>
      <c r="I1943" s="160"/>
      <c r="J1943" s="161"/>
    </row>
    <row r="1944" spans="2:10" s="1" customFormat="1" ht="21" x14ac:dyDescent="0.25">
      <c r="B1944" s="169" t="s">
        <v>700</v>
      </c>
      <c r="C1944" s="170"/>
      <c r="D1944" s="170"/>
      <c r="E1944" s="170"/>
      <c r="F1944" s="170"/>
      <c r="G1944" s="170"/>
      <c r="H1944" s="170"/>
      <c r="I1944" s="170"/>
      <c r="J1944" s="171"/>
    </row>
    <row r="1945" spans="2:10" s="1" customFormat="1" ht="13.8" thickBot="1" x14ac:dyDescent="0.3">
      <c r="B1945" s="151"/>
      <c r="C1945" s="151"/>
      <c r="D1945" s="151"/>
      <c r="E1945" s="151"/>
      <c r="F1945" s="151"/>
      <c r="G1945" s="151"/>
      <c r="H1945" s="151"/>
      <c r="I1945" s="151"/>
      <c r="J1945" s="151"/>
    </row>
    <row r="1946" spans="2:10" s="1" customFormat="1" ht="28.5" customHeight="1" x14ac:dyDescent="0.25">
      <c r="B1946" s="152" t="s">
        <v>140</v>
      </c>
      <c r="C1946" s="153"/>
      <c r="D1946" s="153"/>
      <c r="E1946" s="153"/>
      <c r="F1946" s="153"/>
      <c r="G1946" s="153"/>
      <c r="H1946" s="153"/>
      <c r="I1946" s="153"/>
      <c r="J1946" s="154"/>
    </row>
    <row r="1947" spans="2:10" s="1" customFormat="1" ht="13.2" x14ac:dyDescent="0.25">
      <c r="B1947" s="4" t="s">
        <v>148</v>
      </c>
      <c r="C1947" s="5" t="s">
        <v>149</v>
      </c>
      <c r="D1947" s="5"/>
      <c r="E1947" s="6"/>
      <c r="F1947" s="7"/>
      <c r="G1947" s="8" t="s">
        <v>22</v>
      </c>
      <c r="H1947" s="155">
        <v>42879</v>
      </c>
      <c r="I1947" s="155"/>
      <c r="J1947" s="9"/>
    </row>
    <row r="1948" spans="2:10" s="1" customFormat="1" ht="13.2" x14ac:dyDescent="0.25">
      <c r="B1948" s="4" t="s">
        <v>146</v>
      </c>
      <c r="C1948" s="5" t="s">
        <v>142</v>
      </c>
      <c r="D1948" s="10"/>
      <c r="E1948" s="10"/>
      <c r="F1948" s="5"/>
      <c r="G1948" s="11" t="s">
        <v>145</v>
      </c>
      <c r="H1948" s="6" t="s">
        <v>142</v>
      </c>
      <c r="I1948" s="12"/>
      <c r="J1948" s="13"/>
    </row>
    <row r="1949" spans="2:10" s="1" customFormat="1" ht="13.2" x14ac:dyDescent="0.25">
      <c r="B1949" s="4" t="s">
        <v>147</v>
      </c>
      <c r="C1949" s="5" t="s">
        <v>142</v>
      </c>
      <c r="D1949" s="10"/>
      <c r="E1949" s="10"/>
      <c r="F1949" s="5"/>
      <c r="G1949" s="11" t="s">
        <v>143</v>
      </c>
      <c r="H1949" s="6" t="s">
        <v>144</v>
      </c>
      <c r="I1949" s="12"/>
      <c r="J1949" s="13"/>
    </row>
    <row r="1950" spans="2:10" s="1" customFormat="1" ht="13.8" thickBot="1" x14ac:dyDescent="0.3">
      <c r="B1950" s="14" t="s">
        <v>159</v>
      </c>
      <c r="C1950" s="15" t="s">
        <v>160</v>
      </c>
      <c r="D1950" s="16"/>
      <c r="E1950" s="16"/>
      <c r="F1950" s="15"/>
      <c r="G1950" s="17" t="s">
        <v>157</v>
      </c>
      <c r="H1950" s="18" t="s">
        <v>158</v>
      </c>
      <c r="I1950" s="19"/>
      <c r="J1950" s="20"/>
    </row>
    <row r="1951" spans="2:10" s="1" customFormat="1" ht="13.2" x14ac:dyDescent="0.25">
      <c r="B1951" s="151"/>
      <c r="C1951" s="151"/>
      <c r="D1951" s="151"/>
      <c r="E1951" s="151"/>
      <c r="F1951" s="151"/>
      <c r="G1951" s="151"/>
      <c r="H1951" s="151"/>
      <c r="I1951" s="151"/>
      <c r="J1951" s="151"/>
    </row>
    <row r="1952" spans="2:10" s="1" customFormat="1" ht="13.2" x14ac:dyDescent="0.25">
      <c r="B1952" s="23" t="s">
        <v>7</v>
      </c>
      <c r="C1952" s="24" t="s">
        <v>0</v>
      </c>
      <c r="D1952" s="24" t="s">
        <v>23</v>
      </c>
      <c r="E1952" s="24" t="s">
        <v>24</v>
      </c>
      <c r="F1952" s="24" t="s">
        <v>2</v>
      </c>
      <c r="G1952" s="24" t="s">
        <v>3</v>
      </c>
      <c r="H1952" s="24" t="s">
        <v>25</v>
      </c>
      <c r="I1952" s="24" t="s">
        <v>8</v>
      </c>
      <c r="J1952" s="24" t="s">
        <v>9</v>
      </c>
    </row>
    <row r="1953" spans="2:10" s="1" customFormat="1" ht="13.2" x14ac:dyDescent="0.25">
      <c r="B1953" s="96">
        <v>4.03</v>
      </c>
      <c r="C1953" s="97" t="s">
        <v>425</v>
      </c>
      <c r="D1953" s="103"/>
      <c r="E1953" s="45"/>
      <c r="F1953" s="45"/>
      <c r="G1953" s="45"/>
      <c r="H1953" s="45"/>
      <c r="I1953" s="45"/>
      <c r="J1953" s="46"/>
    </row>
    <row r="1954" spans="2:10" s="1" customFormat="1" ht="13.2" x14ac:dyDescent="0.25">
      <c r="B1954" s="100" t="s">
        <v>113</v>
      </c>
      <c r="C1954" s="101" t="s">
        <v>428</v>
      </c>
      <c r="D1954" s="103"/>
      <c r="E1954" s="45"/>
      <c r="F1954" s="45"/>
      <c r="G1954" s="45"/>
      <c r="H1954" s="45"/>
      <c r="I1954" s="45"/>
      <c r="J1954" s="46"/>
    </row>
    <row r="1955" spans="2:10" s="1" customFormat="1" ht="13.2" x14ac:dyDescent="0.25">
      <c r="B1955" s="48" t="s">
        <v>114</v>
      </c>
      <c r="C1955" s="32" t="s">
        <v>770</v>
      </c>
      <c r="D1955" s="103"/>
      <c r="E1955" s="45"/>
      <c r="F1955" s="45"/>
      <c r="G1955" s="45"/>
      <c r="H1955" s="45"/>
      <c r="I1955" s="62">
        <f>H1956+H1957</f>
        <v>0</v>
      </c>
      <c r="J1955" s="63" t="str">
        <f>+J1956</f>
        <v>ml</v>
      </c>
    </row>
    <row r="1956" spans="2:10" s="1" customFormat="1" ht="13.2" x14ac:dyDescent="0.25">
      <c r="B1956" s="48"/>
      <c r="C1956" s="44" t="s">
        <v>773</v>
      </c>
      <c r="D1956" s="45"/>
      <c r="E1956" s="45"/>
      <c r="F1956" s="45"/>
      <c r="G1956" s="45"/>
      <c r="H1956" s="45">
        <f>IF(AND(F1956=0,G1956=0),D1956*E1956,IF(AND(E1956=0,G1956=0),D1956*F1956,IF(AND(E1956=0,F1956=0),D1956*G1956,IF(AND(E1956=0),D1956*F1956*G1956,IF(AND(F1956=0),D1956*E1956*G1956,IF(AND(G1956=0),D1956*E1956*F1956,D1956*E1956*F1956*G1956))))))</f>
        <v>0</v>
      </c>
      <c r="I1956" s="45"/>
      <c r="J1956" s="46" t="s">
        <v>552</v>
      </c>
    </row>
    <row r="1957" spans="2:10" s="1" customFormat="1" ht="13.2" x14ac:dyDescent="0.25">
      <c r="B1957" s="48"/>
      <c r="C1957" s="44" t="s">
        <v>774</v>
      </c>
      <c r="D1957" s="45"/>
      <c r="E1957" s="45"/>
      <c r="F1957" s="45"/>
      <c r="G1957" s="45"/>
      <c r="H1957" s="45">
        <f>IF(AND(F1957=0,G1957=0),D1957*E1957,IF(AND(E1957=0,G1957=0),D1957*F1957,IF(AND(E1957=0,F1957=0),D1957*G1957,IF(AND(E1957=0),D1957*F1957*G1957,IF(AND(F1957=0),D1957*E1957*G1957,IF(AND(G1957=0),D1957*E1957*F1957,D1957*E1957*F1957*G1957))))))</f>
        <v>0</v>
      </c>
      <c r="I1957" s="45"/>
      <c r="J1957" s="46" t="s">
        <v>552</v>
      </c>
    </row>
    <row r="1958" spans="2:10" s="1" customFormat="1" ht="13.2" x14ac:dyDescent="0.25">
      <c r="B1958" s="48" t="s">
        <v>435</v>
      </c>
      <c r="C1958" s="32" t="s">
        <v>772</v>
      </c>
      <c r="D1958" s="103"/>
      <c r="E1958" s="45"/>
      <c r="F1958" s="45"/>
      <c r="G1958" s="45"/>
      <c r="H1958" s="45"/>
      <c r="I1958" s="62">
        <f>H1959+H1960</f>
        <v>0</v>
      </c>
      <c r="J1958" s="63" t="str">
        <f>+J1959</f>
        <v>ml</v>
      </c>
    </row>
    <row r="1959" spans="2:10" s="1" customFormat="1" ht="13.2" x14ac:dyDescent="0.25">
      <c r="B1959" s="100"/>
      <c r="C1959" s="44" t="s">
        <v>773</v>
      </c>
      <c r="D1959" s="45"/>
      <c r="E1959" s="45"/>
      <c r="F1959" s="45"/>
      <c r="G1959" s="45"/>
      <c r="H1959" s="45">
        <f>IF(AND(F1959=0,G1959=0),D1959*E1959,IF(AND(E1959=0,G1959=0),D1959*F1959,IF(AND(E1959=0,F1959=0),D1959*G1959,IF(AND(E1959=0),D1959*F1959*G1959,IF(AND(F1959=0),D1959*E1959*G1959,IF(AND(G1959=0),D1959*E1959*F1959,D1959*E1959*F1959*G1959))))))</f>
        <v>0</v>
      </c>
      <c r="I1959" s="45"/>
      <c r="J1959" s="46" t="s">
        <v>552</v>
      </c>
    </row>
    <row r="1960" spans="2:10" s="1" customFormat="1" ht="13.2" x14ac:dyDescent="0.25">
      <c r="B1960" s="48"/>
      <c r="C1960" s="44" t="s">
        <v>774</v>
      </c>
      <c r="D1960" s="45"/>
      <c r="E1960" s="45"/>
      <c r="F1960" s="45"/>
      <c r="G1960" s="45"/>
      <c r="H1960" s="45">
        <f>IF(AND(F1960=0,G1960=0),D1960*E1960,IF(AND(E1960=0,G1960=0),D1960*F1960,IF(AND(E1960=0,F1960=0),D1960*G1960,IF(AND(E1960=0),D1960*F1960*G1960,IF(AND(F1960=0),D1960*E1960*G1960,IF(AND(G1960=0),D1960*E1960*F1960,D1960*E1960*F1960*G1960))))))</f>
        <v>0</v>
      </c>
      <c r="I1960" s="45"/>
      <c r="J1960" s="46" t="s">
        <v>552</v>
      </c>
    </row>
    <row r="1961" spans="2:10" s="1" customFormat="1" ht="13.2" x14ac:dyDescent="0.25">
      <c r="B1961" s="48" t="s">
        <v>437</v>
      </c>
      <c r="C1961" s="48" t="s">
        <v>470</v>
      </c>
      <c r="D1961" s="103"/>
      <c r="E1961" s="45"/>
      <c r="F1961" s="45"/>
      <c r="G1961" s="45"/>
      <c r="H1961" s="45"/>
      <c r="I1961" s="62">
        <f>SUM(H1963:H1968)</f>
        <v>89.25</v>
      </c>
      <c r="J1961" s="63" t="str">
        <f>+J1963</f>
        <v>ml</v>
      </c>
    </row>
    <row r="1962" spans="2:10" s="1" customFormat="1" ht="13.2" x14ac:dyDescent="0.25">
      <c r="B1962" s="48"/>
      <c r="C1962" s="132" t="s">
        <v>255</v>
      </c>
      <c r="D1962" s="103"/>
      <c r="E1962" s="45"/>
      <c r="F1962" s="45"/>
      <c r="G1962" s="45"/>
      <c r="H1962" s="45"/>
      <c r="I1962" s="62"/>
      <c r="J1962" s="63"/>
    </row>
    <row r="1963" spans="2:10" s="1" customFormat="1" ht="13.2" x14ac:dyDescent="0.25">
      <c r="B1963" s="48"/>
      <c r="C1963" s="44" t="s">
        <v>556</v>
      </c>
      <c r="D1963" s="45">
        <v>7</v>
      </c>
      <c r="E1963" s="45">
        <v>3.25</v>
      </c>
      <c r="F1963" s="45"/>
      <c r="G1963" s="45"/>
      <c r="H1963" s="45">
        <f t="shared" ref="H1963:H1968" si="85">IF(AND(F1963=0,G1963=0),D1963*E1963,IF(AND(E1963=0,G1963=0),D1963*F1963,IF(AND(E1963=0,F1963=0),D1963*G1963,IF(AND(E1963=0),D1963*F1963*G1963,IF(AND(F1963=0),D1963*E1963*G1963,IF(AND(G1963=0),D1963*E1963*F1963,D1963*E1963*F1963*G1963))))))</f>
        <v>22.75</v>
      </c>
      <c r="I1963" s="45"/>
      <c r="J1963" s="46" t="str">
        <f t="shared" ref="J1963:J1968" si="86">IF(AND(E1963=0,F1963&lt;&gt;0,G1963&lt;&gt;0),"m2",IF(AND(F1963=0,E1963&lt;&gt;0,G1963&lt;&gt;0),"m2",IF(AND(G1963=0,E1963&lt;&gt;0,F1963&lt;&gt;0),"m2",IF(AND(F1963=0,G1963=0),"ml",IF(AND(E1963=0,G1963=0),"ml",IF(AND(E1963=0,F1963=0),"ml",IF(AND(E1963&lt;&gt;0,F1963&lt;&gt;0,G1963&lt;&gt;0),"m3",0)))))))</f>
        <v>ml</v>
      </c>
    </row>
    <row r="1964" spans="2:10" s="1" customFormat="1" ht="13.2" x14ac:dyDescent="0.25">
      <c r="B1964" s="48"/>
      <c r="C1964" s="44" t="s">
        <v>704</v>
      </c>
      <c r="D1964" s="45">
        <v>7</v>
      </c>
      <c r="E1964" s="45">
        <v>3</v>
      </c>
      <c r="F1964" s="45"/>
      <c r="G1964" s="45"/>
      <c r="H1964" s="45">
        <f t="shared" si="85"/>
        <v>21</v>
      </c>
      <c r="I1964" s="45"/>
      <c r="J1964" s="46" t="str">
        <f t="shared" si="86"/>
        <v>ml</v>
      </c>
    </row>
    <row r="1965" spans="2:10" s="1" customFormat="1" ht="13.2" x14ac:dyDescent="0.25">
      <c r="B1965" s="48"/>
      <c r="C1965" s="132" t="s">
        <v>256</v>
      </c>
      <c r="D1965" s="45"/>
      <c r="E1965" s="45"/>
      <c r="F1965" s="45"/>
      <c r="G1965" s="45"/>
      <c r="H1965" s="45"/>
      <c r="I1965" s="45"/>
      <c r="J1965" s="46" t="str">
        <f t="shared" si="86"/>
        <v>ml</v>
      </c>
    </row>
    <row r="1966" spans="2:10" s="1" customFormat="1" ht="13.2" x14ac:dyDescent="0.25">
      <c r="B1966" s="48"/>
      <c r="C1966" s="44" t="s">
        <v>556</v>
      </c>
      <c r="D1966" s="45">
        <v>7</v>
      </c>
      <c r="E1966" s="45">
        <v>3.25</v>
      </c>
      <c r="F1966" s="45"/>
      <c r="G1966" s="45"/>
      <c r="H1966" s="45">
        <f t="shared" ref="H1966:H1971" si="87">IF(AND(F1966=0,G1966=0),D1966*E1966,IF(AND(E1966=0,G1966=0),D1966*F1966,IF(AND(E1966=0,F1966=0),D1966*G1966,IF(AND(E1966=0),D1966*F1966*G1966,IF(AND(F1966=0),D1966*E1966*G1966,IF(AND(G1966=0),D1966*E1966*F1966,D1966*E1966*F1966*G1966))))))</f>
        <v>22.75</v>
      </c>
      <c r="I1966" s="45"/>
      <c r="J1966" s="46" t="str">
        <f t="shared" si="86"/>
        <v>ml</v>
      </c>
    </row>
    <row r="1967" spans="2:10" s="1" customFormat="1" ht="13.2" x14ac:dyDescent="0.25">
      <c r="B1967" s="48"/>
      <c r="C1967" s="132" t="s">
        <v>257</v>
      </c>
      <c r="D1967" s="45"/>
      <c r="E1967" s="45"/>
      <c r="F1967" s="45"/>
      <c r="G1967" s="45"/>
      <c r="H1967" s="45"/>
      <c r="I1967" s="45"/>
      <c r="J1967" s="46" t="str">
        <f t="shared" si="86"/>
        <v>ml</v>
      </c>
    </row>
    <row r="1968" spans="2:10" s="1" customFormat="1" ht="13.2" x14ac:dyDescent="0.25">
      <c r="B1968" s="48"/>
      <c r="C1968" s="44" t="s">
        <v>556</v>
      </c>
      <c r="D1968" s="45">
        <v>7</v>
      </c>
      <c r="E1968" s="45">
        <v>3.25</v>
      </c>
      <c r="F1968" s="45"/>
      <c r="G1968" s="45"/>
      <c r="H1968" s="45">
        <f t="shared" ref="H1968:H1973" si="88">IF(AND(F1968=0,G1968=0),D1968*E1968,IF(AND(E1968=0,G1968=0),D1968*F1968,IF(AND(E1968=0,F1968=0),D1968*G1968,IF(AND(E1968=0),D1968*F1968*G1968,IF(AND(F1968=0),D1968*E1968*G1968,IF(AND(G1968=0),D1968*E1968*F1968,D1968*E1968*F1968*G1968))))))</f>
        <v>22.75</v>
      </c>
      <c r="I1968" s="45"/>
      <c r="J1968" s="46" t="str">
        <f t="shared" si="86"/>
        <v>ml</v>
      </c>
    </row>
    <row r="1969" spans="2:10" s="1" customFormat="1" ht="13.2" x14ac:dyDescent="0.25">
      <c r="B1969" s="48" t="s">
        <v>471</v>
      </c>
      <c r="C1969" s="48" t="s">
        <v>554</v>
      </c>
      <c r="D1969" s="103"/>
      <c r="E1969" s="45"/>
      <c r="F1969" s="45"/>
      <c r="G1969" s="45"/>
      <c r="H1969" s="45"/>
      <c r="I1969" s="62">
        <f>SUM(H1970:H1976)</f>
        <v>11.75</v>
      </c>
      <c r="J1969" s="63" t="str">
        <f>+J1970</f>
        <v>ml</v>
      </c>
    </row>
    <row r="1970" spans="2:10" s="1" customFormat="1" ht="13.2" x14ac:dyDescent="0.25">
      <c r="B1970" s="100"/>
      <c r="C1970" s="132" t="s">
        <v>255</v>
      </c>
      <c r="D1970" s="45"/>
      <c r="E1970" s="45"/>
      <c r="F1970" s="45"/>
      <c r="G1970" s="45"/>
      <c r="H1970" s="45">
        <f t="shared" ref="H1970:H1976" si="89">IF(AND(F1970=0,G1970=0),D1970*E1970,IF(AND(E1970=0,G1970=0),D1970*F1970,IF(AND(E1970=0,F1970=0),D1970*G1970,IF(AND(E1970=0),D1970*F1970*G1970,IF(AND(F1970=0),D1970*E1970*G1970,IF(AND(G1970=0),D1970*E1970*F1970,D1970*E1970*F1970*G1970))))))</f>
        <v>0</v>
      </c>
      <c r="I1970" s="45"/>
      <c r="J1970" s="46" t="str">
        <f t="shared" ref="J1970:J1976" si="90">IF(AND(E1970=0,F1970&lt;&gt;0,G1970&lt;&gt;0),"m2",IF(AND(F1970=0,E1970&lt;&gt;0,G1970&lt;&gt;0),"m2",IF(AND(G1970=0,E1970&lt;&gt;0,F1970&lt;&gt;0),"m2",IF(AND(F1970=0,G1970=0),"ml",IF(AND(E1970=0,G1970=0),"ml",IF(AND(E1970=0,F1970=0),"ml",IF(AND(E1970&lt;&gt;0,F1970&lt;&gt;0,G1970&lt;&gt;0),"m3",0)))))))</f>
        <v>ml</v>
      </c>
    </row>
    <row r="1971" spans="2:10" s="1" customFormat="1" ht="13.2" x14ac:dyDescent="0.25">
      <c r="B1971" s="100"/>
      <c r="C1971" s="44" t="s">
        <v>556</v>
      </c>
      <c r="D1971" s="45">
        <v>1</v>
      </c>
      <c r="E1971" s="45">
        <v>3.25</v>
      </c>
      <c r="F1971" s="45"/>
      <c r="G1971" s="45"/>
      <c r="H1971" s="45">
        <f t="shared" si="89"/>
        <v>3.25</v>
      </c>
      <c r="I1971" s="45"/>
      <c r="J1971" s="46" t="str">
        <f t="shared" si="90"/>
        <v>ml</v>
      </c>
    </row>
    <row r="1972" spans="2:10" s="1" customFormat="1" ht="13.2" x14ac:dyDescent="0.25">
      <c r="B1972" s="100"/>
      <c r="C1972" s="44" t="s">
        <v>704</v>
      </c>
      <c r="D1972" s="45">
        <v>1</v>
      </c>
      <c r="E1972" s="45">
        <v>2</v>
      </c>
      <c r="F1972" s="45"/>
      <c r="G1972" s="45"/>
      <c r="H1972" s="45">
        <f t="shared" si="89"/>
        <v>2</v>
      </c>
      <c r="I1972" s="45"/>
      <c r="J1972" s="46" t="str">
        <f t="shared" si="90"/>
        <v>ml</v>
      </c>
    </row>
    <row r="1973" spans="2:10" s="1" customFormat="1" ht="13.2" x14ac:dyDescent="0.25">
      <c r="B1973" s="100"/>
      <c r="C1973" s="132" t="s">
        <v>256</v>
      </c>
      <c r="D1973" s="45"/>
      <c r="E1973" s="45"/>
      <c r="F1973" s="45"/>
      <c r="G1973" s="45"/>
      <c r="H1973" s="45">
        <f t="shared" si="89"/>
        <v>0</v>
      </c>
      <c r="I1973" s="45"/>
      <c r="J1973" s="46" t="str">
        <f t="shared" si="90"/>
        <v>ml</v>
      </c>
    </row>
    <row r="1974" spans="2:10" s="1" customFormat="1" ht="13.2" x14ac:dyDescent="0.25">
      <c r="B1974" s="100"/>
      <c r="C1974" s="44" t="s">
        <v>556</v>
      </c>
      <c r="D1974" s="45">
        <v>1</v>
      </c>
      <c r="E1974" s="45">
        <v>3.25</v>
      </c>
      <c r="F1974" s="45"/>
      <c r="G1974" s="45"/>
      <c r="H1974" s="45">
        <f t="shared" si="89"/>
        <v>3.25</v>
      </c>
      <c r="I1974" s="45"/>
      <c r="J1974" s="46" t="str">
        <f t="shared" si="90"/>
        <v>ml</v>
      </c>
    </row>
    <row r="1975" spans="2:10" s="1" customFormat="1" ht="13.2" x14ac:dyDescent="0.25">
      <c r="B1975" s="100"/>
      <c r="C1975" s="132" t="s">
        <v>257</v>
      </c>
      <c r="D1975" s="45"/>
      <c r="E1975" s="45"/>
      <c r="F1975" s="45"/>
      <c r="G1975" s="45"/>
      <c r="H1975" s="45">
        <f t="shared" si="89"/>
        <v>0</v>
      </c>
      <c r="I1975" s="45"/>
      <c r="J1975" s="46" t="str">
        <f t="shared" si="90"/>
        <v>ml</v>
      </c>
    </row>
    <row r="1976" spans="2:10" s="1" customFormat="1" ht="13.2" x14ac:dyDescent="0.25">
      <c r="B1976" s="100"/>
      <c r="C1976" s="44" t="s">
        <v>556</v>
      </c>
      <c r="D1976" s="45">
        <v>1</v>
      </c>
      <c r="E1976" s="45">
        <v>3.25</v>
      </c>
      <c r="F1976" s="45"/>
      <c r="G1976" s="45"/>
      <c r="H1976" s="45">
        <f t="shared" si="89"/>
        <v>3.25</v>
      </c>
      <c r="I1976" s="45"/>
      <c r="J1976" s="46" t="str">
        <f t="shared" si="90"/>
        <v>ml</v>
      </c>
    </row>
    <row r="1977" spans="2:10" s="1" customFormat="1" ht="13.2" x14ac:dyDescent="0.25">
      <c r="B1977" s="48" t="s">
        <v>473</v>
      </c>
      <c r="C1977" s="48" t="s">
        <v>472</v>
      </c>
      <c r="D1977" s="103"/>
      <c r="E1977" s="45"/>
      <c r="F1977" s="45"/>
      <c r="G1977" s="45"/>
      <c r="H1977" s="45"/>
      <c r="I1977" s="62">
        <f>SUM(H1978:H1984)</f>
        <v>0</v>
      </c>
      <c r="J1977" s="63" t="str">
        <f>+J1978</f>
        <v>ml</v>
      </c>
    </row>
    <row r="1978" spans="2:10" s="1" customFormat="1" ht="13.2" x14ac:dyDescent="0.25">
      <c r="B1978" s="48"/>
      <c r="C1978" s="132" t="s">
        <v>255</v>
      </c>
      <c r="D1978" s="45"/>
      <c r="E1978" s="45"/>
      <c r="F1978" s="45"/>
      <c r="G1978" s="45"/>
      <c r="H1978" s="45">
        <f t="shared" ref="H1978:H1984" si="91">IF(AND(F1978=0,G1978=0),D1978*E1978,IF(AND(E1978=0,G1978=0),D1978*F1978,IF(AND(E1978=0,F1978=0),D1978*G1978,IF(AND(E1978=0),D1978*F1978*G1978,IF(AND(F1978=0),D1978*E1978*G1978,IF(AND(G1978=0),D1978*E1978*F1978,D1978*E1978*F1978*G1978))))))</f>
        <v>0</v>
      </c>
      <c r="I1978" s="45"/>
      <c r="J1978" s="46" t="str">
        <f t="shared" ref="J1978:J1984" si="92">IF(AND(E1978=0,F1978&lt;&gt;0,G1978&lt;&gt;0),"m2",IF(AND(F1978=0,E1978&lt;&gt;0,G1978&lt;&gt;0),"m2",IF(AND(G1978=0,E1978&lt;&gt;0,F1978&lt;&gt;0),"m2",IF(AND(F1978=0,G1978=0),"ml",IF(AND(E1978=0,G1978=0),"ml",IF(AND(E1978=0,F1978=0),"ml",IF(AND(E1978&lt;&gt;0,F1978&lt;&gt;0,G1978&lt;&gt;0),"m3",0)))))))</f>
        <v>ml</v>
      </c>
    </row>
    <row r="1979" spans="2:10" s="1" customFormat="1" ht="13.2" x14ac:dyDescent="0.25">
      <c r="B1979" s="48"/>
      <c r="C1979" s="44" t="s">
        <v>556</v>
      </c>
      <c r="D1979" s="45"/>
      <c r="E1979" s="45"/>
      <c r="F1979" s="45"/>
      <c r="G1979" s="45"/>
      <c r="H1979" s="45">
        <f t="shared" si="91"/>
        <v>0</v>
      </c>
      <c r="I1979" s="45"/>
      <c r="J1979" s="46" t="str">
        <f t="shared" si="92"/>
        <v>ml</v>
      </c>
    </row>
    <row r="1980" spans="2:10" s="1" customFormat="1" ht="13.2" x14ac:dyDescent="0.25">
      <c r="B1980" s="48"/>
      <c r="C1980" s="44" t="s">
        <v>704</v>
      </c>
      <c r="D1980" s="45"/>
      <c r="E1980" s="45"/>
      <c r="F1980" s="45"/>
      <c r="G1980" s="45"/>
      <c r="H1980" s="45">
        <f t="shared" si="91"/>
        <v>0</v>
      </c>
      <c r="I1980" s="45"/>
      <c r="J1980" s="46" t="str">
        <f t="shared" si="92"/>
        <v>ml</v>
      </c>
    </row>
    <row r="1981" spans="2:10" s="1" customFormat="1" ht="13.2" x14ac:dyDescent="0.25">
      <c r="B1981" s="48"/>
      <c r="C1981" s="132" t="s">
        <v>256</v>
      </c>
      <c r="D1981" s="45"/>
      <c r="E1981" s="45"/>
      <c r="F1981" s="45"/>
      <c r="G1981" s="45"/>
      <c r="H1981" s="45">
        <f t="shared" si="91"/>
        <v>0</v>
      </c>
      <c r="I1981" s="45"/>
      <c r="J1981" s="46" t="str">
        <f t="shared" si="92"/>
        <v>ml</v>
      </c>
    </row>
    <row r="1982" spans="2:10" s="1" customFormat="1" ht="13.2" x14ac:dyDescent="0.25">
      <c r="B1982" s="48"/>
      <c r="C1982" s="44" t="s">
        <v>556</v>
      </c>
      <c r="D1982" s="45"/>
      <c r="E1982" s="45"/>
      <c r="F1982" s="45"/>
      <c r="G1982" s="45"/>
      <c r="H1982" s="45">
        <f t="shared" si="91"/>
        <v>0</v>
      </c>
      <c r="I1982" s="45"/>
      <c r="J1982" s="46" t="str">
        <f t="shared" si="92"/>
        <v>ml</v>
      </c>
    </row>
    <row r="1983" spans="2:10" s="1" customFormat="1" ht="13.2" x14ac:dyDescent="0.25">
      <c r="B1983" s="48"/>
      <c r="C1983" s="132" t="s">
        <v>257</v>
      </c>
      <c r="D1983" s="45"/>
      <c r="E1983" s="45"/>
      <c r="F1983" s="45"/>
      <c r="G1983" s="45"/>
      <c r="H1983" s="45">
        <f t="shared" si="91"/>
        <v>0</v>
      </c>
      <c r="I1983" s="45"/>
      <c r="J1983" s="46" t="str">
        <f t="shared" si="92"/>
        <v>ml</v>
      </c>
    </row>
    <row r="1984" spans="2:10" s="1" customFormat="1" ht="13.2" x14ac:dyDescent="0.25">
      <c r="B1984" s="48"/>
      <c r="C1984" s="44" t="s">
        <v>556</v>
      </c>
      <c r="D1984" s="45"/>
      <c r="E1984" s="45"/>
      <c r="F1984" s="45"/>
      <c r="G1984" s="45"/>
      <c r="H1984" s="45">
        <f t="shared" si="91"/>
        <v>0</v>
      </c>
      <c r="I1984" s="45"/>
      <c r="J1984" s="46" t="str">
        <f t="shared" si="92"/>
        <v>ml</v>
      </c>
    </row>
    <row r="1985" spans="2:10" s="1" customFormat="1" ht="13.2" x14ac:dyDescent="0.25">
      <c r="B1985" s="48" t="s">
        <v>549</v>
      </c>
      <c r="C1985" s="48" t="s">
        <v>474</v>
      </c>
      <c r="D1985" s="103"/>
      <c r="E1985" s="45"/>
      <c r="F1985" s="45"/>
      <c r="G1985" s="45"/>
      <c r="H1985" s="45"/>
      <c r="I1985" s="62">
        <f>SUM(H1986:H1986)</f>
        <v>1</v>
      </c>
      <c r="J1985" s="63" t="str">
        <f>+J1986</f>
        <v>und</v>
      </c>
    </row>
    <row r="1986" spans="2:10" s="1" customFormat="1" ht="13.2" x14ac:dyDescent="0.25">
      <c r="B1986" s="100"/>
      <c r="C1986" s="44" t="s">
        <v>705</v>
      </c>
      <c r="D1986" s="45">
        <v>1</v>
      </c>
      <c r="E1986" s="45"/>
      <c r="F1986" s="45"/>
      <c r="G1986" s="45"/>
      <c r="H1986" s="45">
        <f>+D1986</f>
        <v>1</v>
      </c>
      <c r="I1986" s="45"/>
      <c r="J1986" s="46" t="s">
        <v>35</v>
      </c>
    </row>
    <row r="1987" spans="2:10" s="1" customFormat="1" ht="13.2" x14ac:dyDescent="0.25">
      <c r="B1987" s="48" t="s">
        <v>553</v>
      </c>
      <c r="C1987" s="48" t="s">
        <v>555</v>
      </c>
      <c r="D1987" s="103"/>
      <c r="E1987" s="45"/>
      <c r="F1987" s="45"/>
      <c r="G1987" s="45"/>
      <c r="H1987" s="45"/>
      <c r="I1987" s="62">
        <f>SUM(H1988:H1988)</f>
        <v>8</v>
      </c>
      <c r="J1987" s="63" t="str">
        <f>+J1988</f>
        <v>und</v>
      </c>
    </row>
    <row r="1988" spans="2:10" s="1" customFormat="1" ht="13.2" x14ac:dyDescent="0.25">
      <c r="B1988" s="100"/>
      <c r="C1988" s="44" t="s">
        <v>556</v>
      </c>
      <c r="D1988" s="45">
        <v>8</v>
      </c>
      <c r="E1988" s="45"/>
      <c r="F1988" s="45"/>
      <c r="G1988" s="45"/>
      <c r="H1988" s="45">
        <f>+D1988</f>
        <v>8</v>
      </c>
      <c r="I1988" s="45"/>
      <c r="J1988" s="46" t="s">
        <v>35</v>
      </c>
    </row>
    <row r="1989" spans="2:10" s="1" customFormat="1" ht="13.2" x14ac:dyDescent="0.25">
      <c r="B1989" s="100" t="s">
        <v>115</v>
      </c>
      <c r="C1989" s="101" t="s">
        <v>427</v>
      </c>
      <c r="D1989" s="103"/>
      <c r="E1989" s="45"/>
      <c r="F1989" s="45"/>
      <c r="G1989" s="45"/>
      <c r="H1989" s="45"/>
      <c r="I1989" s="45"/>
      <c r="J1989" s="46"/>
    </row>
    <row r="1990" spans="2:10" s="1" customFormat="1" ht="13.2" x14ac:dyDescent="0.25">
      <c r="B1990" s="48" t="s">
        <v>116</v>
      </c>
      <c r="C1990" s="48" t="s">
        <v>550</v>
      </c>
      <c r="D1990" s="103"/>
      <c r="E1990" s="45"/>
      <c r="F1990" s="45"/>
      <c r="G1990" s="45"/>
      <c r="H1990" s="45"/>
      <c r="I1990" s="62">
        <f>SUM(H1991:H1992)</f>
        <v>0</v>
      </c>
      <c r="J1990" s="63" t="str">
        <f>+J1991</f>
        <v>ml</v>
      </c>
    </row>
    <row r="1991" spans="2:10" s="1" customFormat="1" ht="13.2" x14ac:dyDescent="0.25">
      <c r="B1991" s="100"/>
      <c r="C1991" s="44" t="s">
        <v>760</v>
      </c>
      <c r="D1991" s="45"/>
      <c r="E1991" s="45"/>
      <c r="F1991" s="45"/>
      <c r="G1991" s="45"/>
      <c r="H1991" s="45">
        <f>IF(AND(F1991=0,G1991=0),D1991*E1991,IF(AND(E1991=0,G1991=0),D1991*F1991,IF(AND(E1991=0,F1991=0),D1991*G1991,IF(AND(E1991=0),D1991*F1991*G1991,IF(AND(F1991=0),D1991*E1991*G1991,IF(AND(G1991=0),D1991*E1991*F1991,D1991*E1991*F1991*G1991))))))</f>
        <v>0</v>
      </c>
      <c r="I1991" s="45"/>
      <c r="J1991" s="46" t="str">
        <f>IF(AND(E1991=0,F1991&lt;&gt;0,G1991&lt;&gt;0),"m2",IF(AND(F1991=0,E1991&lt;&gt;0,G1991&lt;&gt;0),"m2",IF(AND(G1991=0,E1991&lt;&gt;0,F1991&lt;&gt;0),"m2",IF(AND(F1991=0,G1991=0),"ml",IF(AND(E1991=0,G1991=0),"ml",IF(AND(E1991=0,F1991=0),"ml",IF(AND(E1991&lt;&gt;0,F1991&lt;&gt;0,G1991&lt;&gt;0),"m3",0)))))))</f>
        <v>ml</v>
      </c>
    </row>
    <row r="1992" spans="2:10" s="1" customFormat="1" ht="13.2" x14ac:dyDescent="0.25">
      <c r="B1992" s="100"/>
      <c r="C1992" s="44" t="s">
        <v>760</v>
      </c>
      <c r="D1992" s="45"/>
      <c r="E1992" s="45"/>
      <c r="F1992" s="45"/>
      <c r="G1992" s="45"/>
      <c r="H1992" s="45">
        <f>IF(AND(F1992=0,G1992=0),D1992*E1992,IF(AND(E1992=0,G1992=0),D1992*F1992,IF(AND(E1992=0,F1992=0),D1992*G1992,IF(AND(E1992=0),D1992*F1992*G1992,IF(AND(F1992=0),D1992*E1992*G1992,IF(AND(G1992=0),D1992*E1992*F1992,D1992*E1992*F1992*G1992))))))</f>
        <v>0</v>
      </c>
      <c r="I1992" s="45"/>
      <c r="J1992" s="46"/>
    </row>
    <row r="1993" spans="2:10" s="1" customFormat="1" ht="13.2" x14ac:dyDescent="0.25">
      <c r="B1993" s="48" t="s">
        <v>443</v>
      </c>
      <c r="C1993" s="48" t="s">
        <v>440</v>
      </c>
      <c r="D1993" s="103"/>
      <c r="E1993" s="45"/>
      <c r="F1993" s="45"/>
      <c r="G1993" s="45"/>
      <c r="H1993" s="45"/>
      <c r="I1993" s="62">
        <f>SUM(H1994:H1996)</f>
        <v>50.1</v>
      </c>
      <c r="J1993" s="63" t="str">
        <f>+J1994</f>
        <v>ml</v>
      </c>
    </row>
    <row r="1994" spans="2:10" s="1" customFormat="1" ht="13.2" x14ac:dyDescent="0.25">
      <c r="B1994" s="100"/>
      <c r="C1994" s="44" t="s">
        <v>762</v>
      </c>
      <c r="D1994" s="45">
        <v>1</v>
      </c>
      <c r="E1994" s="45">
        <v>9.8000000000000007</v>
      </c>
      <c r="F1994" s="45"/>
      <c r="G1994" s="45"/>
      <c r="H1994" s="45">
        <f>IF(AND(F1994=0,G1994=0),D1994*E1994,IF(AND(E1994=0,G1994=0),D1994*F1994,IF(AND(E1994=0,F1994=0),D1994*G1994,IF(AND(E1994=0),D1994*F1994*G1994,IF(AND(F1994=0),D1994*E1994*G1994,IF(AND(G1994=0),D1994*E1994*F1994,D1994*E1994*F1994*G1994))))))</f>
        <v>9.8000000000000007</v>
      </c>
      <c r="I1994" s="45"/>
      <c r="J1994" s="46" t="str">
        <f>IF(AND(E1994=0,F1994&lt;&gt;0,G1994&lt;&gt;0),"m2",IF(AND(F1994=0,E1994&lt;&gt;0,G1994&lt;&gt;0),"m2",IF(AND(G1994=0,E1994&lt;&gt;0,F1994&lt;&gt;0),"m2",IF(AND(F1994=0,G1994=0),"ml",IF(AND(E1994=0,G1994=0),"ml",IF(AND(E1994=0,F1994=0),"ml",IF(AND(E1994&lt;&gt;0,F1994&lt;&gt;0,G1994&lt;&gt;0),"m3",0)))))))</f>
        <v>ml</v>
      </c>
    </row>
    <row r="1995" spans="2:10" s="1" customFormat="1" ht="13.2" x14ac:dyDescent="0.25">
      <c r="B1995" s="100"/>
      <c r="C1995" s="44" t="s">
        <v>763</v>
      </c>
      <c r="D1995" s="45">
        <v>1</v>
      </c>
      <c r="E1995" s="45">
        <v>31.9</v>
      </c>
      <c r="F1995" s="45"/>
      <c r="G1995" s="45"/>
      <c r="H1995" s="45">
        <f t="shared" ref="H1995:H1996" si="93">IF(AND(F1995=0,G1995=0),D1995*E1995,IF(AND(E1995=0,G1995=0),D1995*F1995,IF(AND(E1995=0,F1995=0),D1995*G1995,IF(AND(E1995=0),D1995*F1995*G1995,IF(AND(F1995=0),D1995*E1995*G1995,IF(AND(G1995=0),D1995*E1995*F1995,D1995*E1995*F1995*G1995))))))</f>
        <v>31.9</v>
      </c>
      <c r="I1995" s="45"/>
      <c r="J1995" s="46" t="str">
        <f t="shared" ref="J1995:J1996" si="94">IF(AND(E1995=0,F1995&lt;&gt;0,G1995&lt;&gt;0),"m2",IF(AND(F1995=0,E1995&lt;&gt;0,G1995&lt;&gt;0),"m2",IF(AND(G1995=0,E1995&lt;&gt;0,F1995&lt;&gt;0),"m2",IF(AND(F1995=0,G1995=0),"ml",IF(AND(E1995=0,G1995=0),"ml",IF(AND(E1995=0,F1995=0),"ml",IF(AND(E1995&lt;&gt;0,F1995&lt;&gt;0,G1995&lt;&gt;0),"m3",0)))))))</f>
        <v>ml</v>
      </c>
    </row>
    <row r="1996" spans="2:10" s="1" customFormat="1" ht="13.2" x14ac:dyDescent="0.25">
      <c r="B1996" s="100"/>
      <c r="C1996" s="44" t="s">
        <v>764</v>
      </c>
      <c r="D1996" s="45">
        <v>1</v>
      </c>
      <c r="E1996" s="45">
        <v>8.4</v>
      </c>
      <c r="F1996" s="45"/>
      <c r="G1996" s="45"/>
      <c r="H1996" s="45">
        <f t="shared" si="93"/>
        <v>8.4</v>
      </c>
      <c r="I1996" s="45"/>
      <c r="J1996" s="46" t="str">
        <f t="shared" si="94"/>
        <v>ml</v>
      </c>
    </row>
    <row r="1997" spans="2:10" s="1" customFormat="1" ht="13.2" x14ac:dyDescent="0.25">
      <c r="B1997" s="48" t="s">
        <v>444</v>
      </c>
      <c r="C1997" s="48" t="s">
        <v>442</v>
      </c>
      <c r="D1997" s="103"/>
      <c r="E1997" s="45"/>
      <c r="F1997" s="45"/>
      <c r="G1997" s="45"/>
      <c r="H1997" s="45"/>
      <c r="I1997" s="62">
        <f>SUM(H1998:H1998)</f>
        <v>0</v>
      </c>
      <c r="J1997" s="63" t="str">
        <f>+J1998</f>
        <v>ml</v>
      </c>
    </row>
    <row r="1998" spans="2:10" s="1" customFormat="1" ht="13.2" x14ac:dyDescent="0.25">
      <c r="B1998" s="100"/>
      <c r="C1998" s="44" t="s">
        <v>735</v>
      </c>
      <c r="D1998" s="45"/>
      <c r="E1998" s="45"/>
      <c r="F1998" s="45"/>
      <c r="G1998" s="45"/>
      <c r="H1998" s="45">
        <f>IF(AND(F1998=0,G1998=0),D1998*E1998,IF(AND(E1998=0,G1998=0),D1998*F1998,IF(AND(E1998=0,F1998=0),D1998*G1998,IF(AND(E1998=0),D1998*F1998*G1998,IF(AND(F1998=0),D1998*E1998*G1998,IF(AND(G1998=0),D1998*E1998*F1998,D1998*E1998*F1998*G1998))))))</f>
        <v>0</v>
      </c>
      <c r="I1998" s="45"/>
      <c r="J1998" s="46" t="str">
        <f>IF(AND(E1998=0,F1998&lt;&gt;0,G1998&lt;&gt;0),"m2",IF(AND(F1998=0,E1998&lt;&gt;0,G1998&lt;&gt;0),"m2",IF(AND(G1998=0,E1998&lt;&gt;0,F1998&lt;&gt;0),"m2",IF(AND(F1998=0,G1998=0),"ml",IF(AND(E1998=0,G1998=0),"ml",IF(AND(E1998=0,F1998=0),"ml",IF(AND(E1998&lt;&gt;0,F1998&lt;&gt;0,G1998&lt;&gt;0),"m3",0)))))))</f>
        <v>ml</v>
      </c>
    </row>
    <row r="1999" spans="2:10" s="1" customFormat="1" ht="13.2" x14ac:dyDescent="0.25">
      <c r="B1999" s="48" t="s">
        <v>446</v>
      </c>
      <c r="C1999" s="48" t="s">
        <v>445</v>
      </c>
      <c r="D1999" s="103"/>
      <c r="E1999" s="45"/>
      <c r="F1999" s="45"/>
      <c r="G1999" s="45"/>
      <c r="H1999" s="45"/>
      <c r="I1999" s="62">
        <f>SUM(H2000:H2000)</f>
        <v>0</v>
      </c>
      <c r="J1999" s="63" t="str">
        <f>+J2000</f>
        <v>ml</v>
      </c>
    </row>
    <row r="2000" spans="2:10" s="1" customFormat="1" ht="13.2" x14ac:dyDescent="0.25">
      <c r="B2000" s="100"/>
      <c r="C2000" s="44" t="s">
        <v>736</v>
      </c>
      <c r="D2000" s="45"/>
      <c r="E2000" s="45"/>
      <c r="F2000" s="45"/>
      <c r="G2000" s="45"/>
      <c r="H2000" s="45">
        <f>IF(AND(F2000=0,G2000=0),D2000*E2000,IF(AND(E2000=0,G2000=0),D2000*F2000,IF(AND(E2000=0,F2000=0),D2000*G2000,IF(AND(E2000=0),D2000*F2000*G2000,IF(AND(F2000=0),D2000*E2000*G2000,IF(AND(G2000=0),D2000*E2000*F2000,D2000*E2000*F2000*G2000))))))</f>
        <v>0</v>
      </c>
      <c r="I2000" s="45"/>
      <c r="J2000" s="46" t="str">
        <f>IF(AND(E2000=0,F2000&lt;&gt;0,G2000&lt;&gt;0),"m2",IF(AND(F2000=0,E2000&lt;&gt;0,G2000&lt;&gt;0),"m2",IF(AND(G2000=0,E2000&lt;&gt;0,F2000&lt;&gt;0),"m2",IF(AND(F2000=0,G2000=0),"ml",IF(AND(E2000=0,G2000=0),"ml",IF(AND(E2000=0,F2000=0),"ml",IF(AND(E2000&lt;&gt;0,F2000&lt;&gt;0,G2000&lt;&gt;0),"m3",0)))))))</f>
        <v>ml</v>
      </c>
    </row>
    <row r="2001" spans="2:10" s="1" customFormat="1" ht="13.2" x14ac:dyDescent="0.25">
      <c r="B2001" s="48" t="s">
        <v>447</v>
      </c>
      <c r="C2001" s="48" t="s">
        <v>448</v>
      </c>
      <c r="D2001" s="103"/>
      <c r="E2001" s="45"/>
      <c r="F2001" s="45"/>
      <c r="G2001" s="45"/>
      <c r="H2001" s="45"/>
      <c r="I2001" s="62">
        <f>SUM(H2002:H2004)</f>
        <v>50.1</v>
      </c>
      <c r="J2001" s="63" t="str">
        <f>+J2002</f>
        <v>ml</v>
      </c>
    </row>
    <row r="2002" spans="2:10" s="1" customFormat="1" ht="13.2" x14ac:dyDescent="0.25">
      <c r="B2002" s="100"/>
      <c r="C2002" s="44" t="s">
        <v>762</v>
      </c>
      <c r="D2002" s="45">
        <v>1</v>
      </c>
      <c r="E2002" s="45">
        <v>9.8000000000000007</v>
      </c>
      <c r="F2002" s="45"/>
      <c r="G2002" s="45"/>
      <c r="H2002" s="45">
        <f>IF(AND(F2002=0,G2002=0),D2002*E2002,IF(AND(E2002=0,G2002=0),D2002*F2002,IF(AND(E2002=0,F2002=0),D2002*G2002,IF(AND(E2002=0),D2002*F2002*G2002,IF(AND(F2002=0),D2002*E2002*G2002,IF(AND(G2002=0),D2002*E2002*F2002,D2002*E2002*F2002*G2002))))))</f>
        <v>9.8000000000000007</v>
      </c>
      <c r="I2002" s="45"/>
      <c r="J2002" s="46" t="str">
        <f>IF(AND(E2002=0,F2002&lt;&gt;0,G2002&lt;&gt;0),"m2",IF(AND(F2002=0,E2002&lt;&gt;0,G2002&lt;&gt;0),"m2",IF(AND(G2002=0,E2002&lt;&gt;0,F2002&lt;&gt;0),"m2",IF(AND(F2002=0,G2002=0),"ml",IF(AND(E2002=0,G2002=0),"ml",IF(AND(E2002=0,F2002=0),"ml",IF(AND(E2002&lt;&gt;0,F2002&lt;&gt;0,G2002&lt;&gt;0),"m3",0)))))))</f>
        <v>ml</v>
      </c>
    </row>
    <row r="2003" spans="2:10" s="1" customFormat="1" ht="13.2" x14ac:dyDescent="0.25">
      <c r="B2003" s="100"/>
      <c r="C2003" s="44" t="s">
        <v>763</v>
      </c>
      <c r="D2003" s="45">
        <v>1</v>
      </c>
      <c r="E2003" s="45">
        <v>31.9</v>
      </c>
      <c r="F2003" s="45"/>
      <c r="G2003" s="45"/>
      <c r="H2003" s="45">
        <f t="shared" ref="H2003:H2004" si="95">IF(AND(F2003=0,G2003=0),D2003*E2003,IF(AND(E2003=0,G2003=0),D2003*F2003,IF(AND(E2003=0,F2003=0),D2003*G2003,IF(AND(E2003=0),D2003*F2003*G2003,IF(AND(F2003=0),D2003*E2003*G2003,IF(AND(G2003=0),D2003*E2003*F2003,D2003*E2003*F2003*G2003))))))</f>
        <v>31.9</v>
      </c>
      <c r="I2003" s="45"/>
      <c r="J2003" s="46" t="str">
        <f t="shared" ref="J2003:J2004" si="96">IF(AND(E2003=0,F2003&lt;&gt;0,G2003&lt;&gt;0),"m2",IF(AND(F2003=0,E2003&lt;&gt;0,G2003&lt;&gt;0),"m2",IF(AND(G2003=0,E2003&lt;&gt;0,F2003&lt;&gt;0),"m2",IF(AND(F2003=0,G2003=0),"ml",IF(AND(E2003=0,G2003=0),"ml",IF(AND(E2003=0,F2003=0),"ml",IF(AND(E2003&lt;&gt;0,F2003&lt;&gt;0,G2003&lt;&gt;0),"m3",0)))))))</f>
        <v>ml</v>
      </c>
    </row>
    <row r="2004" spans="2:10" s="1" customFormat="1" ht="13.2" x14ac:dyDescent="0.25">
      <c r="B2004" s="100"/>
      <c r="C2004" s="44" t="s">
        <v>764</v>
      </c>
      <c r="D2004" s="45">
        <v>1</v>
      </c>
      <c r="E2004" s="45">
        <v>8.4</v>
      </c>
      <c r="F2004" s="45"/>
      <c r="G2004" s="45"/>
      <c r="H2004" s="45">
        <f t="shared" si="95"/>
        <v>8.4</v>
      </c>
      <c r="I2004" s="45"/>
      <c r="J2004" s="46" t="str">
        <f t="shared" si="96"/>
        <v>ml</v>
      </c>
    </row>
    <row r="2005" spans="2:10" s="1" customFormat="1" ht="13.2" x14ac:dyDescent="0.25">
      <c r="B2005" s="48" t="s">
        <v>451</v>
      </c>
      <c r="C2005" s="48" t="s">
        <v>449</v>
      </c>
      <c r="D2005" s="103"/>
      <c r="E2005" s="45"/>
      <c r="F2005" s="45"/>
      <c r="G2005" s="45"/>
      <c r="H2005" s="45"/>
      <c r="I2005" s="62">
        <f>SUM(H2006:H2006)</f>
        <v>0</v>
      </c>
      <c r="J2005" s="63" t="str">
        <f>+J2006</f>
        <v>ml</v>
      </c>
    </row>
    <row r="2006" spans="2:10" s="1" customFormat="1" ht="13.2" x14ac:dyDescent="0.25">
      <c r="B2006" s="100"/>
      <c r="C2006" s="44" t="s">
        <v>441</v>
      </c>
      <c r="D2006" s="45"/>
      <c r="E2006" s="45"/>
      <c r="F2006" s="45"/>
      <c r="G2006" s="45"/>
      <c r="H2006" s="45">
        <f>IF(AND(F2006=0,G2006=0),D2006*E2006,IF(AND(E2006=0,G2006=0),D2006*F2006,IF(AND(E2006=0,F2006=0),D2006*G2006,IF(AND(E2006=0),D2006*F2006*G2006,IF(AND(F2006=0),D2006*E2006*G2006,IF(AND(G2006=0),D2006*E2006*F2006,D2006*E2006*F2006*G2006))))))</f>
        <v>0</v>
      </c>
      <c r="I2006" s="45"/>
      <c r="J2006" s="46" t="str">
        <f>IF(AND(E2006=0,F2006&lt;&gt;0,G2006&lt;&gt;0),"m2",IF(AND(F2006=0,E2006&lt;&gt;0,G2006&lt;&gt;0),"m2",IF(AND(G2006=0,E2006&lt;&gt;0,F2006&lt;&gt;0),"m2",IF(AND(F2006=0,G2006=0),"ml",IF(AND(E2006=0,G2006=0),"ml",IF(AND(E2006=0,F2006=0),"ml",IF(AND(E2006&lt;&gt;0,F2006&lt;&gt;0,G2006&lt;&gt;0),"m3",0)))))))</f>
        <v>ml</v>
      </c>
    </row>
    <row r="2007" spans="2:10" s="1" customFormat="1" ht="13.2" x14ac:dyDescent="0.25">
      <c r="B2007" s="48" t="s">
        <v>452</v>
      </c>
      <c r="C2007" s="48" t="s">
        <v>450</v>
      </c>
      <c r="D2007" s="103"/>
      <c r="E2007" s="45"/>
      <c r="F2007" s="45"/>
      <c r="G2007" s="45"/>
      <c r="H2007" s="45"/>
      <c r="I2007" s="62">
        <f>SUM(H2008:H2008)</f>
        <v>0</v>
      </c>
      <c r="J2007" s="63" t="str">
        <f>+J2008</f>
        <v>ml</v>
      </c>
    </row>
    <row r="2008" spans="2:10" s="1" customFormat="1" ht="13.2" x14ac:dyDescent="0.25">
      <c r="B2008" s="100"/>
      <c r="C2008" s="44" t="s">
        <v>731</v>
      </c>
      <c r="D2008" s="45"/>
      <c r="E2008" s="45"/>
      <c r="F2008" s="45"/>
      <c r="G2008" s="45"/>
      <c r="H2008" s="45">
        <f>IF(AND(F2008=0,G2008=0),D2008*E2008,IF(AND(E2008=0,G2008=0),D2008*F2008,IF(AND(E2008=0,F2008=0),D2008*G2008,IF(AND(E2008=0),D2008*F2008*G2008,IF(AND(F2008=0),D2008*E2008*G2008,IF(AND(G2008=0),D2008*E2008*F2008,D2008*E2008*F2008*G2008))))))</f>
        <v>0</v>
      </c>
      <c r="I2008" s="45"/>
      <c r="J2008" s="46" t="str">
        <f>IF(AND(E2008=0,F2008&lt;&gt;0,G2008&lt;&gt;0),"m2",IF(AND(F2008=0,E2008&lt;&gt;0,G2008&lt;&gt;0),"m2",IF(AND(G2008=0,E2008&lt;&gt;0,F2008&lt;&gt;0),"m2",IF(AND(F2008=0,G2008=0),"ml",IF(AND(E2008=0,G2008=0),"ml",IF(AND(E2008=0,F2008=0),"ml",IF(AND(E2008&lt;&gt;0,F2008&lt;&gt;0,G2008&lt;&gt;0),"m3",0)))))))</f>
        <v>ml</v>
      </c>
    </row>
    <row r="2009" spans="2:10" s="1" customFormat="1" ht="13.2" x14ac:dyDescent="0.25">
      <c r="B2009" s="48" t="s">
        <v>459</v>
      </c>
      <c r="C2009" s="48" t="s">
        <v>429</v>
      </c>
      <c r="D2009" s="103"/>
      <c r="E2009" s="45"/>
      <c r="F2009" s="45"/>
      <c r="G2009" s="45"/>
      <c r="H2009" s="45"/>
      <c r="I2009" s="62">
        <f>SUM(H2010:H2011)</f>
        <v>0</v>
      </c>
      <c r="J2009" s="63" t="str">
        <f>+J2011</f>
        <v>ml</v>
      </c>
    </row>
    <row r="2010" spans="2:10" s="1" customFormat="1" ht="13.2" x14ac:dyDescent="0.25">
      <c r="B2010" s="48"/>
      <c r="C2010" s="44" t="s">
        <v>706</v>
      </c>
      <c r="D2010" s="45"/>
      <c r="E2010" s="45"/>
      <c r="F2010" s="45"/>
      <c r="G2010" s="45"/>
      <c r="H2010" s="45">
        <f t="shared" ref="H2010:H2011" si="97">IF(AND(F2010=0,G2010=0),D2010*E2010,IF(AND(E2010=0,G2010=0),D2010*F2010,IF(AND(E2010=0,F2010=0),D2010*G2010,IF(AND(E2010=0),D2010*F2010*G2010,IF(AND(F2010=0),D2010*E2010*G2010,IF(AND(G2010=0),D2010*E2010*F2010,D2010*E2010*F2010*G2010))))))</f>
        <v>0</v>
      </c>
      <c r="I2010" s="45"/>
      <c r="J2010" s="46" t="str">
        <f t="shared" ref="J2010:J2011" si="98">IF(AND(E2010=0,F2010&lt;&gt;0,G2010&lt;&gt;0),"m2",IF(AND(F2010=0,E2010&lt;&gt;0,G2010&lt;&gt;0),"m2",IF(AND(G2010=0,E2010&lt;&gt;0,F2010&lt;&gt;0),"m2",IF(AND(F2010=0,G2010=0),"ml",IF(AND(E2010=0,G2010=0),"ml",IF(AND(E2010=0,F2010=0),"ml",IF(AND(E2010&lt;&gt;0,F2010&lt;&gt;0,G2010&lt;&gt;0),"m3",0)))))))</f>
        <v>ml</v>
      </c>
    </row>
    <row r="2011" spans="2:10" s="1" customFormat="1" ht="13.2" x14ac:dyDescent="0.25">
      <c r="B2011" s="100"/>
      <c r="C2011" s="44" t="s">
        <v>706</v>
      </c>
      <c r="D2011" s="45"/>
      <c r="E2011" s="45"/>
      <c r="F2011" s="45"/>
      <c r="G2011" s="45"/>
      <c r="H2011" s="45">
        <f t="shared" si="97"/>
        <v>0</v>
      </c>
      <c r="I2011" s="45"/>
      <c r="J2011" s="46" t="str">
        <f t="shared" si="98"/>
        <v>ml</v>
      </c>
    </row>
    <row r="2012" spans="2:10" s="1" customFormat="1" ht="13.2" x14ac:dyDescent="0.25">
      <c r="B2012" s="48" t="s">
        <v>460</v>
      </c>
      <c r="C2012" s="48" t="s">
        <v>431</v>
      </c>
      <c r="D2012" s="103"/>
      <c r="E2012" s="45"/>
      <c r="F2012" s="45"/>
      <c r="G2012" s="45"/>
      <c r="H2012" s="45"/>
      <c r="I2012" s="62">
        <f>SUM(H2013:H2013)</f>
        <v>0</v>
      </c>
      <c r="J2012" s="63" t="str">
        <f>+J2013</f>
        <v>ml</v>
      </c>
    </row>
    <row r="2013" spans="2:10" s="1" customFormat="1" ht="13.2" x14ac:dyDescent="0.25">
      <c r="B2013" s="100"/>
      <c r="C2013" s="44" t="s">
        <v>734</v>
      </c>
      <c r="D2013" s="45"/>
      <c r="E2013" s="45"/>
      <c r="F2013" s="45"/>
      <c r="G2013" s="45"/>
      <c r="H2013" s="45">
        <f>IF(AND(F2013=0,G2013=0),D2013*E2013,IF(AND(E2013=0,G2013=0),D2013*F2013,IF(AND(E2013=0,F2013=0),D2013*G2013,IF(AND(E2013=0),D2013*F2013*G2013,IF(AND(F2013=0),D2013*E2013*G2013,IF(AND(G2013=0),D2013*E2013*F2013,D2013*E2013*F2013*G2013))))))</f>
        <v>0</v>
      </c>
      <c r="I2013" s="45"/>
      <c r="J2013" s="46" t="str">
        <f>IF(AND(E2013=0,F2013&lt;&gt;0,G2013&lt;&gt;0),"m2",IF(AND(F2013=0,E2013&lt;&gt;0,G2013&lt;&gt;0),"m2",IF(AND(G2013=0,E2013&lt;&gt;0,F2013&lt;&gt;0),"m2",IF(AND(F2013=0,G2013=0),"ml",IF(AND(E2013=0,G2013=0),"ml",IF(AND(E2013=0,F2013=0),"ml",IF(AND(E2013&lt;&gt;0,F2013&lt;&gt;0,G2013&lt;&gt;0),"m3",0)))))))</f>
        <v>ml</v>
      </c>
    </row>
    <row r="2014" spans="2:10" s="1" customFormat="1" ht="13.2" x14ac:dyDescent="0.25">
      <c r="B2014" s="48" t="s">
        <v>461</v>
      </c>
      <c r="C2014" s="48" t="s">
        <v>453</v>
      </c>
      <c r="D2014" s="103"/>
      <c r="E2014" s="45"/>
      <c r="F2014" s="45"/>
      <c r="G2014" s="45"/>
      <c r="H2014" s="45"/>
      <c r="I2014" s="62">
        <f>SUM(H2015:H2015)</f>
        <v>0</v>
      </c>
      <c r="J2014" s="63" t="str">
        <f>+J2015</f>
        <v>ml</v>
      </c>
    </row>
    <row r="2015" spans="2:10" s="1" customFormat="1" ht="13.2" x14ac:dyDescent="0.25">
      <c r="B2015" s="100"/>
      <c r="C2015" s="44" t="s">
        <v>723</v>
      </c>
      <c r="D2015" s="45"/>
      <c r="E2015" s="45"/>
      <c r="F2015" s="45"/>
      <c r="G2015" s="45"/>
      <c r="H2015" s="45">
        <f>IF(AND(F2015=0,G2015=0),D2015*E2015,IF(AND(E2015=0,G2015=0),D2015*F2015,IF(AND(E2015=0,F2015=0),D2015*G2015,IF(AND(E2015=0),D2015*F2015*G2015,IF(AND(F2015=0),D2015*E2015*G2015,IF(AND(G2015=0),D2015*E2015*F2015,D2015*E2015*F2015*G2015))))))</f>
        <v>0</v>
      </c>
      <c r="I2015" s="45"/>
      <c r="J2015" s="46" t="str">
        <f>IF(AND(E2015=0,F2015&lt;&gt;0,G2015&lt;&gt;0),"m2",IF(AND(F2015=0,E2015&lt;&gt;0,G2015&lt;&gt;0),"m2",IF(AND(G2015=0,E2015&lt;&gt;0,F2015&lt;&gt;0),"m2",IF(AND(F2015=0,G2015=0),"ml",IF(AND(E2015=0,G2015=0),"ml",IF(AND(E2015=0,F2015=0),"ml",IF(AND(E2015&lt;&gt;0,F2015&lt;&gt;0,G2015&lt;&gt;0),"m3",0)))))))</f>
        <v>ml</v>
      </c>
    </row>
    <row r="2016" spans="2:10" s="1" customFormat="1" ht="13.2" x14ac:dyDescent="0.25">
      <c r="B2016" s="48" t="s">
        <v>462</v>
      </c>
      <c r="C2016" s="48" t="s">
        <v>454</v>
      </c>
      <c r="D2016" s="103"/>
      <c r="E2016" s="45"/>
      <c r="F2016" s="45"/>
      <c r="G2016" s="45"/>
      <c r="H2016" s="45"/>
      <c r="I2016" s="62">
        <f>SUM(H2017:H2017)</f>
        <v>0</v>
      </c>
      <c r="J2016" s="63" t="str">
        <f>+J2017</f>
        <v>ml</v>
      </c>
    </row>
    <row r="2017" spans="2:10" s="1" customFormat="1" ht="13.2" x14ac:dyDescent="0.25">
      <c r="B2017" s="100"/>
      <c r="C2017" s="44" t="s">
        <v>724</v>
      </c>
      <c r="D2017" s="45"/>
      <c r="E2017" s="45"/>
      <c r="F2017" s="45"/>
      <c r="G2017" s="45"/>
      <c r="H2017" s="45">
        <f>IF(AND(F2017=0,G2017=0),D2017*E2017,IF(AND(E2017=0,G2017=0),D2017*F2017,IF(AND(E2017=0,F2017=0),D2017*G2017,IF(AND(E2017=0),D2017*F2017*G2017,IF(AND(F2017=0),D2017*E2017*G2017,IF(AND(G2017=0),D2017*E2017*F2017,D2017*E2017*F2017*G2017))))))</f>
        <v>0</v>
      </c>
      <c r="I2017" s="45"/>
      <c r="J2017" s="46" t="str">
        <f>IF(AND(E2017=0,F2017&lt;&gt;0,G2017&lt;&gt;0),"m2",IF(AND(F2017=0,E2017&lt;&gt;0,G2017&lt;&gt;0),"m2",IF(AND(G2017=0,E2017&lt;&gt;0,F2017&lt;&gt;0),"m2",IF(AND(F2017=0,G2017=0),"ml",IF(AND(E2017=0,G2017=0),"ml",IF(AND(E2017=0,F2017=0),"ml",IF(AND(E2017&lt;&gt;0,F2017&lt;&gt;0,G2017&lt;&gt;0),"m3",0)))))))</f>
        <v>ml</v>
      </c>
    </row>
    <row r="2018" spans="2:10" s="1" customFormat="1" ht="13.2" x14ac:dyDescent="0.25">
      <c r="B2018" s="48" t="s">
        <v>463</v>
      </c>
      <c r="C2018" s="48" t="s">
        <v>455</v>
      </c>
      <c r="D2018" s="103"/>
      <c r="E2018" s="45"/>
      <c r="F2018" s="45"/>
      <c r="G2018" s="45"/>
      <c r="H2018" s="45"/>
      <c r="I2018" s="62">
        <f>SUM(H2019:H2019)</f>
        <v>0</v>
      </c>
      <c r="J2018" s="63" t="str">
        <f>+J2019</f>
        <v>ml</v>
      </c>
    </row>
    <row r="2019" spans="2:10" s="1" customFormat="1" ht="13.2" x14ac:dyDescent="0.25">
      <c r="B2019" s="100"/>
      <c r="C2019" s="44" t="s">
        <v>732</v>
      </c>
      <c r="D2019" s="45"/>
      <c r="E2019" s="45"/>
      <c r="F2019" s="45"/>
      <c r="G2019" s="45"/>
      <c r="H2019" s="45">
        <f>IF(AND(F2019=0,G2019=0),D2019*E2019,IF(AND(E2019=0,G2019=0),D2019*F2019,IF(AND(E2019=0,F2019=0),D2019*G2019,IF(AND(E2019=0),D2019*F2019*G2019,IF(AND(F2019=0),D2019*E2019*G2019,IF(AND(G2019=0),D2019*E2019*F2019,D2019*E2019*F2019*G2019))))))</f>
        <v>0</v>
      </c>
      <c r="I2019" s="45"/>
      <c r="J2019" s="46" t="str">
        <f>IF(AND(E2019=0,F2019&lt;&gt;0,G2019&lt;&gt;0),"m2",IF(AND(F2019=0,E2019&lt;&gt;0,G2019&lt;&gt;0),"m2",IF(AND(G2019=0,E2019&lt;&gt;0,F2019&lt;&gt;0),"m2",IF(AND(F2019=0,G2019=0),"ml",IF(AND(E2019=0,G2019=0),"ml",IF(AND(E2019=0,F2019=0),"ml",IF(AND(E2019&lt;&gt;0,F2019&lt;&gt;0,G2019&lt;&gt;0),"m3",0)))))))</f>
        <v>ml</v>
      </c>
    </row>
    <row r="2020" spans="2:10" s="1" customFormat="1" ht="13.2" x14ac:dyDescent="0.25">
      <c r="B2020" s="48" t="s">
        <v>464</v>
      </c>
      <c r="C2020" s="48" t="s">
        <v>456</v>
      </c>
      <c r="D2020" s="103"/>
      <c r="E2020" s="45"/>
      <c r="F2020" s="45"/>
      <c r="G2020" s="45"/>
      <c r="H2020" s="45"/>
      <c r="I2020" s="62">
        <f>SUM(H2021:H2021)</f>
        <v>0</v>
      </c>
      <c r="J2020" s="63" t="str">
        <f>+J2021</f>
        <v>und</v>
      </c>
    </row>
    <row r="2021" spans="2:10" s="1" customFormat="1" ht="13.2" x14ac:dyDescent="0.25">
      <c r="B2021" s="48"/>
      <c r="C2021" s="44" t="s">
        <v>737</v>
      </c>
      <c r="D2021" s="45"/>
      <c r="E2021" s="45"/>
      <c r="F2021" s="45"/>
      <c r="G2021" s="45"/>
      <c r="H2021" s="45">
        <f t="shared" ref="H2021" si="99">+D2021</f>
        <v>0</v>
      </c>
      <c r="I2021" s="45"/>
      <c r="J2021" s="46" t="s">
        <v>35</v>
      </c>
    </row>
    <row r="2022" spans="2:10" s="1" customFormat="1" ht="13.2" x14ac:dyDescent="0.25">
      <c r="B2022" s="48" t="s">
        <v>465</v>
      </c>
      <c r="C2022" s="48" t="s">
        <v>457</v>
      </c>
      <c r="D2022" s="103"/>
      <c r="E2022" s="45"/>
      <c r="F2022" s="45"/>
      <c r="G2022" s="45"/>
      <c r="H2022" s="45"/>
      <c r="I2022" s="62">
        <f>SUM(H2023:H2023)</f>
        <v>0</v>
      </c>
      <c r="J2022" s="63" t="str">
        <f>+J2023</f>
        <v>und</v>
      </c>
    </row>
    <row r="2023" spans="2:10" s="1" customFormat="1" ht="13.2" x14ac:dyDescent="0.25">
      <c r="B2023" s="100"/>
      <c r="C2023" s="44" t="s">
        <v>441</v>
      </c>
      <c r="D2023" s="45"/>
      <c r="E2023" s="45"/>
      <c r="F2023" s="45"/>
      <c r="G2023" s="45"/>
      <c r="H2023" s="45">
        <f>+D2023</f>
        <v>0</v>
      </c>
      <c r="I2023" s="45"/>
      <c r="J2023" s="46" t="s">
        <v>35</v>
      </c>
    </row>
    <row r="2024" spans="2:10" s="1" customFormat="1" ht="13.2" x14ac:dyDescent="0.25">
      <c r="B2024" s="48" t="s">
        <v>557</v>
      </c>
      <c r="C2024" s="48" t="s">
        <v>458</v>
      </c>
      <c r="D2024" s="103"/>
      <c r="E2024" s="45"/>
      <c r="F2024" s="45"/>
      <c r="G2024" s="45"/>
      <c r="H2024" s="45"/>
      <c r="I2024" s="62">
        <f>SUM(H2025:H2025)</f>
        <v>0</v>
      </c>
      <c r="J2024" s="63" t="str">
        <f>+J2025</f>
        <v>und</v>
      </c>
    </row>
    <row r="2025" spans="2:10" s="1" customFormat="1" ht="13.2" x14ac:dyDescent="0.25">
      <c r="B2025" s="100"/>
      <c r="C2025" s="44" t="s">
        <v>730</v>
      </c>
      <c r="D2025" s="45"/>
      <c r="E2025" s="45"/>
      <c r="F2025" s="45"/>
      <c r="G2025" s="45"/>
      <c r="H2025" s="45">
        <f>+D2025</f>
        <v>0</v>
      </c>
      <c r="I2025" s="45"/>
      <c r="J2025" s="46" t="s">
        <v>35</v>
      </c>
    </row>
    <row r="2026" spans="2:10" s="1" customFormat="1" ht="13.2" x14ac:dyDescent="0.25">
      <c r="B2026" s="100" t="s">
        <v>117</v>
      </c>
      <c r="C2026" s="101" t="s">
        <v>426</v>
      </c>
      <c r="D2026" s="103"/>
      <c r="E2026" s="45"/>
      <c r="F2026" s="45"/>
      <c r="G2026" s="45"/>
      <c r="H2026" s="45"/>
      <c r="I2026" s="45"/>
      <c r="J2026" s="46"/>
    </row>
    <row r="2027" spans="2:10" s="1" customFormat="1" ht="13.2" x14ac:dyDescent="0.25">
      <c r="B2027" s="48" t="s">
        <v>118</v>
      </c>
      <c r="C2027" s="48" t="s">
        <v>468</v>
      </c>
      <c r="D2027" s="103"/>
      <c r="E2027" s="45"/>
      <c r="F2027" s="45"/>
      <c r="G2027" s="45"/>
      <c r="H2027" s="45"/>
      <c r="I2027" s="62">
        <f>SUM(H2028:H2029)</f>
        <v>7</v>
      </c>
      <c r="J2027" s="63" t="str">
        <f>+J2028</f>
        <v>und</v>
      </c>
    </row>
    <row r="2028" spans="2:10" s="1" customFormat="1" ht="13.2" x14ac:dyDescent="0.25">
      <c r="B2028" s="75"/>
      <c r="C2028" s="44" t="s">
        <v>646</v>
      </c>
      <c r="D2028" s="45"/>
      <c r="E2028" s="45"/>
      <c r="F2028" s="45"/>
      <c r="G2028" s="45"/>
      <c r="H2028" s="45">
        <f>+D2028</f>
        <v>0</v>
      </c>
      <c r="I2028" s="45"/>
      <c r="J2028" s="46" t="s">
        <v>35</v>
      </c>
    </row>
    <row r="2029" spans="2:10" s="1" customFormat="1" ht="13.2" x14ac:dyDescent="0.25">
      <c r="B2029" s="75"/>
      <c r="C2029" s="44" t="s">
        <v>434</v>
      </c>
      <c r="D2029" s="45">
        <v>7</v>
      </c>
      <c r="E2029" s="45"/>
      <c r="F2029" s="45"/>
      <c r="G2029" s="45"/>
      <c r="H2029" s="45">
        <f>+D2029</f>
        <v>7</v>
      </c>
      <c r="I2029" s="45"/>
      <c r="J2029" s="46" t="s">
        <v>35</v>
      </c>
    </row>
    <row r="2030" spans="2:10" s="1" customFormat="1" ht="13.2" x14ac:dyDescent="0.25">
      <c r="B2030" s="48" t="s">
        <v>119</v>
      </c>
      <c r="C2030" s="48" t="s">
        <v>475</v>
      </c>
      <c r="D2030" s="103"/>
      <c r="E2030" s="45"/>
      <c r="F2030" s="45"/>
      <c r="G2030" s="45"/>
      <c r="H2030" s="45"/>
      <c r="I2030" s="62">
        <f>SUM(H2031:H2036)</f>
        <v>9</v>
      </c>
      <c r="J2030" s="63" t="str">
        <f>+J2031</f>
        <v>und</v>
      </c>
    </row>
    <row r="2031" spans="2:10" s="1" customFormat="1" ht="13.2" x14ac:dyDescent="0.25">
      <c r="B2031" s="75"/>
      <c r="C2031" s="132" t="s">
        <v>255</v>
      </c>
      <c r="D2031" s="45"/>
      <c r="E2031" s="45"/>
      <c r="F2031" s="45"/>
      <c r="G2031" s="45"/>
      <c r="H2031" s="45"/>
      <c r="I2031" s="45"/>
      <c r="J2031" s="46" t="s">
        <v>35</v>
      </c>
    </row>
    <row r="2032" spans="2:10" s="1" customFormat="1" ht="13.2" x14ac:dyDescent="0.25">
      <c r="B2032" s="75"/>
      <c r="C2032" s="44" t="s">
        <v>556</v>
      </c>
      <c r="D2032" s="45">
        <v>3</v>
      </c>
      <c r="E2032" s="45"/>
      <c r="F2032" s="45"/>
      <c r="G2032" s="45"/>
      <c r="H2032" s="45">
        <f>+D2032</f>
        <v>3</v>
      </c>
      <c r="I2032" s="45"/>
      <c r="J2032" s="46" t="s">
        <v>35</v>
      </c>
    </row>
    <row r="2033" spans="2:10" s="1" customFormat="1" ht="13.2" x14ac:dyDescent="0.25">
      <c r="B2033" s="75"/>
      <c r="C2033" s="132" t="s">
        <v>256</v>
      </c>
      <c r="D2033" s="45"/>
      <c r="E2033" s="45"/>
      <c r="F2033" s="45"/>
      <c r="G2033" s="45"/>
      <c r="H2033" s="45"/>
      <c r="I2033" s="45"/>
      <c r="J2033" s="46" t="s">
        <v>35</v>
      </c>
    </row>
    <row r="2034" spans="2:10" s="1" customFormat="1" ht="13.2" x14ac:dyDescent="0.25">
      <c r="B2034" s="75"/>
      <c r="C2034" s="44" t="s">
        <v>556</v>
      </c>
      <c r="D2034" s="45">
        <v>3</v>
      </c>
      <c r="E2034" s="45"/>
      <c r="F2034" s="45"/>
      <c r="G2034" s="45"/>
      <c r="H2034" s="45">
        <f>+D2034</f>
        <v>3</v>
      </c>
      <c r="I2034" s="45"/>
      <c r="J2034" s="46" t="s">
        <v>35</v>
      </c>
    </row>
    <row r="2035" spans="2:10" s="1" customFormat="1" ht="13.2" x14ac:dyDescent="0.25">
      <c r="B2035" s="75"/>
      <c r="C2035" s="132" t="s">
        <v>257</v>
      </c>
      <c r="D2035" s="45"/>
      <c r="E2035" s="45"/>
      <c r="F2035" s="45"/>
      <c r="G2035" s="45"/>
      <c r="H2035" s="45"/>
      <c r="I2035" s="45"/>
      <c r="J2035" s="46" t="s">
        <v>35</v>
      </c>
    </row>
    <row r="2036" spans="2:10" s="1" customFormat="1" ht="13.2" x14ac:dyDescent="0.25">
      <c r="B2036" s="75"/>
      <c r="C2036" s="44" t="s">
        <v>556</v>
      </c>
      <c r="D2036" s="45">
        <v>3</v>
      </c>
      <c r="E2036" s="45"/>
      <c r="F2036" s="45"/>
      <c r="G2036" s="45"/>
      <c r="H2036" s="45">
        <f>+D2036</f>
        <v>3</v>
      </c>
      <c r="I2036" s="45"/>
      <c r="J2036" s="46" t="s">
        <v>35</v>
      </c>
    </row>
    <row r="2037" spans="2:10" s="1" customFormat="1" ht="13.2" x14ac:dyDescent="0.25">
      <c r="B2037" s="48" t="s">
        <v>120</v>
      </c>
      <c r="C2037" s="48" t="s">
        <v>469</v>
      </c>
      <c r="D2037" s="103"/>
      <c r="E2037" s="45"/>
      <c r="F2037" s="45"/>
      <c r="G2037" s="45"/>
      <c r="H2037" s="45"/>
      <c r="I2037" s="62">
        <f>SUM(H2038:H2040)</f>
        <v>0</v>
      </c>
      <c r="J2037" s="63" t="str">
        <f>+J2038</f>
        <v>und</v>
      </c>
    </row>
    <row r="2038" spans="2:10" s="1" customFormat="1" ht="13.2" x14ac:dyDescent="0.25">
      <c r="B2038" s="48"/>
      <c r="C2038" s="44" t="s">
        <v>255</v>
      </c>
      <c r="D2038" s="45"/>
      <c r="E2038" s="45"/>
      <c r="F2038" s="45"/>
      <c r="G2038" s="45"/>
      <c r="H2038" s="45">
        <f t="shared" ref="H2038:H2040" si="100">+D2038</f>
        <v>0</v>
      </c>
      <c r="I2038" s="45"/>
      <c r="J2038" s="46" t="s">
        <v>35</v>
      </c>
    </row>
    <row r="2039" spans="2:10" s="1" customFormat="1" ht="13.2" x14ac:dyDescent="0.25">
      <c r="B2039" s="48"/>
      <c r="C2039" s="44" t="s">
        <v>256</v>
      </c>
      <c r="D2039" s="45"/>
      <c r="E2039" s="45"/>
      <c r="F2039" s="45"/>
      <c r="G2039" s="45"/>
      <c r="H2039" s="45">
        <f t="shared" si="100"/>
        <v>0</v>
      </c>
      <c r="I2039" s="45"/>
      <c r="J2039" s="46" t="s">
        <v>35</v>
      </c>
    </row>
    <row r="2040" spans="2:10" s="1" customFormat="1" ht="13.2" x14ac:dyDescent="0.25">
      <c r="B2040" s="48"/>
      <c r="C2040" s="44" t="s">
        <v>257</v>
      </c>
      <c r="D2040" s="45"/>
      <c r="E2040" s="45"/>
      <c r="F2040" s="45"/>
      <c r="G2040" s="45"/>
      <c r="H2040" s="45">
        <f t="shared" si="100"/>
        <v>0</v>
      </c>
      <c r="I2040" s="45"/>
      <c r="J2040" s="46" t="s">
        <v>35</v>
      </c>
    </row>
    <row r="2041" spans="2:10" s="1" customFormat="1" ht="13.2" x14ac:dyDescent="0.25">
      <c r="B2041" s="48" t="s">
        <v>476</v>
      </c>
      <c r="C2041" s="48" t="s">
        <v>561</v>
      </c>
      <c r="D2041" s="103"/>
      <c r="E2041" s="45"/>
      <c r="F2041" s="45"/>
      <c r="G2041" s="45"/>
      <c r="H2041" s="45"/>
      <c r="I2041" s="62">
        <f>SUM(H2042:H2042)</f>
        <v>4</v>
      </c>
      <c r="J2041" s="63" t="str">
        <f>+J2042</f>
        <v>und</v>
      </c>
    </row>
    <row r="2042" spans="2:10" s="1" customFormat="1" ht="13.2" x14ac:dyDescent="0.25">
      <c r="B2042" s="48"/>
      <c r="C2042" s="44" t="s">
        <v>710</v>
      </c>
      <c r="D2042" s="45">
        <v>1</v>
      </c>
      <c r="E2042" s="45">
        <v>4</v>
      </c>
      <c r="F2042" s="45"/>
      <c r="G2042" s="45"/>
      <c r="H2042" s="45">
        <f>IF(AND(F2042=0,G2042=0),D2042*E2042,IF(AND(E2042=0,G2042=0),D2042*F2042,IF(AND(E2042=0,F2042=0),D2042*G2042,IF(AND(E2042=0),D2042*F2042*G2042,IF(AND(F2042=0),D2042*E2042*G2042,IF(AND(G2042=0),D2042*E2042*F2042,D2042*E2042*F2042*G2042))))))</f>
        <v>4</v>
      </c>
      <c r="I2042" s="45"/>
      <c r="J2042" s="46" t="s">
        <v>35</v>
      </c>
    </row>
    <row r="2043" spans="2:10" s="1" customFormat="1" ht="13.2" x14ac:dyDescent="0.25">
      <c r="B2043" s="48" t="s">
        <v>477</v>
      </c>
      <c r="C2043" s="48" t="s">
        <v>564</v>
      </c>
      <c r="D2043" s="103"/>
      <c r="E2043" s="45"/>
      <c r="F2043" s="45"/>
      <c r="G2043" s="45"/>
      <c r="H2043" s="45"/>
      <c r="I2043" s="62">
        <f>SUM(H2044:H2044)</f>
        <v>1</v>
      </c>
      <c r="J2043" s="63" t="str">
        <f>+J2044</f>
        <v>und</v>
      </c>
    </row>
    <row r="2044" spans="2:10" s="1" customFormat="1" ht="13.2" x14ac:dyDescent="0.25">
      <c r="B2044" s="48"/>
      <c r="C2044" s="44" t="s">
        <v>710</v>
      </c>
      <c r="D2044" s="45">
        <v>1</v>
      </c>
      <c r="E2044" s="45"/>
      <c r="F2044" s="45"/>
      <c r="G2044" s="45"/>
      <c r="H2044" s="45">
        <f t="shared" ref="H2044" si="101">+D2044</f>
        <v>1</v>
      </c>
      <c r="I2044" s="45"/>
      <c r="J2044" s="46" t="s">
        <v>35</v>
      </c>
    </row>
    <row r="2045" spans="2:10" s="1" customFormat="1" ht="13.2" x14ac:dyDescent="0.25">
      <c r="B2045" s="48" t="s">
        <v>562</v>
      </c>
      <c r="C2045" s="48" t="s">
        <v>466</v>
      </c>
      <c r="D2045" s="103"/>
      <c r="E2045" s="45"/>
      <c r="F2045" s="45"/>
      <c r="G2045" s="45"/>
      <c r="H2045" s="45"/>
      <c r="I2045" s="62">
        <f>SUM(H2046:H2046)</f>
        <v>0</v>
      </c>
      <c r="J2045" s="63" t="str">
        <f>+J2046</f>
        <v>und</v>
      </c>
    </row>
    <row r="2046" spans="2:10" s="1" customFormat="1" ht="13.2" x14ac:dyDescent="0.25">
      <c r="B2046" s="75"/>
      <c r="C2046" s="44" t="s">
        <v>755</v>
      </c>
      <c r="D2046" s="45"/>
      <c r="E2046" s="45"/>
      <c r="F2046" s="45"/>
      <c r="G2046" s="45"/>
      <c r="H2046" s="45">
        <f>+D2046</f>
        <v>0</v>
      </c>
      <c r="I2046" s="45"/>
      <c r="J2046" s="46" t="s">
        <v>35</v>
      </c>
    </row>
    <row r="2047" spans="2:10" s="1" customFormat="1" ht="13.2" x14ac:dyDescent="0.25">
      <c r="B2047" s="48" t="s">
        <v>563</v>
      </c>
      <c r="C2047" s="48" t="s">
        <v>467</v>
      </c>
      <c r="D2047" s="103"/>
      <c r="E2047" s="45"/>
      <c r="F2047" s="45"/>
      <c r="G2047" s="45"/>
      <c r="H2047" s="45"/>
      <c r="I2047" s="62">
        <f>SUM(H2048:H2048)</f>
        <v>0</v>
      </c>
      <c r="J2047" s="63" t="str">
        <f>+J2048</f>
        <v>und</v>
      </c>
    </row>
    <row r="2048" spans="2:10" s="1" customFormat="1" ht="13.2" x14ac:dyDescent="0.25">
      <c r="B2048" s="75"/>
      <c r="C2048" s="44" t="s">
        <v>755</v>
      </c>
      <c r="D2048" s="45"/>
      <c r="E2048" s="45"/>
      <c r="F2048" s="45"/>
      <c r="G2048" s="45"/>
      <c r="H2048" s="45">
        <f>+D2048</f>
        <v>0</v>
      </c>
      <c r="I2048" s="45"/>
      <c r="J2048" s="46" t="s">
        <v>35</v>
      </c>
    </row>
    <row r="2049" spans="2:10" s="1" customFormat="1" ht="13.2" x14ac:dyDescent="0.25">
      <c r="B2049" s="75"/>
      <c r="C2049" s="102"/>
      <c r="D2049" s="103"/>
      <c r="E2049" s="45"/>
      <c r="F2049" s="45"/>
      <c r="G2049" s="45"/>
      <c r="H2049" s="45"/>
      <c r="I2049" s="45"/>
      <c r="J2049" s="46"/>
    </row>
    <row r="2050" spans="2:10" s="1" customFormat="1" ht="13.2" x14ac:dyDescent="0.25">
      <c r="B2050" s="75"/>
      <c r="C2050" s="102"/>
      <c r="D2050" s="103"/>
      <c r="E2050" s="45"/>
      <c r="F2050" s="45"/>
      <c r="G2050" s="45"/>
      <c r="H2050" s="45"/>
      <c r="I2050" s="45"/>
      <c r="J2050" s="46"/>
    </row>
    <row r="2051" spans="2:10" s="1" customFormat="1" ht="13.2" x14ac:dyDescent="0.25">
      <c r="B2051" s="75"/>
      <c r="C2051" s="102"/>
      <c r="D2051" s="103"/>
      <c r="E2051" s="45"/>
      <c r="F2051" s="45"/>
      <c r="G2051" s="45"/>
      <c r="H2051" s="45"/>
      <c r="I2051" s="45"/>
      <c r="J2051" s="46"/>
    </row>
    <row r="2052" spans="2:10" s="1" customFormat="1" ht="13.2" x14ac:dyDescent="0.25">
      <c r="B2052" s="75"/>
      <c r="C2052" s="102"/>
      <c r="D2052" s="103"/>
      <c r="E2052" s="45"/>
      <c r="F2052" s="45"/>
      <c r="G2052" s="45"/>
      <c r="H2052" s="45"/>
      <c r="I2052" s="45"/>
      <c r="J2052" s="46"/>
    </row>
    <row r="2053" spans="2:10" s="1" customFormat="1" ht="13.2" x14ac:dyDescent="0.25">
      <c r="B2053" s="75"/>
      <c r="C2053" s="102"/>
      <c r="D2053" s="103"/>
      <c r="E2053" s="45"/>
      <c r="F2053" s="45"/>
      <c r="G2053" s="45"/>
      <c r="H2053" s="45"/>
      <c r="I2053" s="45"/>
      <c r="J2053" s="46"/>
    </row>
    <row r="2054" spans="2:10" s="1" customFormat="1" ht="13.2" x14ac:dyDescent="0.25">
      <c r="B2054" s="75"/>
      <c r="C2054" s="102"/>
      <c r="D2054" s="103"/>
      <c r="E2054" s="45"/>
      <c r="F2054" s="45"/>
      <c r="G2054" s="45"/>
      <c r="H2054" s="45"/>
      <c r="I2054" s="45"/>
      <c r="J2054" s="46"/>
    </row>
    <row r="2055" spans="2:10" s="1" customFormat="1" ht="13.2" x14ac:dyDescent="0.25">
      <c r="B2055" s="75"/>
      <c r="C2055" s="102"/>
      <c r="D2055" s="103"/>
      <c r="E2055" s="45"/>
      <c r="F2055" s="45"/>
      <c r="G2055" s="45"/>
      <c r="H2055" s="45"/>
      <c r="I2055" s="45"/>
      <c r="J2055" s="46"/>
    </row>
    <row r="2056" spans="2:10" s="1" customFormat="1" ht="13.2" x14ac:dyDescent="0.25">
      <c r="B2056" s="75"/>
      <c r="C2056" s="102"/>
      <c r="D2056" s="103"/>
      <c r="E2056" s="45"/>
      <c r="F2056" s="45"/>
      <c r="G2056" s="45"/>
      <c r="H2056" s="45"/>
      <c r="I2056" s="45"/>
      <c r="J2056" s="46"/>
    </row>
    <row r="2057" spans="2:10" s="1" customFormat="1" ht="13.2" x14ac:dyDescent="0.25">
      <c r="B2057" s="75"/>
      <c r="C2057" s="102"/>
      <c r="D2057" s="103"/>
      <c r="E2057" s="45"/>
      <c r="F2057" s="45"/>
      <c r="G2057" s="45"/>
      <c r="H2057" s="45"/>
      <c r="I2057" s="45"/>
      <c r="J2057" s="46"/>
    </row>
    <row r="2058" spans="2:10" s="1" customFormat="1" ht="13.2" x14ac:dyDescent="0.25">
      <c r="B2058" s="75"/>
      <c r="C2058" s="102"/>
      <c r="D2058" s="103"/>
      <c r="E2058" s="45"/>
      <c r="F2058" s="45"/>
      <c r="G2058" s="45"/>
      <c r="H2058" s="45"/>
      <c r="I2058" s="45"/>
      <c r="J2058" s="46"/>
    </row>
    <row r="2059" spans="2:10" s="1" customFormat="1" ht="13.2" x14ac:dyDescent="0.25">
      <c r="B2059" s="75"/>
      <c r="C2059" s="102"/>
      <c r="D2059" s="103"/>
      <c r="E2059" s="45"/>
      <c r="F2059" s="45"/>
      <c r="G2059" s="45"/>
      <c r="H2059" s="45"/>
      <c r="I2059" s="45"/>
      <c r="J2059" s="46"/>
    </row>
    <row r="2060" spans="2:10" s="1" customFormat="1" ht="13.2" x14ac:dyDescent="0.25">
      <c r="B2060" s="75"/>
      <c r="C2060" s="102"/>
      <c r="D2060" s="103"/>
      <c r="E2060" s="45"/>
      <c r="F2060" s="45"/>
      <c r="G2060" s="45"/>
      <c r="H2060" s="45"/>
      <c r="I2060" s="45"/>
      <c r="J2060" s="46"/>
    </row>
    <row r="2061" spans="2:10" s="1" customFormat="1" ht="13.2" x14ac:dyDescent="0.25">
      <c r="B2061" s="75"/>
      <c r="C2061" s="102"/>
      <c r="D2061" s="103"/>
      <c r="E2061" s="45"/>
      <c r="F2061" s="45"/>
      <c r="G2061" s="45"/>
      <c r="H2061" s="45"/>
      <c r="I2061" s="45"/>
      <c r="J2061" s="46"/>
    </row>
    <row r="2062" spans="2:10" s="1" customFormat="1" ht="13.2" x14ac:dyDescent="0.25">
      <c r="B2062" s="75"/>
      <c r="C2062" s="102"/>
      <c r="D2062" s="103"/>
      <c r="E2062" s="45"/>
      <c r="F2062" s="45"/>
      <c r="G2062" s="45"/>
      <c r="H2062" s="45"/>
      <c r="I2062" s="45"/>
      <c r="J2062" s="46"/>
    </row>
    <row r="2063" spans="2:10" s="1" customFormat="1" ht="13.2" x14ac:dyDescent="0.25">
      <c r="B2063" s="75"/>
      <c r="C2063" s="102"/>
      <c r="D2063" s="103"/>
      <c r="E2063" s="45"/>
      <c r="F2063" s="45"/>
      <c r="G2063" s="45"/>
      <c r="H2063" s="45"/>
      <c r="I2063" s="45"/>
      <c r="J2063" s="46"/>
    </row>
    <row r="2064" spans="2:10" s="1" customFormat="1" ht="13.2" x14ac:dyDescent="0.25">
      <c r="B2064" s="75"/>
      <c r="C2064" s="102"/>
      <c r="D2064" s="103"/>
      <c r="E2064" s="45"/>
      <c r="F2064" s="45"/>
      <c r="G2064" s="45"/>
      <c r="H2064" s="45"/>
      <c r="I2064" s="45"/>
      <c r="J2064" s="46"/>
    </row>
    <row r="2065" spans="2:10" s="1" customFormat="1" ht="13.2" x14ac:dyDescent="0.25">
      <c r="B2065" s="75"/>
      <c r="C2065" s="102"/>
      <c r="D2065" s="103"/>
      <c r="E2065" s="45"/>
      <c r="F2065" s="45"/>
      <c r="G2065" s="45"/>
      <c r="H2065" s="45"/>
      <c r="I2065" s="45"/>
      <c r="J2065" s="46"/>
    </row>
    <row r="2066" spans="2:10" s="1" customFormat="1" ht="13.2" x14ac:dyDescent="0.25">
      <c r="B2066" s="75"/>
      <c r="C2066" s="102"/>
      <c r="D2066" s="103"/>
      <c r="E2066" s="45"/>
      <c r="F2066" s="45"/>
      <c r="G2066" s="45"/>
      <c r="H2066" s="45"/>
      <c r="I2066" s="45"/>
      <c r="J2066" s="46"/>
    </row>
    <row r="2067" spans="2:10" s="1" customFormat="1" ht="13.2" x14ac:dyDescent="0.25">
      <c r="B2067" s="75"/>
      <c r="C2067" s="102"/>
      <c r="D2067" s="103"/>
      <c r="E2067" s="45"/>
      <c r="F2067" s="45"/>
      <c r="G2067" s="45"/>
      <c r="H2067" s="45"/>
      <c r="I2067" s="45"/>
      <c r="J2067" s="46"/>
    </row>
    <row r="2068" spans="2:10" s="1" customFormat="1" ht="13.2" x14ac:dyDescent="0.25">
      <c r="B2068" s="75"/>
      <c r="C2068" s="102"/>
      <c r="D2068" s="103"/>
      <c r="E2068" s="45"/>
      <c r="F2068" s="45"/>
      <c r="G2068" s="45"/>
      <c r="H2068" s="45"/>
      <c r="I2068" s="45"/>
      <c r="J2068" s="46"/>
    </row>
    <row r="2069" spans="2:10" s="1" customFormat="1" ht="13.2" x14ac:dyDescent="0.25">
      <c r="B2069" s="75"/>
      <c r="C2069" s="102"/>
      <c r="D2069" s="103"/>
      <c r="E2069" s="45"/>
      <c r="F2069" s="45"/>
      <c r="G2069" s="45"/>
      <c r="H2069" s="45"/>
      <c r="I2069" s="45"/>
      <c r="J2069" s="46"/>
    </row>
    <row r="2070" spans="2:10" s="1" customFormat="1" ht="13.2" x14ac:dyDescent="0.25">
      <c r="B2070" s="75"/>
      <c r="C2070" s="102"/>
      <c r="D2070" s="103"/>
      <c r="E2070" s="45"/>
      <c r="F2070" s="45"/>
      <c r="G2070" s="45"/>
      <c r="H2070" s="45"/>
      <c r="I2070" s="45"/>
      <c r="J2070" s="46"/>
    </row>
    <row r="2071" spans="2:10" s="1" customFormat="1" ht="13.2" x14ac:dyDescent="0.25">
      <c r="B2071" s="75"/>
      <c r="C2071" s="102"/>
      <c r="D2071" s="103"/>
      <c r="E2071" s="45"/>
      <c r="F2071" s="45"/>
      <c r="G2071" s="45"/>
      <c r="H2071" s="45"/>
      <c r="I2071" s="45"/>
      <c r="J2071" s="46"/>
    </row>
    <row r="2072" spans="2:10" s="1" customFormat="1" ht="13.2" x14ac:dyDescent="0.25">
      <c r="B2072" s="75"/>
      <c r="C2072" s="102"/>
      <c r="D2072" s="103"/>
      <c r="E2072" s="45"/>
      <c r="F2072" s="45"/>
      <c r="G2072" s="45"/>
      <c r="H2072" s="45"/>
      <c r="I2072" s="45"/>
      <c r="J2072" s="46"/>
    </row>
    <row r="2073" spans="2:10" s="1" customFormat="1" ht="13.2" x14ac:dyDescent="0.25">
      <c r="B2073" s="75"/>
      <c r="C2073" s="102"/>
      <c r="D2073" s="103"/>
      <c r="E2073" s="45"/>
      <c r="F2073" s="45"/>
      <c r="G2073" s="45"/>
      <c r="H2073" s="45"/>
      <c r="I2073" s="45"/>
      <c r="J2073" s="46"/>
    </row>
    <row r="2074" spans="2:10" s="1" customFormat="1" ht="13.2" x14ac:dyDescent="0.25">
      <c r="B2074" s="75"/>
      <c r="C2074" s="102"/>
      <c r="D2074" s="103"/>
      <c r="E2074" s="45"/>
      <c r="F2074" s="45"/>
      <c r="G2074" s="45"/>
      <c r="H2074" s="45"/>
      <c r="I2074" s="45"/>
      <c r="J2074" s="46"/>
    </row>
    <row r="2075" spans="2:10" s="1" customFormat="1" ht="13.2" x14ac:dyDescent="0.25">
      <c r="B2075" s="75"/>
      <c r="C2075" s="102"/>
      <c r="D2075" s="103"/>
      <c r="E2075" s="45"/>
      <c r="F2075" s="45"/>
      <c r="G2075" s="45"/>
      <c r="H2075" s="45"/>
      <c r="I2075" s="45"/>
      <c r="J2075" s="46"/>
    </row>
    <row r="2076" spans="2:10" s="1" customFormat="1" ht="13.2" x14ac:dyDescent="0.25">
      <c r="B2076" s="75"/>
      <c r="C2076" s="102"/>
      <c r="D2076" s="103"/>
      <c r="E2076" s="45"/>
      <c r="F2076" s="45"/>
      <c r="G2076" s="45"/>
      <c r="H2076" s="45"/>
      <c r="I2076" s="45"/>
      <c r="J2076" s="46"/>
    </row>
    <row r="2077" spans="2:10" s="1" customFormat="1" ht="13.2" x14ac:dyDescent="0.25">
      <c r="B2077" s="75"/>
      <c r="C2077" s="102"/>
      <c r="D2077" s="103"/>
      <c r="E2077" s="45"/>
      <c r="F2077" s="45"/>
      <c r="G2077" s="45"/>
      <c r="H2077" s="45"/>
      <c r="I2077" s="45"/>
      <c r="J2077" s="46"/>
    </row>
    <row r="2078" spans="2:10" s="1" customFormat="1" ht="13.2" x14ac:dyDescent="0.25">
      <c r="B2078" s="75"/>
      <c r="C2078" s="102"/>
      <c r="D2078" s="103"/>
      <c r="E2078" s="45"/>
      <c r="F2078" s="45"/>
      <c r="G2078" s="45"/>
      <c r="H2078" s="45"/>
      <c r="I2078" s="45"/>
      <c r="J2078" s="46"/>
    </row>
    <row r="2079" spans="2:10" s="1" customFormat="1" ht="13.2" x14ac:dyDescent="0.25">
      <c r="B2079" s="75"/>
      <c r="C2079" s="102"/>
      <c r="D2079" s="103"/>
      <c r="E2079" s="45"/>
      <c r="F2079" s="45"/>
      <c r="G2079" s="45"/>
      <c r="H2079" s="45"/>
      <c r="I2079" s="45"/>
      <c r="J2079" s="46"/>
    </row>
    <row r="2080" spans="2:10" s="1" customFormat="1" ht="13.2" x14ac:dyDescent="0.25">
      <c r="B2080" s="75"/>
      <c r="C2080" s="102"/>
      <c r="D2080" s="103"/>
      <c r="E2080" s="45"/>
      <c r="F2080" s="45"/>
      <c r="G2080" s="45"/>
      <c r="H2080" s="45"/>
      <c r="I2080" s="45"/>
      <c r="J2080" s="46"/>
    </row>
    <row r="2081" spans="2:10" s="1" customFormat="1" ht="13.2" x14ac:dyDescent="0.25">
      <c r="B2081" s="75"/>
      <c r="C2081" s="102"/>
      <c r="D2081" s="103"/>
      <c r="E2081" s="45"/>
      <c r="F2081" s="45"/>
      <c r="G2081" s="45"/>
      <c r="H2081" s="45"/>
      <c r="I2081" s="45"/>
      <c r="J2081" s="46"/>
    </row>
    <row r="2082" spans="2:10" s="1" customFormat="1" ht="13.2" x14ac:dyDescent="0.25">
      <c r="B2082" s="75"/>
      <c r="C2082" s="102"/>
      <c r="D2082" s="103"/>
      <c r="E2082" s="45"/>
      <c r="F2082" s="45"/>
      <c r="G2082" s="45"/>
      <c r="H2082" s="45"/>
      <c r="I2082" s="45"/>
      <c r="J2082" s="46"/>
    </row>
    <row r="2083" spans="2:10" s="1" customFormat="1" ht="13.2" x14ac:dyDescent="0.25">
      <c r="B2083" s="75"/>
      <c r="C2083" s="102"/>
      <c r="D2083" s="103"/>
      <c r="E2083" s="45"/>
      <c r="F2083" s="45"/>
      <c r="G2083" s="45"/>
      <c r="H2083" s="45"/>
      <c r="I2083" s="45"/>
      <c r="J2083" s="46"/>
    </row>
    <row r="2084" spans="2:10" s="1" customFormat="1" ht="13.2" x14ac:dyDescent="0.25">
      <c r="B2084" s="75"/>
      <c r="C2084" s="102"/>
      <c r="D2084" s="103"/>
      <c r="E2084" s="45"/>
      <c r="F2084" s="45"/>
      <c r="G2084" s="45"/>
      <c r="H2084" s="45"/>
      <c r="I2084" s="45"/>
      <c r="J2084" s="46"/>
    </row>
    <row r="2085" spans="2:10" s="1" customFormat="1" ht="13.2" x14ac:dyDescent="0.25">
      <c r="B2085" s="75"/>
      <c r="C2085" s="102"/>
      <c r="D2085" s="103"/>
      <c r="E2085" s="45"/>
      <c r="F2085" s="45"/>
      <c r="G2085" s="45"/>
      <c r="H2085" s="45"/>
      <c r="I2085" s="45"/>
      <c r="J2085" s="46"/>
    </row>
    <row r="2086" spans="2:10" s="1" customFormat="1" ht="13.2" x14ac:dyDescent="0.25">
      <c r="B2086" s="75"/>
      <c r="C2086" s="102"/>
      <c r="D2086" s="103"/>
      <c r="E2086" s="45"/>
      <c r="F2086" s="45"/>
      <c r="G2086" s="45"/>
      <c r="H2086" s="45"/>
      <c r="I2086" s="45"/>
      <c r="J2086" s="46"/>
    </row>
    <row r="2087" spans="2:10" s="1" customFormat="1" ht="13.2" x14ac:dyDescent="0.25">
      <c r="B2087" s="75"/>
      <c r="C2087" s="102"/>
      <c r="D2087" s="103"/>
      <c r="E2087" s="45"/>
      <c r="F2087" s="45"/>
      <c r="G2087" s="45"/>
      <c r="H2087" s="45"/>
      <c r="I2087" s="45"/>
      <c r="J2087" s="46"/>
    </row>
    <row r="2088" spans="2:10" s="1" customFormat="1" ht="13.2" x14ac:dyDescent="0.25">
      <c r="B2088" s="75"/>
      <c r="C2088" s="102"/>
      <c r="D2088" s="103"/>
      <c r="E2088" s="45"/>
      <c r="F2088" s="45"/>
      <c r="G2088" s="45"/>
      <c r="H2088" s="45"/>
      <c r="I2088" s="45"/>
      <c r="J2088" s="46"/>
    </row>
    <row r="2089" spans="2:10" s="1" customFormat="1" ht="13.2" x14ac:dyDescent="0.25">
      <c r="B2089" s="75"/>
      <c r="C2089" s="102"/>
      <c r="D2089" s="103"/>
      <c r="E2089" s="45"/>
      <c r="F2089" s="45"/>
      <c r="G2089" s="45"/>
      <c r="H2089" s="45"/>
      <c r="I2089" s="45"/>
      <c r="J2089" s="46"/>
    </row>
    <row r="2090" spans="2:10" s="1" customFormat="1" ht="13.2" x14ac:dyDescent="0.25">
      <c r="B2090" s="75"/>
      <c r="C2090" s="102"/>
      <c r="D2090" s="103"/>
      <c r="E2090" s="45"/>
      <c r="F2090" s="45"/>
      <c r="G2090" s="45"/>
      <c r="H2090" s="45"/>
      <c r="I2090" s="45"/>
      <c r="J2090" s="46"/>
    </row>
    <row r="2091" spans="2:10" s="1" customFormat="1" ht="13.2" x14ac:dyDescent="0.25">
      <c r="B2091" s="75"/>
      <c r="C2091" s="102"/>
      <c r="D2091" s="103"/>
      <c r="E2091" s="45"/>
      <c r="F2091" s="45"/>
      <c r="G2091" s="45"/>
      <c r="H2091" s="45"/>
      <c r="I2091" s="45"/>
      <c r="J2091" s="46"/>
    </row>
    <row r="2092" spans="2:10" s="1" customFormat="1" ht="13.2" x14ac:dyDescent="0.25">
      <c r="B2092" s="75"/>
      <c r="C2092" s="102"/>
      <c r="D2092" s="103"/>
      <c r="E2092" s="45"/>
      <c r="F2092" s="45"/>
      <c r="G2092" s="45"/>
      <c r="H2092" s="45"/>
      <c r="I2092" s="45"/>
      <c r="J2092" s="46"/>
    </row>
    <row r="2093" spans="2:10" s="1" customFormat="1" ht="13.2" x14ac:dyDescent="0.25">
      <c r="B2093" s="75"/>
      <c r="C2093" s="102"/>
      <c r="D2093" s="103"/>
      <c r="E2093" s="45"/>
      <c r="F2093" s="45"/>
      <c r="G2093" s="45"/>
      <c r="H2093" s="45"/>
      <c r="I2093" s="45"/>
      <c r="J2093" s="46"/>
    </row>
    <row r="2094" spans="2:10" s="1" customFormat="1" ht="13.2" x14ac:dyDescent="0.25">
      <c r="B2094" s="75"/>
      <c r="C2094" s="102"/>
      <c r="D2094" s="103"/>
      <c r="E2094" s="45"/>
      <c r="F2094" s="45"/>
      <c r="G2094" s="45"/>
      <c r="H2094" s="45"/>
      <c r="I2094" s="45"/>
      <c r="J2094" s="46"/>
    </row>
    <row r="2095" spans="2:10" s="1" customFormat="1" ht="13.2" x14ac:dyDescent="0.25">
      <c r="B2095" s="75"/>
      <c r="C2095" s="102"/>
      <c r="D2095" s="103"/>
      <c r="E2095" s="45"/>
      <c r="F2095" s="45"/>
      <c r="G2095" s="45"/>
      <c r="H2095" s="45"/>
      <c r="I2095" s="45"/>
      <c r="J2095" s="46"/>
    </row>
    <row r="2096" spans="2:10" s="1" customFormat="1" ht="13.2" x14ac:dyDescent="0.25">
      <c r="B2096" s="75"/>
      <c r="C2096" s="102"/>
      <c r="D2096" s="103"/>
      <c r="E2096" s="45"/>
      <c r="F2096" s="45"/>
      <c r="G2096" s="45"/>
      <c r="H2096" s="45"/>
      <c r="I2096" s="45"/>
      <c r="J2096" s="46"/>
    </row>
    <row r="2097" spans="2:10" s="1" customFormat="1" ht="13.2" x14ac:dyDescent="0.25">
      <c r="B2097" s="75"/>
      <c r="C2097" s="102"/>
      <c r="D2097" s="103"/>
      <c r="E2097" s="45"/>
      <c r="F2097" s="45"/>
      <c r="G2097" s="45"/>
      <c r="H2097" s="45"/>
      <c r="I2097" s="45"/>
      <c r="J2097" s="46"/>
    </row>
    <row r="2098" spans="2:10" s="1" customFormat="1" ht="13.2" x14ac:dyDescent="0.25">
      <c r="B2098" s="75"/>
      <c r="C2098" s="102"/>
      <c r="D2098" s="103"/>
      <c r="E2098" s="45"/>
      <c r="F2098" s="45"/>
      <c r="G2098" s="45"/>
      <c r="H2098" s="45"/>
      <c r="I2098" s="45"/>
      <c r="J2098" s="46"/>
    </row>
    <row r="2099" spans="2:10" s="1" customFormat="1" ht="13.2" x14ac:dyDescent="0.25">
      <c r="B2099" s="75"/>
      <c r="C2099" s="102"/>
      <c r="D2099" s="103"/>
      <c r="E2099" s="45"/>
      <c r="F2099" s="45"/>
      <c r="G2099" s="45"/>
      <c r="H2099" s="45"/>
      <c r="I2099" s="45"/>
      <c r="J2099" s="46"/>
    </row>
    <row r="2100" spans="2:10" s="1" customFormat="1" ht="13.2" x14ac:dyDescent="0.25">
      <c r="B2100" s="75"/>
      <c r="C2100" s="102"/>
      <c r="D2100" s="103"/>
      <c r="E2100" s="45"/>
      <c r="F2100" s="45"/>
      <c r="G2100" s="45"/>
      <c r="H2100" s="45"/>
      <c r="I2100" s="45"/>
      <c r="J2100" s="46"/>
    </row>
    <row r="2101" spans="2:10" s="1" customFormat="1" ht="13.2" x14ac:dyDescent="0.25">
      <c r="B2101" s="75"/>
      <c r="C2101" s="102"/>
      <c r="D2101" s="103"/>
      <c r="E2101" s="45"/>
      <c r="F2101" s="45"/>
      <c r="G2101" s="45"/>
      <c r="H2101" s="45"/>
      <c r="I2101" s="45"/>
      <c r="J2101" s="46"/>
    </row>
    <row r="2102" spans="2:10" s="1" customFormat="1" ht="13.2" x14ac:dyDescent="0.25">
      <c r="B2102" s="75"/>
      <c r="C2102" s="102"/>
      <c r="D2102" s="103"/>
      <c r="E2102" s="45"/>
      <c r="F2102" s="45"/>
      <c r="G2102" s="45"/>
      <c r="H2102" s="45"/>
      <c r="I2102" s="45"/>
      <c r="J2102" s="46"/>
    </row>
    <row r="2103" spans="2:10" s="1" customFormat="1" ht="13.2" x14ac:dyDescent="0.25">
      <c r="B2103" s="75"/>
      <c r="C2103" s="102"/>
      <c r="D2103" s="103"/>
      <c r="E2103" s="45"/>
      <c r="F2103" s="45"/>
      <c r="G2103" s="45"/>
      <c r="H2103" s="45"/>
      <c r="I2103" s="45"/>
      <c r="J2103" s="46"/>
    </row>
    <row r="2104" spans="2:10" s="1" customFormat="1" ht="13.2" x14ac:dyDescent="0.25">
      <c r="B2104" s="75"/>
      <c r="C2104" s="102"/>
      <c r="D2104" s="103"/>
      <c r="E2104" s="45"/>
      <c r="F2104" s="45"/>
      <c r="G2104" s="45"/>
      <c r="H2104" s="45"/>
      <c r="I2104" s="45"/>
      <c r="J2104" s="46"/>
    </row>
    <row r="2105" spans="2:10" s="1" customFormat="1" ht="13.2" x14ac:dyDescent="0.25">
      <c r="B2105" s="75"/>
      <c r="C2105" s="102"/>
      <c r="D2105" s="103"/>
      <c r="E2105" s="45"/>
      <c r="F2105" s="45"/>
      <c r="G2105" s="45"/>
      <c r="H2105" s="45"/>
      <c r="I2105" s="45"/>
      <c r="J2105" s="46"/>
    </row>
    <row r="2106" spans="2:10" s="1" customFormat="1" ht="13.2" x14ac:dyDescent="0.25">
      <c r="B2106" s="75"/>
      <c r="C2106" s="102"/>
      <c r="D2106" s="103"/>
      <c r="E2106" s="45"/>
      <c r="F2106" s="45"/>
      <c r="G2106" s="45"/>
      <c r="H2106" s="45"/>
      <c r="I2106" s="45"/>
      <c r="J2106" s="46"/>
    </row>
    <row r="2107" spans="2:10" s="1" customFormat="1" ht="13.2" x14ac:dyDescent="0.25">
      <c r="B2107" s="75"/>
      <c r="C2107" s="102"/>
      <c r="D2107" s="103"/>
      <c r="E2107" s="45"/>
      <c r="F2107" s="45"/>
      <c r="G2107" s="45"/>
      <c r="H2107" s="45"/>
      <c r="I2107" s="45"/>
      <c r="J2107" s="46"/>
    </row>
    <row r="2108" spans="2:10" s="1" customFormat="1" ht="13.2" x14ac:dyDescent="0.25">
      <c r="B2108" s="75"/>
      <c r="C2108" s="102"/>
      <c r="D2108" s="103"/>
      <c r="E2108" s="45"/>
      <c r="F2108" s="45"/>
      <c r="G2108" s="45"/>
      <c r="H2108" s="45"/>
      <c r="I2108" s="45"/>
      <c r="J2108" s="46"/>
    </row>
    <row r="2109" spans="2:10" s="1" customFormat="1" ht="13.2" x14ac:dyDescent="0.25">
      <c r="B2109" s="75"/>
      <c r="C2109" s="102"/>
      <c r="D2109" s="103"/>
      <c r="E2109" s="45"/>
      <c r="F2109" s="45"/>
      <c r="G2109" s="45"/>
      <c r="H2109" s="45"/>
      <c r="I2109" s="45"/>
      <c r="J2109" s="46"/>
    </row>
    <row r="2110" spans="2:10" s="1" customFormat="1" ht="13.2" x14ac:dyDescent="0.25">
      <c r="B2110" s="75"/>
      <c r="C2110" s="102"/>
      <c r="D2110" s="103"/>
      <c r="E2110" s="45"/>
      <c r="F2110" s="45"/>
      <c r="G2110" s="45"/>
      <c r="H2110" s="45"/>
      <c r="I2110" s="45"/>
      <c r="J2110" s="46"/>
    </row>
    <row r="2111" spans="2:10" s="1" customFormat="1" ht="13.2" x14ac:dyDescent="0.25">
      <c r="B2111" s="75"/>
      <c r="C2111" s="102"/>
      <c r="D2111" s="103"/>
      <c r="E2111" s="45"/>
      <c r="F2111" s="45"/>
      <c r="G2111" s="45"/>
      <c r="H2111" s="45"/>
      <c r="I2111" s="45"/>
      <c r="J2111" s="46"/>
    </row>
    <row r="2112" spans="2:10" s="1" customFormat="1" ht="13.2" x14ac:dyDescent="0.25">
      <c r="B2112" s="75"/>
      <c r="C2112" s="102"/>
      <c r="D2112" s="103"/>
      <c r="E2112" s="45"/>
      <c r="F2112" s="45"/>
      <c r="G2112" s="45"/>
      <c r="H2112" s="45"/>
      <c r="I2112" s="45"/>
      <c r="J2112" s="46"/>
    </row>
    <row r="2113" spans="2:10" s="1" customFormat="1" ht="13.2" x14ac:dyDescent="0.25">
      <c r="B2113" s="75"/>
      <c r="C2113" s="102"/>
      <c r="D2113" s="103"/>
      <c r="E2113" s="45"/>
      <c r="F2113" s="45"/>
      <c r="G2113" s="45"/>
      <c r="H2113" s="45"/>
      <c r="I2113" s="45"/>
      <c r="J2113" s="46"/>
    </row>
    <row r="2114" spans="2:10" s="1" customFormat="1" ht="13.2" x14ac:dyDescent="0.25">
      <c r="B2114" s="75"/>
      <c r="C2114" s="102"/>
      <c r="D2114" s="103"/>
      <c r="E2114" s="45"/>
      <c r="F2114" s="45"/>
      <c r="G2114" s="45"/>
      <c r="H2114" s="45"/>
      <c r="I2114" s="45"/>
      <c r="J2114" s="46"/>
    </row>
    <row r="2115" spans="2:10" s="1" customFormat="1" ht="13.2" x14ac:dyDescent="0.25">
      <c r="B2115" s="75"/>
      <c r="C2115" s="102"/>
      <c r="D2115" s="103"/>
      <c r="E2115" s="45"/>
      <c r="F2115" s="45"/>
      <c r="G2115" s="45"/>
      <c r="H2115" s="45"/>
      <c r="I2115" s="45"/>
      <c r="J2115" s="46"/>
    </row>
    <row r="2116" spans="2:10" s="1" customFormat="1" ht="13.2" x14ac:dyDescent="0.25">
      <c r="B2116" s="75"/>
      <c r="C2116" s="102"/>
      <c r="D2116" s="103"/>
      <c r="E2116" s="45"/>
      <c r="F2116" s="45"/>
      <c r="G2116" s="45"/>
      <c r="H2116" s="45"/>
      <c r="I2116" s="45"/>
      <c r="J2116" s="46"/>
    </row>
    <row r="2117" spans="2:10" s="1" customFormat="1" ht="13.2" x14ac:dyDescent="0.25">
      <c r="B2117" s="75"/>
      <c r="C2117" s="102"/>
      <c r="D2117" s="103"/>
      <c r="E2117" s="45"/>
      <c r="F2117" s="45"/>
      <c r="G2117" s="45"/>
      <c r="H2117" s="45"/>
      <c r="I2117" s="45"/>
      <c r="J2117" s="46"/>
    </row>
    <row r="2118" spans="2:10" s="1" customFormat="1" ht="13.2" x14ac:dyDescent="0.25">
      <c r="B2118" s="75"/>
      <c r="C2118" s="102"/>
      <c r="D2118" s="103"/>
      <c r="E2118" s="45"/>
      <c r="F2118" s="45"/>
      <c r="G2118" s="45"/>
      <c r="H2118" s="45"/>
      <c r="I2118" s="45"/>
      <c r="J2118" s="46"/>
    </row>
    <row r="2119" spans="2:10" s="1" customFormat="1" ht="13.2" x14ac:dyDescent="0.25">
      <c r="B2119" s="75"/>
      <c r="C2119" s="102"/>
      <c r="D2119" s="103"/>
      <c r="E2119" s="45"/>
      <c r="F2119" s="45"/>
      <c r="G2119" s="45"/>
      <c r="H2119" s="45"/>
      <c r="I2119" s="45"/>
      <c r="J2119" s="46"/>
    </row>
    <row r="2120" spans="2:10" s="1" customFormat="1" ht="13.2" x14ac:dyDescent="0.25">
      <c r="B2120" s="75"/>
      <c r="C2120" s="102"/>
      <c r="D2120" s="103"/>
      <c r="E2120" s="45"/>
      <c r="F2120" s="45"/>
      <c r="G2120" s="45"/>
      <c r="H2120" s="45"/>
      <c r="I2120" s="45"/>
      <c r="J2120" s="46"/>
    </row>
    <row r="2121" spans="2:10" s="1" customFormat="1" ht="13.2" x14ac:dyDescent="0.25">
      <c r="B2121" s="75"/>
      <c r="C2121" s="102"/>
      <c r="D2121" s="103"/>
      <c r="E2121" s="45"/>
      <c r="F2121" s="45"/>
      <c r="G2121" s="45"/>
      <c r="H2121" s="45"/>
      <c r="I2121" s="45"/>
      <c r="J2121" s="46"/>
    </row>
    <row r="2122" spans="2:10" s="1" customFormat="1" ht="13.2" x14ac:dyDescent="0.25">
      <c r="B2122" s="75"/>
      <c r="C2122" s="102"/>
      <c r="D2122" s="103"/>
      <c r="E2122" s="45"/>
      <c r="F2122" s="45"/>
      <c r="G2122" s="45"/>
      <c r="H2122" s="45"/>
      <c r="I2122" s="45"/>
      <c r="J2122" s="46"/>
    </row>
    <row r="2123" spans="2:10" s="1" customFormat="1" ht="13.2" x14ac:dyDescent="0.25">
      <c r="B2123" s="75"/>
      <c r="C2123" s="102"/>
      <c r="D2123" s="103"/>
      <c r="E2123" s="45"/>
      <c r="F2123" s="45"/>
      <c r="G2123" s="45"/>
      <c r="H2123" s="45"/>
      <c r="I2123" s="45"/>
      <c r="J2123" s="46"/>
    </row>
    <row r="2124" spans="2:10" s="1" customFormat="1" ht="13.2" x14ac:dyDescent="0.25">
      <c r="B2124" s="75"/>
      <c r="C2124" s="102"/>
      <c r="D2124" s="103"/>
      <c r="E2124" s="45"/>
      <c r="F2124" s="45"/>
      <c r="G2124" s="45"/>
      <c r="H2124" s="45"/>
      <c r="I2124" s="45"/>
      <c r="J2124" s="46"/>
    </row>
    <row r="2125" spans="2:10" s="1" customFormat="1" ht="13.2" x14ac:dyDescent="0.25">
      <c r="C2125" s="157" t="s">
        <v>153</v>
      </c>
      <c r="D2125" s="157"/>
      <c r="E2125" s="157"/>
      <c r="F2125" s="157"/>
      <c r="G2125" s="157"/>
      <c r="H2125" s="157"/>
    </row>
    <row r="2126" spans="2:10" s="1" customFormat="1" ht="13.2" x14ac:dyDescent="0.25">
      <c r="C2126" s="157" t="s">
        <v>154</v>
      </c>
      <c r="D2126" s="157"/>
      <c r="E2126" s="157"/>
      <c r="F2126" s="157"/>
      <c r="G2126" s="157"/>
      <c r="H2126" s="157"/>
    </row>
    <row r="2127" spans="2:10" s="1" customFormat="1" ht="13.2" x14ac:dyDescent="0.25">
      <c r="C2127" s="157" t="s">
        <v>155</v>
      </c>
      <c r="D2127" s="157"/>
      <c r="E2127" s="157"/>
      <c r="F2127" s="157"/>
      <c r="G2127" s="157"/>
      <c r="H2127" s="157"/>
    </row>
    <row r="2128" spans="2:10" s="1" customFormat="1" ht="13.2" x14ac:dyDescent="0.25">
      <c r="C2128" s="158" t="s">
        <v>156</v>
      </c>
      <c r="D2128" s="158"/>
      <c r="E2128" s="158"/>
      <c r="F2128" s="158"/>
      <c r="G2128" s="158"/>
      <c r="H2128" s="158"/>
    </row>
    <row r="2129" spans="2:10" s="1" customFormat="1" ht="13.2" x14ac:dyDescent="0.25">
      <c r="C2129" s="150"/>
      <c r="D2129" s="150"/>
      <c r="E2129" s="150"/>
      <c r="F2129" s="150"/>
      <c r="G2129" s="150"/>
      <c r="H2129" s="150"/>
    </row>
    <row r="2130" spans="2:10" s="1" customFormat="1" ht="15.6" x14ac:dyDescent="0.25">
      <c r="B2130" s="159" t="s">
        <v>248</v>
      </c>
      <c r="C2130" s="160"/>
      <c r="D2130" s="160"/>
      <c r="E2130" s="160"/>
      <c r="F2130" s="160"/>
      <c r="G2130" s="160"/>
      <c r="H2130" s="160"/>
      <c r="I2130" s="160"/>
      <c r="J2130" s="161"/>
    </row>
    <row r="2131" spans="2:10" s="1" customFormat="1" ht="21" x14ac:dyDescent="0.25">
      <c r="B2131" s="169" t="s">
        <v>776</v>
      </c>
      <c r="C2131" s="170"/>
      <c r="D2131" s="170"/>
      <c r="E2131" s="170"/>
      <c r="F2131" s="170"/>
      <c r="G2131" s="170"/>
      <c r="H2131" s="170"/>
      <c r="I2131" s="170"/>
      <c r="J2131" s="171"/>
    </row>
    <row r="2132" spans="2:10" s="1" customFormat="1" ht="13.8" thickBot="1" x14ac:dyDescent="0.3">
      <c r="B2132" s="151"/>
      <c r="C2132" s="151"/>
      <c r="D2132" s="151"/>
      <c r="E2132" s="151"/>
      <c r="F2132" s="151"/>
      <c r="G2132" s="151"/>
      <c r="H2132" s="151"/>
      <c r="I2132" s="151"/>
      <c r="J2132" s="151"/>
    </row>
    <row r="2133" spans="2:10" s="1" customFormat="1" ht="13.2" x14ac:dyDescent="0.25">
      <c r="B2133" s="152" t="s">
        <v>140</v>
      </c>
      <c r="C2133" s="153"/>
      <c r="D2133" s="153"/>
      <c r="E2133" s="153"/>
      <c r="F2133" s="153"/>
      <c r="G2133" s="153"/>
      <c r="H2133" s="153"/>
      <c r="I2133" s="153"/>
      <c r="J2133" s="154"/>
    </row>
    <row r="2134" spans="2:10" s="1" customFormat="1" ht="13.2" x14ac:dyDescent="0.25">
      <c r="B2134" s="4" t="s">
        <v>148</v>
      </c>
      <c r="C2134" s="5" t="s">
        <v>149</v>
      </c>
      <c r="D2134" s="5"/>
      <c r="E2134" s="6"/>
      <c r="F2134" s="7"/>
      <c r="G2134" s="8" t="s">
        <v>22</v>
      </c>
      <c r="H2134" s="155">
        <v>42879</v>
      </c>
      <c r="I2134" s="155"/>
      <c r="J2134" s="9"/>
    </row>
    <row r="2135" spans="2:10" s="1" customFormat="1" ht="13.2" x14ac:dyDescent="0.25">
      <c r="B2135" s="4" t="s">
        <v>146</v>
      </c>
      <c r="C2135" s="5" t="s">
        <v>142</v>
      </c>
      <c r="D2135" s="10"/>
      <c r="E2135" s="10"/>
      <c r="F2135" s="5"/>
      <c r="G2135" s="11" t="s">
        <v>145</v>
      </c>
      <c r="H2135" s="6" t="s">
        <v>142</v>
      </c>
      <c r="I2135" s="12"/>
      <c r="J2135" s="13"/>
    </row>
    <row r="2136" spans="2:10" s="1" customFormat="1" ht="13.2" x14ac:dyDescent="0.25">
      <c r="B2136" s="4" t="s">
        <v>147</v>
      </c>
      <c r="C2136" s="5" t="s">
        <v>142</v>
      </c>
      <c r="D2136" s="10"/>
      <c r="E2136" s="10"/>
      <c r="F2136" s="5"/>
      <c r="G2136" s="11" t="s">
        <v>143</v>
      </c>
      <c r="H2136" s="6" t="s">
        <v>144</v>
      </c>
      <c r="I2136" s="12"/>
      <c r="J2136" s="13"/>
    </row>
    <row r="2137" spans="2:10" s="1" customFormat="1" ht="13.8" thickBot="1" x14ac:dyDescent="0.3">
      <c r="B2137" s="14" t="s">
        <v>159</v>
      </c>
      <c r="C2137" s="15" t="s">
        <v>160</v>
      </c>
      <c r="D2137" s="16"/>
      <c r="E2137" s="16"/>
      <c r="F2137" s="15"/>
      <c r="G2137" s="17" t="s">
        <v>157</v>
      </c>
      <c r="H2137" s="18" t="s">
        <v>158</v>
      </c>
      <c r="I2137" s="19"/>
      <c r="J2137" s="20"/>
    </row>
    <row r="2138" spans="2:10" s="1" customFormat="1" ht="13.2" x14ac:dyDescent="0.25">
      <c r="B2138" s="151"/>
      <c r="C2138" s="151"/>
      <c r="D2138" s="151"/>
      <c r="E2138" s="151"/>
      <c r="F2138" s="151"/>
      <c r="G2138" s="151"/>
      <c r="H2138" s="151"/>
      <c r="I2138" s="151"/>
      <c r="J2138" s="151"/>
    </row>
    <row r="2139" spans="2:10" s="1" customFormat="1" ht="13.2" x14ac:dyDescent="0.25">
      <c r="B2139" s="23" t="s">
        <v>7</v>
      </c>
      <c r="C2139" s="24" t="s">
        <v>0</v>
      </c>
      <c r="D2139" s="24" t="s">
        <v>23</v>
      </c>
      <c r="E2139" s="24" t="s">
        <v>24</v>
      </c>
      <c r="F2139" s="24" t="s">
        <v>2</v>
      </c>
      <c r="G2139" s="24" t="s">
        <v>3</v>
      </c>
      <c r="H2139" s="24" t="s">
        <v>25</v>
      </c>
      <c r="I2139" s="24" t="s">
        <v>8</v>
      </c>
      <c r="J2139" s="24" t="s">
        <v>9</v>
      </c>
    </row>
    <row r="2140" spans="2:10" s="1" customFormat="1" ht="13.2" x14ac:dyDescent="0.25">
      <c r="B2140" s="96">
        <v>4.03</v>
      </c>
      <c r="C2140" s="97" t="s">
        <v>425</v>
      </c>
      <c r="D2140" s="103"/>
      <c r="E2140" s="45"/>
      <c r="F2140" s="45"/>
      <c r="G2140" s="45"/>
      <c r="H2140" s="45"/>
      <c r="I2140" s="45"/>
      <c r="J2140" s="46"/>
    </row>
    <row r="2141" spans="2:10" s="1" customFormat="1" ht="13.2" x14ac:dyDescent="0.25">
      <c r="B2141" s="100" t="s">
        <v>113</v>
      </c>
      <c r="C2141" s="101" t="s">
        <v>428</v>
      </c>
      <c r="D2141" s="103"/>
      <c r="E2141" s="45"/>
      <c r="F2141" s="45"/>
      <c r="G2141" s="45"/>
      <c r="H2141" s="45"/>
      <c r="I2141" s="45"/>
      <c r="J2141" s="46"/>
    </row>
    <row r="2142" spans="2:10" s="1" customFormat="1" ht="13.2" x14ac:dyDescent="0.25">
      <c r="B2142" s="48" t="s">
        <v>114</v>
      </c>
      <c r="C2142" s="32" t="s">
        <v>770</v>
      </c>
      <c r="D2142" s="103"/>
      <c r="E2142" s="45"/>
      <c r="F2142" s="45"/>
      <c r="G2142" s="45"/>
      <c r="H2142" s="45"/>
      <c r="I2142" s="62">
        <f>H2143+H2144</f>
        <v>0</v>
      </c>
      <c r="J2142" s="63" t="str">
        <f>+J2143</f>
        <v>ml</v>
      </c>
    </row>
    <row r="2143" spans="2:10" s="1" customFormat="1" ht="13.2" x14ac:dyDescent="0.25">
      <c r="B2143" s="48"/>
      <c r="C2143" s="44" t="s">
        <v>773</v>
      </c>
      <c r="D2143" s="45"/>
      <c r="E2143" s="45"/>
      <c r="F2143" s="45"/>
      <c r="G2143" s="45"/>
      <c r="H2143" s="45">
        <f>IF(AND(F2143=0,G2143=0),D2143*E2143,IF(AND(E2143=0,G2143=0),D2143*F2143,IF(AND(E2143=0,F2143=0),D2143*G2143,IF(AND(E2143=0),D2143*F2143*G2143,IF(AND(F2143=0),D2143*E2143*G2143,IF(AND(G2143=0),D2143*E2143*F2143,D2143*E2143*F2143*G2143))))))</f>
        <v>0</v>
      </c>
      <c r="I2143" s="45"/>
      <c r="J2143" s="46" t="s">
        <v>552</v>
      </c>
    </row>
    <row r="2144" spans="2:10" s="1" customFormat="1" ht="13.2" x14ac:dyDescent="0.25">
      <c r="B2144" s="48"/>
      <c r="C2144" s="44" t="s">
        <v>774</v>
      </c>
      <c r="D2144" s="45"/>
      <c r="E2144" s="45"/>
      <c r="F2144" s="45"/>
      <c r="G2144" s="45"/>
      <c r="H2144" s="45">
        <f>IF(AND(F2144=0,G2144=0),D2144*E2144,IF(AND(E2144=0,G2144=0),D2144*F2144,IF(AND(E2144=0,F2144=0),D2144*G2144,IF(AND(E2144=0),D2144*F2144*G2144,IF(AND(F2144=0),D2144*E2144*G2144,IF(AND(G2144=0),D2144*E2144*F2144,D2144*E2144*F2144*G2144))))))</f>
        <v>0</v>
      </c>
      <c r="I2144" s="45"/>
      <c r="J2144" s="46" t="s">
        <v>552</v>
      </c>
    </row>
    <row r="2145" spans="2:10" s="1" customFormat="1" ht="13.2" x14ac:dyDescent="0.25">
      <c r="B2145" s="48" t="s">
        <v>435</v>
      </c>
      <c r="C2145" s="32" t="s">
        <v>772</v>
      </c>
      <c r="D2145" s="103"/>
      <c r="E2145" s="45"/>
      <c r="F2145" s="45"/>
      <c r="G2145" s="45"/>
      <c r="H2145" s="45"/>
      <c r="I2145" s="62">
        <f>H2146+H2147</f>
        <v>0</v>
      </c>
      <c r="J2145" s="63" t="str">
        <f>+J2146</f>
        <v>ml</v>
      </c>
    </row>
    <row r="2146" spans="2:10" s="1" customFormat="1" ht="13.2" x14ac:dyDescent="0.25">
      <c r="B2146" s="100"/>
      <c r="C2146" s="44" t="s">
        <v>773</v>
      </c>
      <c r="D2146" s="45"/>
      <c r="E2146" s="45"/>
      <c r="F2146" s="45"/>
      <c r="G2146" s="45"/>
      <c r="H2146" s="45">
        <f>IF(AND(F2146=0,G2146=0),D2146*E2146,IF(AND(E2146=0,G2146=0),D2146*F2146,IF(AND(E2146=0,F2146=0),D2146*G2146,IF(AND(E2146=0),D2146*F2146*G2146,IF(AND(F2146=0),D2146*E2146*G2146,IF(AND(G2146=0),D2146*E2146*F2146,D2146*E2146*F2146*G2146))))))</f>
        <v>0</v>
      </c>
      <c r="I2146" s="45"/>
      <c r="J2146" s="46" t="s">
        <v>552</v>
      </c>
    </row>
    <row r="2147" spans="2:10" s="1" customFormat="1" ht="13.2" x14ac:dyDescent="0.25">
      <c r="B2147" s="48"/>
      <c r="C2147" s="44" t="s">
        <v>774</v>
      </c>
      <c r="D2147" s="45"/>
      <c r="E2147" s="45"/>
      <c r="F2147" s="45"/>
      <c r="G2147" s="45"/>
      <c r="H2147" s="45">
        <f>IF(AND(F2147=0,G2147=0),D2147*E2147,IF(AND(E2147=0,G2147=0),D2147*F2147,IF(AND(E2147=0,F2147=0),D2147*G2147,IF(AND(E2147=0),D2147*F2147*G2147,IF(AND(F2147=0),D2147*E2147*G2147,IF(AND(G2147=0),D2147*E2147*F2147,D2147*E2147*F2147*G2147))))))</f>
        <v>0</v>
      </c>
      <c r="I2147" s="45"/>
      <c r="J2147" s="46" t="s">
        <v>552</v>
      </c>
    </row>
    <row r="2148" spans="2:10" s="1" customFormat="1" ht="13.2" x14ac:dyDescent="0.25">
      <c r="B2148" s="48" t="s">
        <v>437</v>
      </c>
      <c r="C2148" s="48" t="s">
        <v>470</v>
      </c>
      <c r="D2148" s="103"/>
      <c r="E2148" s="45"/>
      <c r="F2148" s="45"/>
      <c r="G2148" s="45"/>
      <c r="H2148" s="45"/>
      <c r="I2148" s="62">
        <f>SUM(H2150:H2155)</f>
        <v>25.5</v>
      </c>
      <c r="J2148" s="63" t="str">
        <f>+J2150</f>
        <v>ml</v>
      </c>
    </row>
    <row r="2149" spans="2:10" s="1" customFormat="1" ht="13.2" x14ac:dyDescent="0.25">
      <c r="B2149" s="48"/>
      <c r="C2149" s="132" t="s">
        <v>255</v>
      </c>
      <c r="D2149" s="103"/>
      <c r="E2149" s="45"/>
      <c r="F2149" s="45"/>
      <c r="G2149" s="45"/>
      <c r="H2149" s="45"/>
      <c r="I2149" s="62"/>
      <c r="J2149" s="63"/>
    </row>
    <row r="2150" spans="2:10" s="1" customFormat="1" ht="13.2" x14ac:dyDescent="0.25">
      <c r="B2150" s="48"/>
      <c r="C2150" s="44" t="s">
        <v>556</v>
      </c>
      <c r="D2150" s="45">
        <v>2</v>
      </c>
      <c r="E2150" s="45">
        <v>3.25</v>
      </c>
      <c r="F2150" s="45"/>
      <c r="G2150" s="45"/>
      <c r="H2150" s="45">
        <f t="shared" ref="H2150:H2155" si="102">IF(AND(F2150=0,G2150=0),D2150*E2150,IF(AND(E2150=0,G2150=0),D2150*F2150,IF(AND(E2150=0,F2150=0),D2150*G2150,IF(AND(E2150=0),D2150*F2150*G2150,IF(AND(F2150=0),D2150*E2150*G2150,IF(AND(G2150=0),D2150*E2150*F2150,D2150*E2150*F2150*G2150))))))</f>
        <v>6.5</v>
      </c>
      <c r="I2150" s="45"/>
      <c r="J2150" s="46" t="str">
        <f t="shared" ref="J2150:J2155" si="103">IF(AND(E2150=0,F2150&lt;&gt;0,G2150&lt;&gt;0),"m2",IF(AND(F2150=0,E2150&lt;&gt;0,G2150&lt;&gt;0),"m2",IF(AND(G2150=0,E2150&lt;&gt;0,F2150&lt;&gt;0),"m2",IF(AND(F2150=0,G2150=0),"ml",IF(AND(E2150=0,G2150=0),"ml",IF(AND(E2150=0,F2150=0),"ml",IF(AND(E2150&lt;&gt;0,F2150&lt;&gt;0,G2150&lt;&gt;0),"m3",0)))))))</f>
        <v>ml</v>
      </c>
    </row>
    <row r="2151" spans="2:10" s="1" customFormat="1" ht="13.2" x14ac:dyDescent="0.25">
      <c r="B2151" s="48"/>
      <c r="C2151" s="44" t="s">
        <v>704</v>
      </c>
      <c r="D2151" s="45">
        <v>2</v>
      </c>
      <c r="E2151" s="45">
        <v>3</v>
      </c>
      <c r="F2151" s="45"/>
      <c r="G2151" s="45"/>
      <c r="H2151" s="45">
        <f t="shared" si="102"/>
        <v>6</v>
      </c>
      <c r="I2151" s="45"/>
      <c r="J2151" s="46" t="str">
        <f t="shared" si="103"/>
        <v>ml</v>
      </c>
    </row>
    <row r="2152" spans="2:10" s="1" customFormat="1" ht="13.2" x14ac:dyDescent="0.25">
      <c r="B2152" s="48"/>
      <c r="C2152" s="132" t="s">
        <v>256</v>
      </c>
      <c r="D2152" s="45"/>
      <c r="E2152" s="45"/>
      <c r="F2152" s="45"/>
      <c r="G2152" s="45"/>
      <c r="H2152" s="45">
        <f t="shared" si="102"/>
        <v>0</v>
      </c>
      <c r="I2152" s="45"/>
      <c r="J2152" s="46" t="str">
        <f t="shared" si="103"/>
        <v>ml</v>
      </c>
    </row>
    <row r="2153" spans="2:10" s="1" customFormat="1" ht="13.2" x14ac:dyDescent="0.25">
      <c r="B2153" s="48"/>
      <c r="C2153" s="44" t="s">
        <v>556</v>
      </c>
      <c r="D2153" s="45">
        <v>2</v>
      </c>
      <c r="E2153" s="45">
        <v>3.25</v>
      </c>
      <c r="F2153" s="45"/>
      <c r="G2153" s="45"/>
      <c r="H2153" s="45">
        <f t="shared" si="102"/>
        <v>6.5</v>
      </c>
      <c r="I2153" s="45"/>
      <c r="J2153" s="46" t="str">
        <f t="shared" si="103"/>
        <v>ml</v>
      </c>
    </row>
    <row r="2154" spans="2:10" s="1" customFormat="1" ht="13.2" x14ac:dyDescent="0.25">
      <c r="B2154" s="48"/>
      <c r="C2154" s="132" t="s">
        <v>257</v>
      </c>
      <c r="D2154" s="45"/>
      <c r="E2154" s="45"/>
      <c r="F2154" s="45"/>
      <c r="G2154" s="45"/>
      <c r="H2154" s="45">
        <f t="shared" si="102"/>
        <v>0</v>
      </c>
      <c r="I2154" s="45"/>
      <c r="J2154" s="46" t="str">
        <f t="shared" si="103"/>
        <v>ml</v>
      </c>
    </row>
    <row r="2155" spans="2:10" s="1" customFormat="1" ht="13.2" x14ac:dyDescent="0.25">
      <c r="B2155" s="48"/>
      <c r="C2155" s="44" t="s">
        <v>556</v>
      </c>
      <c r="D2155" s="45">
        <v>2</v>
      </c>
      <c r="E2155" s="45">
        <v>3.25</v>
      </c>
      <c r="F2155" s="45"/>
      <c r="G2155" s="45"/>
      <c r="H2155" s="45">
        <f t="shared" si="102"/>
        <v>6.5</v>
      </c>
      <c r="I2155" s="45"/>
      <c r="J2155" s="46" t="str">
        <f t="shared" si="103"/>
        <v>ml</v>
      </c>
    </row>
    <row r="2156" spans="2:10" s="1" customFormat="1" ht="13.2" x14ac:dyDescent="0.25">
      <c r="B2156" s="48" t="s">
        <v>471</v>
      </c>
      <c r="C2156" s="48" t="s">
        <v>554</v>
      </c>
      <c r="D2156" s="103"/>
      <c r="E2156" s="45"/>
      <c r="F2156" s="45"/>
      <c r="G2156" s="45"/>
      <c r="H2156" s="45"/>
      <c r="I2156" s="62">
        <f>SUM(H2157:H2163)</f>
        <v>0</v>
      </c>
      <c r="J2156" s="63" t="str">
        <f>+J2157</f>
        <v>ml</v>
      </c>
    </row>
    <row r="2157" spans="2:10" s="1" customFormat="1" ht="13.2" x14ac:dyDescent="0.25">
      <c r="B2157" s="100"/>
      <c r="C2157" s="132" t="s">
        <v>255</v>
      </c>
      <c r="D2157" s="45"/>
      <c r="E2157" s="45"/>
      <c r="F2157" s="45"/>
      <c r="G2157" s="45"/>
      <c r="H2157" s="45">
        <f t="shared" ref="H2157:H2163" si="104">IF(AND(F2157=0,G2157=0),D2157*E2157,IF(AND(E2157=0,G2157=0),D2157*F2157,IF(AND(E2157=0,F2157=0),D2157*G2157,IF(AND(E2157=0),D2157*F2157*G2157,IF(AND(F2157=0),D2157*E2157*G2157,IF(AND(G2157=0),D2157*E2157*F2157,D2157*E2157*F2157*G2157))))))</f>
        <v>0</v>
      </c>
      <c r="I2157" s="45"/>
      <c r="J2157" s="46" t="str">
        <f t="shared" ref="J2157:J2163" si="105">IF(AND(E2157=0,F2157&lt;&gt;0,G2157&lt;&gt;0),"m2",IF(AND(F2157=0,E2157&lt;&gt;0,G2157&lt;&gt;0),"m2",IF(AND(G2157=0,E2157&lt;&gt;0,F2157&lt;&gt;0),"m2",IF(AND(F2157=0,G2157=0),"ml",IF(AND(E2157=0,G2157=0),"ml",IF(AND(E2157=0,F2157=0),"ml",IF(AND(E2157&lt;&gt;0,F2157&lt;&gt;0,G2157&lt;&gt;0),"m3",0)))))))</f>
        <v>ml</v>
      </c>
    </row>
    <row r="2158" spans="2:10" s="1" customFormat="1" ht="13.2" x14ac:dyDescent="0.25">
      <c r="B2158" s="100"/>
      <c r="C2158" s="44" t="s">
        <v>556</v>
      </c>
      <c r="D2158" s="45"/>
      <c r="E2158" s="45"/>
      <c r="F2158" s="45"/>
      <c r="G2158" s="45"/>
      <c r="H2158" s="45">
        <f t="shared" si="104"/>
        <v>0</v>
      </c>
      <c r="I2158" s="45"/>
      <c r="J2158" s="46" t="str">
        <f t="shared" si="105"/>
        <v>ml</v>
      </c>
    </row>
    <row r="2159" spans="2:10" s="1" customFormat="1" ht="13.2" x14ac:dyDescent="0.25">
      <c r="B2159" s="100"/>
      <c r="C2159" s="44" t="s">
        <v>704</v>
      </c>
      <c r="D2159" s="45"/>
      <c r="E2159" s="45"/>
      <c r="F2159" s="45"/>
      <c r="G2159" s="45"/>
      <c r="H2159" s="45">
        <f t="shared" si="104"/>
        <v>0</v>
      </c>
      <c r="I2159" s="45"/>
      <c r="J2159" s="46" t="str">
        <f t="shared" si="105"/>
        <v>ml</v>
      </c>
    </row>
    <row r="2160" spans="2:10" s="1" customFormat="1" ht="13.2" x14ac:dyDescent="0.25">
      <c r="B2160" s="100"/>
      <c r="C2160" s="132" t="s">
        <v>256</v>
      </c>
      <c r="D2160" s="45"/>
      <c r="E2160" s="45"/>
      <c r="F2160" s="45"/>
      <c r="G2160" s="45"/>
      <c r="H2160" s="45">
        <f t="shared" si="104"/>
        <v>0</v>
      </c>
      <c r="I2160" s="45"/>
      <c r="J2160" s="46" t="str">
        <f t="shared" si="105"/>
        <v>ml</v>
      </c>
    </row>
    <row r="2161" spans="2:10" s="1" customFormat="1" ht="13.2" x14ac:dyDescent="0.25">
      <c r="B2161" s="100"/>
      <c r="C2161" s="44" t="s">
        <v>556</v>
      </c>
      <c r="D2161" s="45"/>
      <c r="E2161" s="45"/>
      <c r="F2161" s="45"/>
      <c r="G2161" s="45"/>
      <c r="H2161" s="45">
        <f t="shared" si="104"/>
        <v>0</v>
      </c>
      <c r="I2161" s="45"/>
      <c r="J2161" s="46" t="str">
        <f t="shared" si="105"/>
        <v>ml</v>
      </c>
    </row>
    <row r="2162" spans="2:10" s="1" customFormat="1" ht="13.2" x14ac:dyDescent="0.25">
      <c r="B2162" s="100"/>
      <c r="C2162" s="132" t="s">
        <v>257</v>
      </c>
      <c r="D2162" s="45"/>
      <c r="E2162" s="45"/>
      <c r="F2162" s="45"/>
      <c r="G2162" s="45"/>
      <c r="H2162" s="45">
        <f t="shared" si="104"/>
        <v>0</v>
      </c>
      <c r="I2162" s="45"/>
      <c r="J2162" s="46" t="str">
        <f t="shared" si="105"/>
        <v>ml</v>
      </c>
    </row>
    <row r="2163" spans="2:10" s="1" customFormat="1" ht="13.2" x14ac:dyDescent="0.25">
      <c r="B2163" s="100"/>
      <c r="C2163" s="44" t="s">
        <v>556</v>
      </c>
      <c r="D2163" s="45"/>
      <c r="E2163" s="45"/>
      <c r="F2163" s="45"/>
      <c r="G2163" s="45"/>
      <c r="H2163" s="45">
        <f t="shared" si="104"/>
        <v>0</v>
      </c>
      <c r="I2163" s="45"/>
      <c r="J2163" s="46" t="str">
        <f t="shared" si="105"/>
        <v>ml</v>
      </c>
    </row>
    <row r="2164" spans="2:10" s="1" customFormat="1" ht="13.2" x14ac:dyDescent="0.25">
      <c r="B2164" s="48" t="s">
        <v>473</v>
      </c>
      <c r="C2164" s="48" t="s">
        <v>472</v>
      </c>
      <c r="D2164" s="103"/>
      <c r="E2164" s="45"/>
      <c r="F2164" s="45"/>
      <c r="G2164" s="45"/>
      <c r="H2164" s="45"/>
      <c r="I2164" s="62">
        <f>SUM(H2165:H2171)</f>
        <v>0</v>
      </c>
      <c r="J2164" s="63" t="str">
        <f>+J2165</f>
        <v>ml</v>
      </c>
    </row>
    <row r="2165" spans="2:10" s="1" customFormat="1" ht="13.2" x14ac:dyDescent="0.25">
      <c r="B2165" s="48"/>
      <c r="C2165" s="132" t="s">
        <v>255</v>
      </c>
      <c r="D2165" s="45"/>
      <c r="E2165" s="45"/>
      <c r="F2165" s="45"/>
      <c r="G2165" s="45"/>
      <c r="H2165" s="45">
        <f t="shared" ref="H2165:H2171" si="106">IF(AND(F2165=0,G2165=0),D2165*E2165,IF(AND(E2165=0,G2165=0),D2165*F2165,IF(AND(E2165=0,F2165=0),D2165*G2165,IF(AND(E2165=0),D2165*F2165*G2165,IF(AND(F2165=0),D2165*E2165*G2165,IF(AND(G2165=0),D2165*E2165*F2165,D2165*E2165*F2165*G2165))))))</f>
        <v>0</v>
      </c>
      <c r="I2165" s="45"/>
      <c r="J2165" s="46" t="str">
        <f t="shared" ref="J2165:J2171" si="107">IF(AND(E2165=0,F2165&lt;&gt;0,G2165&lt;&gt;0),"m2",IF(AND(F2165=0,E2165&lt;&gt;0,G2165&lt;&gt;0),"m2",IF(AND(G2165=0,E2165&lt;&gt;0,F2165&lt;&gt;0),"m2",IF(AND(F2165=0,G2165=0),"ml",IF(AND(E2165=0,G2165=0),"ml",IF(AND(E2165=0,F2165=0),"ml",IF(AND(E2165&lt;&gt;0,F2165&lt;&gt;0,G2165&lt;&gt;0),"m3",0)))))))</f>
        <v>ml</v>
      </c>
    </row>
    <row r="2166" spans="2:10" s="1" customFormat="1" ht="13.2" x14ac:dyDescent="0.25">
      <c r="B2166" s="48"/>
      <c r="C2166" s="44" t="s">
        <v>556</v>
      </c>
      <c r="D2166" s="45"/>
      <c r="E2166" s="45"/>
      <c r="F2166" s="45"/>
      <c r="G2166" s="45"/>
      <c r="H2166" s="45">
        <f t="shared" si="106"/>
        <v>0</v>
      </c>
      <c r="I2166" s="45"/>
      <c r="J2166" s="46" t="str">
        <f t="shared" si="107"/>
        <v>ml</v>
      </c>
    </row>
    <row r="2167" spans="2:10" s="1" customFormat="1" ht="13.2" x14ac:dyDescent="0.25">
      <c r="B2167" s="48"/>
      <c r="C2167" s="44" t="s">
        <v>704</v>
      </c>
      <c r="D2167" s="45"/>
      <c r="E2167" s="45"/>
      <c r="F2167" s="45"/>
      <c r="G2167" s="45"/>
      <c r="H2167" s="45">
        <f t="shared" si="106"/>
        <v>0</v>
      </c>
      <c r="I2167" s="45"/>
      <c r="J2167" s="46" t="str">
        <f t="shared" si="107"/>
        <v>ml</v>
      </c>
    </row>
    <row r="2168" spans="2:10" s="1" customFormat="1" ht="13.2" x14ac:dyDescent="0.25">
      <c r="B2168" s="48"/>
      <c r="C2168" s="132" t="s">
        <v>256</v>
      </c>
      <c r="D2168" s="45"/>
      <c r="E2168" s="45"/>
      <c r="F2168" s="45"/>
      <c r="G2168" s="45"/>
      <c r="H2168" s="45">
        <f t="shared" si="106"/>
        <v>0</v>
      </c>
      <c r="I2168" s="45"/>
      <c r="J2168" s="46" t="str">
        <f t="shared" si="107"/>
        <v>ml</v>
      </c>
    </row>
    <row r="2169" spans="2:10" s="1" customFormat="1" ht="13.2" x14ac:dyDescent="0.25">
      <c r="B2169" s="48"/>
      <c r="C2169" s="44" t="s">
        <v>556</v>
      </c>
      <c r="D2169" s="45"/>
      <c r="E2169" s="45"/>
      <c r="F2169" s="45"/>
      <c r="G2169" s="45"/>
      <c r="H2169" s="45">
        <f t="shared" si="106"/>
        <v>0</v>
      </c>
      <c r="I2169" s="45"/>
      <c r="J2169" s="46" t="str">
        <f t="shared" si="107"/>
        <v>ml</v>
      </c>
    </row>
    <row r="2170" spans="2:10" s="1" customFormat="1" ht="13.2" x14ac:dyDescent="0.25">
      <c r="B2170" s="48"/>
      <c r="C2170" s="132" t="s">
        <v>257</v>
      </c>
      <c r="D2170" s="45"/>
      <c r="E2170" s="45"/>
      <c r="F2170" s="45"/>
      <c r="G2170" s="45"/>
      <c r="H2170" s="45">
        <f t="shared" si="106"/>
        <v>0</v>
      </c>
      <c r="I2170" s="45"/>
      <c r="J2170" s="46" t="str">
        <f t="shared" si="107"/>
        <v>ml</v>
      </c>
    </row>
    <row r="2171" spans="2:10" s="1" customFormat="1" ht="13.2" x14ac:dyDescent="0.25">
      <c r="B2171" s="48"/>
      <c r="C2171" s="44" t="s">
        <v>556</v>
      </c>
      <c r="D2171" s="45"/>
      <c r="E2171" s="45"/>
      <c r="F2171" s="45"/>
      <c r="G2171" s="45"/>
      <c r="H2171" s="45">
        <f t="shared" si="106"/>
        <v>0</v>
      </c>
      <c r="I2171" s="45"/>
      <c r="J2171" s="46" t="str">
        <f t="shared" si="107"/>
        <v>ml</v>
      </c>
    </row>
    <row r="2172" spans="2:10" s="1" customFormat="1" ht="13.2" x14ac:dyDescent="0.25">
      <c r="B2172" s="48" t="s">
        <v>549</v>
      </c>
      <c r="C2172" s="48" t="s">
        <v>474</v>
      </c>
      <c r="D2172" s="103"/>
      <c r="E2172" s="45"/>
      <c r="F2172" s="45"/>
      <c r="G2172" s="45"/>
      <c r="H2172" s="45"/>
      <c r="I2172" s="62">
        <f>SUM(H2173:H2173)</f>
        <v>0</v>
      </c>
      <c r="J2172" s="63" t="str">
        <f>+J2173</f>
        <v>und</v>
      </c>
    </row>
    <row r="2173" spans="2:10" s="1" customFormat="1" ht="13.2" x14ac:dyDescent="0.25">
      <c r="B2173" s="100"/>
      <c r="C2173" s="44" t="s">
        <v>705</v>
      </c>
      <c r="D2173" s="45"/>
      <c r="E2173" s="45"/>
      <c r="F2173" s="45"/>
      <c r="G2173" s="45"/>
      <c r="H2173" s="45">
        <f>+D2173</f>
        <v>0</v>
      </c>
      <c r="I2173" s="45"/>
      <c r="J2173" s="46" t="s">
        <v>35</v>
      </c>
    </row>
    <row r="2174" spans="2:10" s="1" customFormat="1" ht="13.2" x14ac:dyDescent="0.25">
      <c r="B2174" s="48" t="s">
        <v>553</v>
      </c>
      <c r="C2174" s="48" t="s">
        <v>555</v>
      </c>
      <c r="D2174" s="103"/>
      <c r="E2174" s="45"/>
      <c r="F2174" s="45"/>
      <c r="G2174" s="45"/>
      <c r="H2174" s="45"/>
      <c r="I2174" s="62">
        <f>SUM(H2175:H2175)</f>
        <v>2</v>
      </c>
      <c r="J2174" s="63" t="str">
        <f>+J2175</f>
        <v>und</v>
      </c>
    </row>
    <row r="2175" spans="2:10" s="1" customFormat="1" ht="13.2" x14ac:dyDescent="0.25">
      <c r="B2175" s="100"/>
      <c r="C2175" s="44" t="s">
        <v>556</v>
      </c>
      <c r="D2175" s="45">
        <v>2</v>
      </c>
      <c r="E2175" s="45"/>
      <c r="F2175" s="45"/>
      <c r="G2175" s="45"/>
      <c r="H2175" s="45">
        <f>+D2175</f>
        <v>2</v>
      </c>
      <c r="I2175" s="45"/>
      <c r="J2175" s="46" t="s">
        <v>35</v>
      </c>
    </row>
    <row r="2176" spans="2:10" s="1" customFormat="1" ht="13.2" x14ac:dyDescent="0.25">
      <c r="B2176" s="100" t="s">
        <v>115</v>
      </c>
      <c r="C2176" s="101" t="s">
        <v>427</v>
      </c>
      <c r="D2176" s="103"/>
      <c r="E2176" s="45"/>
      <c r="F2176" s="45"/>
      <c r="G2176" s="45"/>
      <c r="H2176" s="45"/>
      <c r="I2176" s="45"/>
      <c r="J2176" s="46"/>
    </row>
    <row r="2177" spans="2:10" s="1" customFormat="1" ht="13.2" x14ac:dyDescent="0.25">
      <c r="B2177" s="48" t="s">
        <v>116</v>
      </c>
      <c r="C2177" s="48" t="s">
        <v>550</v>
      </c>
      <c r="D2177" s="103"/>
      <c r="E2177" s="45"/>
      <c r="F2177" s="45"/>
      <c r="G2177" s="45"/>
      <c r="H2177" s="45"/>
      <c r="I2177" s="62">
        <f>SUM(H2178:H2179)</f>
        <v>0</v>
      </c>
      <c r="J2177" s="63" t="str">
        <f>+J2178</f>
        <v>ml</v>
      </c>
    </row>
    <row r="2178" spans="2:10" s="1" customFormat="1" ht="13.2" x14ac:dyDescent="0.25">
      <c r="B2178" s="100"/>
      <c r="C2178" s="44" t="s">
        <v>760</v>
      </c>
      <c r="D2178" s="45"/>
      <c r="E2178" s="45"/>
      <c r="F2178" s="45"/>
      <c r="G2178" s="45"/>
      <c r="H2178" s="45">
        <f>IF(AND(F2178=0,G2178=0),D2178*E2178,IF(AND(E2178=0,G2178=0),D2178*F2178,IF(AND(E2178=0,F2178=0),D2178*G2178,IF(AND(E2178=0),D2178*F2178*G2178,IF(AND(F2178=0),D2178*E2178*G2178,IF(AND(G2178=0),D2178*E2178*F2178,D2178*E2178*F2178*G2178))))))</f>
        <v>0</v>
      </c>
      <c r="I2178" s="45"/>
      <c r="J2178" s="46" t="str">
        <f>IF(AND(E2178=0,F2178&lt;&gt;0,G2178&lt;&gt;0),"m2",IF(AND(F2178=0,E2178&lt;&gt;0,G2178&lt;&gt;0),"m2",IF(AND(G2178=0,E2178&lt;&gt;0,F2178&lt;&gt;0),"m2",IF(AND(F2178=0,G2178=0),"ml",IF(AND(E2178=0,G2178=0),"ml",IF(AND(E2178=0,F2178=0),"ml",IF(AND(E2178&lt;&gt;0,F2178&lt;&gt;0,G2178&lt;&gt;0),"m3",0)))))))</f>
        <v>ml</v>
      </c>
    </row>
    <row r="2179" spans="2:10" s="1" customFormat="1" ht="13.2" x14ac:dyDescent="0.25">
      <c r="B2179" s="100"/>
      <c r="C2179" s="44" t="s">
        <v>760</v>
      </c>
      <c r="D2179" s="45"/>
      <c r="E2179" s="45"/>
      <c r="F2179" s="45"/>
      <c r="G2179" s="45"/>
      <c r="H2179" s="45">
        <f>IF(AND(F2179=0,G2179=0),D2179*E2179,IF(AND(E2179=0,G2179=0),D2179*F2179,IF(AND(E2179=0,F2179=0),D2179*G2179,IF(AND(E2179=0),D2179*F2179*G2179,IF(AND(F2179=0),D2179*E2179*G2179,IF(AND(G2179=0),D2179*E2179*F2179,D2179*E2179*F2179*G2179))))))</f>
        <v>0</v>
      </c>
      <c r="I2179" s="45"/>
      <c r="J2179" s="46"/>
    </row>
    <row r="2180" spans="2:10" s="1" customFormat="1" ht="13.2" x14ac:dyDescent="0.25">
      <c r="B2180" s="48" t="s">
        <v>443</v>
      </c>
      <c r="C2180" s="48" t="s">
        <v>440</v>
      </c>
      <c r="D2180" s="103"/>
      <c r="E2180" s="45"/>
      <c r="F2180" s="45"/>
      <c r="G2180" s="45"/>
      <c r="H2180" s="45"/>
      <c r="I2180" s="62">
        <f>SUM(H2181:H2183)</f>
        <v>0</v>
      </c>
      <c r="J2180" s="63" t="str">
        <f>+J2181</f>
        <v>ml</v>
      </c>
    </row>
    <row r="2181" spans="2:10" s="1" customFormat="1" ht="13.2" x14ac:dyDescent="0.25">
      <c r="B2181" s="100"/>
      <c r="C2181" s="44" t="s">
        <v>762</v>
      </c>
      <c r="D2181" s="45"/>
      <c r="E2181" s="45"/>
      <c r="F2181" s="45"/>
      <c r="G2181" s="45"/>
      <c r="H2181" s="45">
        <f>IF(AND(F2181=0,G2181=0),D2181*E2181,IF(AND(E2181=0,G2181=0),D2181*F2181,IF(AND(E2181=0,F2181=0),D2181*G2181,IF(AND(E2181=0),D2181*F2181*G2181,IF(AND(F2181=0),D2181*E2181*G2181,IF(AND(G2181=0),D2181*E2181*F2181,D2181*E2181*F2181*G2181))))))</f>
        <v>0</v>
      </c>
      <c r="I2181" s="45"/>
      <c r="J2181" s="46" t="str">
        <f>IF(AND(E2181=0,F2181&lt;&gt;0,G2181&lt;&gt;0),"m2",IF(AND(F2181=0,E2181&lt;&gt;0,G2181&lt;&gt;0),"m2",IF(AND(G2181=0,E2181&lt;&gt;0,F2181&lt;&gt;0),"m2",IF(AND(F2181=0,G2181=0),"ml",IF(AND(E2181=0,G2181=0),"ml",IF(AND(E2181=0,F2181=0),"ml",IF(AND(E2181&lt;&gt;0,F2181&lt;&gt;0,G2181&lt;&gt;0),"m3",0)))))))</f>
        <v>ml</v>
      </c>
    </row>
    <row r="2182" spans="2:10" s="1" customFormat="1" ht="13.2" x14ac:dyDescent="0.25">
      <c r="B2182" s="100"/>
      <c r="C2182" s="44" t="s">
        <v>763</v>
      </c>
      <c r="D2182" s="45"/>
      <c r="E2182" s="45"/>
      <c r="F2182" s="45"/>
      <c r="G2182" s="45"/>
      <c r="H2182" s="45">
        <f t="shared" ref="H2182:H2183" si="108">IF(AND(F2182=0,G2182=0),D2182*E2182,IF(AND(E2182=0,G2182=0),D2182*F2182,IF(AND(E2182=0,F2182=0),D2182*G2182,IF(AND(E2182=0),D2182*F2182*G2182,IF(AND(F2182=0),D2182*E2182*G2182,IF(AND(G2182=0),D2182*E2182*F2182,D2182*E2182*F2182*G2182))))))</f>
        <v>0</v>
      </c>
      <c r="I2182" s="45"/>
      <c r="J2182" s="46" t="str">
        <f t="shared" ref="J2182:J2183" si="109">IF(AND(E2182=0,F2182&lt;&gt;0,G2182&lt;&gt;0),"m2",IF(AND(F2182=0,E2182&lt;&gt;0,G2182&lt;&gt;0),"m2",IF(AND(G2182=0,E2182&lt;&gt;0,F2182&lt;&gt;0),"m2",IF(AND(F2182=0,G2182=0),"ml",IF(AND(E2182=0,G2182=0),"ml",IF(AND(E2182=0,F2182=0),"ml",IF(AND(E2182&lt;&gt;0,F2182&lt;&gt;0,G2182&lt;&gt;0),"m3",0)))))))</f>
        <v>ml</v>
      </c>
    </row>
    <row r="2183" spans="2:10" s="1" customFormat="1" ht="13.2" x14ac:dyDescent="0.25">
      <c r="B2183" s="100"/>
      <c r="C2183" s="44" t="s">
        <v>764</v>
      </c>
      <c r="D2183" s="45"/>
      <c r="E2183" s="45"/>
      <c r="F2183" s="45"/>
      <c r="G2183" s="45"/>
      <c r="H2183" s="45">
        <f t="shared" si="108"/>
        <v>0</v>
      </c>
      <c r="I2183" s="45"/>
      <c r="J2183" s="46" t="str">
        <f t="shared" si="109"/>
        <v>ml</v>
      </c>
    </row>
    <row r="2184" spans="2:10" s="1" customFormat="1" ht="13.2" x14ac:dyDescent="0.25">
      <c r="B2184" s="48" t="s">
        <v>444</v>
      </c>
      <c r="C2184" s="48" t="s">
        <v>442</v>
      </c>
      <c r="D2184" s="103"/>
      <c r="E2184" s="45"/>
      <c r="F2184" s="45"/>
      <c r="G2184" s="45"/>
      <c r="H2184" s="45"/>
      <c r="I2184" s="62">
        <f>SUM(H2185:H2185)</f>
        <v>0</v>
      </c>
      <c r="J2184" s="63" t="str">
        <f>+J2185</f>
        <v>ml</v>
      </c>
    </row>
    <row r="2185" spans="2:10" s="1" customFormat="1" ht="13.2" x14ac:dyDescent="0.25">
      <c r="B2185" s="100"/>
      <c r="C2185" s="44" t="s">
        <v>735</v>
      </c>
      <c r="D2185" s="45"/>
      <c r="E2185" s="45"/>
      <c r="F2185" s="45"/>
      <c r="G2185" s="45"/>
      <c r="H2185" s="45">
        <f>IF(AND(F2185=0,G2185=0),D2185*E2185,IF(AND(E2185=0,G2185=0),D2185*F2185,IF(AND(E2185=0,F2185=0),D2185*G2185,IF(AND(E2185=0),D2185*F2185*G2185,IF(AND(F2185=0),D2185*E2185*G2185,IF(AND(G2185=0),D2185*E2185*F2185,D2185*E2185*F2185*G2185))))))</f>
        <v>0</v>
      </c>
      <c r="I2185" s="45"/>
      <c r="J2185" s="46" t="str">
        <f>IF(AND(E2185=0,F2185&lt;&gt;0,G2185&lt;&gt;0),"m2",IF(AND(F2185=0,E2185&lt;&gt;0,G2185&lt;&gt;0),"m2",IF(AND(G2185=0,E2185&lt;&gt;0,F2185&lt;&gt;0),"m2",IF(AND(F2185=0,G2185=0),"ml",IF(AND(E2185=0,G2185=0),"ml",IF(AND(E2185=0,F2185=0),"ml",IF(AND(E2185&lt;&gt;0,F2185&lt;&gt;0,G2185&lt;&gt;0),"m3",0)))))))</f>
        <v>ml</v>
      </c>
    </row>
    <row r="2186" spans="2:10" s="1" customFormat="1" ht="13.2" x14ac:dyDescent="0.25">
      <c r="B2186" s="48" t="s">
        <v>446</v>
      </c>
      <c r="C2186" s="48" t="s">
        <v>445</v>
      </c>
      <c r="D2186" s="103"/>
      <c r="E2186" s="45"/>
      <c r="F2186" s="45"/>
      <c r="G2186" s="45"/>
      <c r="H2186" s="45"/>
      <c r="I2186" s="62">
        <f>SUM(H2187:H2187)</f>
        <v>0</v>
      </c>
      <c r="J2186" s="63" t="str">
        <f>+J2187</f>
        <v>ml</v>
      </c>
    </row>
    <row r="2187" spans="2:10" s="1" customFormat="1" ht="13.2" x14ac:dyDescent="0.25">
      <c r="B2187" s="100"/>
      <c r="C2187" s="44" t="s">
        <v>736</v>
      </c>
      <c r="D2187" s="45"/>
      <c r="E2187" s="45"/>
      <c r="F2187" s="45"/>
      <c r="G2187" s="45"/>
      <c r="H2187" s="45">
        <f>IF(AND(F2187=0,G2187=0),D2187*E2187,IF(AND(E2187=0,G2187=0),D2187*F2187,IF(AND(E2187=0,F2187=0),D2187*G2187,IF(AND(E2187=0),D2187*F2187*G2187,IF(AND(F2187=0),D2187*E2187*G2187,IF(AND(G2187=0),D2187*E2187*F2187,D2187*E2187*F2187*G2187))))))</f>
        <v>0</v>
      </c>
      <c r="I2187" s="45"/>
      <c r="J2187" s="46" t="str">
        <f>IF(AND(E2187=0,F2187&lt;&gt;0,G2187&lt;&gt;0),"m2",IF(AND(F2187=0,E2187&lt;&gt;0,G2187&lt;&gt;0),"m2",IF(AND(G2187=0,E2187&lt;&gt;0,F2187&lt;&gt;0),"m2",IF(AND(F2187=0,G2187=0),"ml",IF(AND(E2187=0,G2187=0),"ml",IF(AND(E2187=0,F2187=0),"ml",IF(AND(E2187&lt;&gt;0,F2187&lt;&gt;0,G2187&lt;&gt;0),"m3",0)))))))</f>
        <v>ml</v>
      </c>
    </row>
    <row r="2188" spans="2:10" s="1" customFormat="1" ht="13.2" x14ac:dyDescent="0.25">
      <c r="B2188" s="48" t="s">
        <v>447</v>
      </c>
      <c r="C2188" s="48" t="s">
        <v>448</v>
      </c>
      <c r="D2188" s="103"/>
      <c r="E2188" s="45"/>
      <c r="F2188" s="45"/>
      <c r="G2188" s="45"/>
      <c r="H2188" s="45"/>
      <c r="I2188" s="62">
        <f>SUM(H2189:H2191)</f>
        <v>0</v>
      </c>
      <c r="J2188" s="63" t="str">
        <f>+J2189</f>
        <v>ml</v>
      </c>
    </row>
    <row r="2189" spans="2:10" s="1" customFormat="1" ht="13.2" x14ac:dyDescent="0.25">
      <c r="B2189" s="100"/>
      <c r="C2189" s="44" t="s">
        <v>762</v>
      </c>
      <c r="D2189" s="45"/>
      <c r="E2189" s="45"/>
      <c r="F2189" s="45"/>
      <c r="G2189" s="45"/>
      <c r="H2189" s="45">
        <f>IF(AND(F2189=0,G2189=0),D2189*E2189,IF(AND(E2189=0,G2189=0),D2189*F2189,IF(AND(E2189=0,F2189=0),D2189*G2189,IF(AND(E2189=0),D2189*F2189*G2189,IF(AND(F2189=0),D2189*E2189*G2189,IF(AND(G2189=0),D2189*E2189*F2189,D2189*E2189*F2189*G2189))))))</f>
        <v>0</v>
      </c>
      <c r="I2189" s="45"/>
      <c r="J2189" s="46" t="str">
        <f>IF(AND(E2189=0,F2189&lt;&gt;0,G2189&lt;&gt;0),"m2",IF(AND(F2189=0,E2189&lt;&gt;0,G2189&lt;&gt;0),"m2",IF(AND(G2189=0,E2189&lt;&gt;0,F2189&lt;&gt;0),"m2",IF(AND(F2189=0,G2189=0),"ml",IF(AND(E2189=0,G2189=0),"ml",IF(AND(E2189=0,F2189=0),"ml",IF(AND(E2189&lt;&gt;0,F2189&lt;&gt;0,G2189&lt;&gt;0),"m3",0)))))))</f>
        <v>ml</v>
      </c>
    </row>
    <row r="2190" spans="2:10" s="1" customFormat="1" ht="13.2" x14ac:dyDescent="0.25">
      <c r="B2190" s="100"/>
      <c r="C2190" s="44" t="s">
        <v>763</v>
      </c>
      <c r="D2190" s="45"/>
      <c r="E2190" s="45"/>
      <c r="F2190" s="45"/>
      <c r="G2190" s="45"/>
      <c r="H2190" s="45">
        <f t="shared" ref="H2190:H2191" si="110">IF(AND(F2190=0,G2190=0),D2190*E2190,IF(AND(E2190=0,G2190=0),D2190*F2190,IF(AND(E2190=0,F2190=0),D2190*G2190,IF(AND(E2190=0),D2190*F2190*G2190,IF(AND(F2190=0),D2190*E2190*G2190,IF(AND(G2190=0),D2190*E2190*F2190,D2190*E2190*F2190*G2190))))))</f>
        <v>0</v>
      </c>
      <c r="I2190" s="45"/>
      <c r="J2190" s="46" t="str">
        <f t="shared" ref="J2190:J2191" si="111">IF(AND(E2190=0,F2190&lt;&gt;0,G2190&lt;&gt;0),"m2",IF(AND(F2190=0,E2190&lt;&gt;0,G2190&lt;&gt;0),"m2",IF(AND(G2190=0,E2190&lt;&gt;0,F2190&lt;&gt;0),"m2",IF(AND(F2190=0,G2190=0),"ml",IF(AND(E2190=0,G2190=0),"ml",IF(AND(E2190=0,F2190=0),"ml",IF(AND(E2190&lt;&gt;0,F2190&lt;&gt;0,G2190&lt;&gt;0),"m3",0)))))))</f>
        <v>ml</v>
      </c>
    </row>
    <row r="2191" spans="2:10" s="1" customFormat="1" ht="13.2" x14ac:dyDescent="0.25">
      <c r="B2191" s="100"/>
      <c r="C2191" s="44" t="s">
        <v>764</v>
      </c>
      <c r="D2191" s="45"/>
      <c r="E2191" s="45"/>
      <c r="F2191" s="45"/>
      <c r="G2191" s="45"/>
      <c r="H2191" s="45">
        <f t="shared" si="110"/>
        <v>0</v>
      </c>
      <c r="I2191" s="45"/>
      <c r="J2191" s="46" t="str">
        <f t="shared" si="111"/>
        <v>ml</v>
      </c>
    </row>
    <row r="2192" spans="2:10" s="1" customFormat="1" ht="13.2" x14ac:dyDescent="0.25">
      <c r="B2192" s="48" t="s">
        <v>451</v>
      </c>
      <c r="C2192" s="48" t="s">
        <v>449</v>
      </c>
      <c r="D2192" s="103"/>
      <c r="E2192" s="45"/>
      <c r="F2192" s="45"/>
      <c r="G2192" s="45"/>
      <c r="H2192" s="45"/>
      <c r="I2192" s="62">
        <f>SUM(H2193:H2193)</f>
        <v>0</v>
      </c>
      <c r="J2192" s="63" t="str">
        <f>+J2193</f>
        <v>ml</v>
      </c>
    </row>
    <row r="2193" spans="2:10" s="1" customFormat="1" ht="13.2" x14ac:dyDescent="0.25">
      <c r="B2193" s="100"/>
      <c r="C2193" s="44" t="s">
        <v>441</v>
      </c>
      <c r="D2193" s="45"/>
      <c r="E2193" s="45"/>
      <c r="F2193" s="45"/>
      <c r="G2193" s="45"/>
      <c r="H2193" s="45">
        <f>IF(AND(F2193=0,G2193=0),D2193*E2193,IF(AND(E2193=0,G2193=0),D2193*F2193,IF(AND(E2193=0,F2193=0),D2193*G2193,IF(AND(E2193=0),D2193*F2193*G2193,IF(AND(F2193=0),D2193*E2193*G2193,IF(AND(G2193=0),D2193*E2193*F2193,D2193*E2193*F2193*G2193))))))</f>
        <v>0</v>
      </c>
      <c r="I2193" s="45"/>
      <c r="J2193" s="46" t="str">
        <f>IF(AND(E2193=0,F2193&lt;&gt;0,G2193&lt;&gt;0),"m2",IF(AND(F2193=0,E2193&lt;&gt;0,G2193&lt;&gt;0),"m2",IF(AND(G2193=0,E2193&lt;&gt;0,F2193&lt;&gt;0),"m2",IF(AND(F2193=0,G2193=0),"ml",IF(AND(E2193=0,G2193=0),"ml",IF(AND(E2193=0,F2193=0),"ml",IF(AND(E2193&lt;&gt;0,F2193&lt;&gt;0,G2193&lt;&gt;0),"m3",0)))))))</f>
        <v>ml</v>
      </c>
    </row>
    <row r="2194" spans="2:10" s="1" customFormat="1" ht="13.2" x14ac:dyDescent="0.25">
      <c r="B2194" s="48" t="s">
        <v>452</v>
      </c>
      <c r="C2194" s="48" t="s">
        <v>450</v>
      </c>
      <c r="D2194" s="103"/>
      <c r="E2194" s="45"/>
      <c r="F2194" s="45"/>
      <c r="G2194" s="45"/>
      <c r="H2194" s="45"/>
      <c r="I2194" s="62">
        <f>SUM(H2195:H2195)</f>
        <v>0</v>
      </c>
      <c r="J2194" s="63" t="str">
        <f>+J2195</f>
        <v>ml</v>
      </c>
    </row>
    <row r="2195" spans="2:10" s="1" customFormat="1" ht="13.2" x14ac:dyDescent="0.25">
      <c r="B2195" s="100"/>
      <c r="C2195" s="44" t="s">
        <v>731</v>
      </c>
      <c r="D2195" s="45"/>
      <c r="E2195" s="45"/>
      <c r="F2195" s="45"/>
      <c r="G2195" s="45"/>
      <c r="H2195" s="45">
        <f>IF(AND(F2195=0,G2195=0),D2195*E2195,IF(AND(E2195=0,G2195=0),D2195*F2195,IF(AND(E2195=0,F2195=0),D2195*G2195,IF(AND(E2195=0),D2195*F2195*G2195,IF(AND(F2195=0),D2195*E2195*G2195,IF(AND(G2195=0),D2195*E2195*F2195,D2195*E2195*F2195*G2195))))))</f>
        <v>0</v>
      </c>
      <c r="I2195" s="45"/>
      <c r="J2195" s="46" t="str">
        <f>IF(AND(E2195=0,F2195&lt;&gt;0,G2195&lt;&gt;0),"m2",IF(AND(F2195=0,E2195&lt;&gt;0,G2195&lt;&gt;0),"m2",IF(AND(G2195=0,E2195&lt;&gt;0,F2195&lt;&gt;0),"m2",IF(AND(F2195=0,G2195=0),"ml",IF(AND(E2195=0,G2195=0),"ml",IF(AND(E2195=0,F2195=0),"ml",IF(AND(E2195&lt;&gt;0,F2195&lt;&gt;0,G2195&lt;&gt;0),"m3",0)))))))</f>
        <v>ml</v>
      </c>
    </row>
    <row r="2196" spans="2:10" s="1" customFormat="1" ht="13.2" x14ac:dyDescent="0.25">
      <c r="B2196" s="48" t="s">
        <v>459</v>
      </c>
      <c r="C2196" s="48" t="s">
        <v>429</v>
      </c>
      <c r="D2196" s="103"/>
      <c r="E2196" s="45"/>
      <c r="F2196" s="45"/>
      <c r="G2196" s="45"/>
      <c r="H2196" s="45"/>
      <c r="I2196" s="62">
        <f>SUM(H2197:H2198)</f>
        <v>0</v>
      </c>
      <c r="J2196" s="63" t="str">
        <f>+J2198</f>
        <v>ml</v>
      </c>
    </row>
    <row r="2197" spans="2:10" s="1" customFormat="1" ht="13.2" x14ac:dyDescent="0.25">
      <c r="B2197" s="48"/>
      <c r="C2197" s="44" t="s">
        <v>706</v>
      </c>
      <c r="D2197" s="45"/>
      <c r="E2197" s="45"/>
      <c r="F2197" s="45"/>
      <c r="G2197" s="45"/>
      <c r="H2197" s="45">
        <f t="shared" ref="H2197:H2198" si="112">IF(AND(F2197=0,G2197=0),D2197*E2197,IF(AND(E2197=0,G2197=0),D2197*F2197,IF(AND(E2197=0,F2197=0),D2197*G2197,IF(AND(E2197=0),D2197*F2197*G2197,IF(AND(F2197=0),D2197*E2197*G2197,IF(AND(G2197=0),D2197*E2197*F2197,D2197*E2197*F2197*G2197))))))</f>
        <v>0</v>
      </c>
      <c r="I2197" s="45"/>
      <c r="J2197" s="46" t="str">
        <f t="shared" ref="J2197:J2198" si="113">IF(AND(E2197=0,F2197&lt;&gt;0,G2197&lt;&gt;0),"m2",IF(AND(F2197=0,E2197&lt;&gt;0,G2197&lt;&gt;0),"m2",IF(AND(G2197=0,E2197&lt;&gt;0,F2197&lt;&gt;0),"m2",IF(AND(F2197=0,G2197=0),"ml",IF(AND(E2197=0,G2197=0),"ml",IF(AND(E2197=0,F2197=0),"ml",IF(AND(E2197&lt;&gt;0,F2197&lt;&gt;0,G2197&lt;&gt;0),"m3",0)))))))</f>
        <v>ml</v>
      </c>
    </row>
    <row r="2198" spans="2:10" s="1" customFormat="1" ht="13.2" x14ac:dyDescent="0.25">
      <c r="B2198" s="100"/>
      <c r="C2198" s="44" t="s">
        <v>706</v>
      </c>
      <c r="D2198" s="45"/>
      <c r="E2198" s="45"/>
      <c r="F2198" s="45"/>
      <c r="G2198" s="45"/>
      <c r="H2198" s="45">
        <f t="shared" si="112"/>
        <v>0</v>
      </c>
      <c r="I2198" s="45"/>
      <c r="J2198" s="46" t="str">
        <f t="shared" si="113"/>
        <v>ml</v>
      </c>
    </row>
    <row r="2199" spans="2:10" s="1" customFormat="1" ht="13.2" x14ac:dyDescent="0.25">
      <c r="B2199" s="48" t="s">
        <v>460</v>
      </c>
      <c r="C2199" s="48" t="s">
        <v>431</v>
      </c>
      <c r="D2199" s="103"/>
      <c r="E2199" s="45"/>
      <c r="F2199" s="45"/>
      <c r="G2199" s="45"/>
      <c r="H2199" s="45"/>
      <c r="I2199" s="62">
        <f>SUM(H2200:H2200)</f>
        <v>0</v>
      </c>
      <c r="J2199" s="63" t="str">
        <f>+J2200</f>
        <v>ml</v>
      </c>
    </row>
    <row r="2200" spans="2:10" s="1" customFormat="1" ht="13.2" x14ac:dyDescent="0.25">
      <c r="B2200" s="100"/>
      <c r="C2200" s="44" t="s">
        <v>734</v>
      </c>
      <c r="D2200" s="45"/>
      <c r="E2200" s="45"/>
      <c r="F2200" s="45"/>
      <c r="G2200" s="45"/>
      <c r="H2200" s="45">
        <f>IF(AND(F2200=0,G2200=0),D2200*E2200,IF(AND(E2200=0,G2200=0),D2200*F2200,IF(AND(E2200=0,F2200=0),D2200*G2200,IF(AND(E2200=0),D2200*F2200*G2200,IF(AND(F2200=0),D2200*E2200*G2200,IF(AND(G2200=0),D2200*E2200*F2200,D2200*E2200*F2200*G2200))))))</f>
        <v>0</v>
      </c>
      <c r="I2200" s="45"/>
      <c r="J2200" s="46" t="str">
        <f>IF(AND(E2200=0,F2200&lt;&gt;0,G2200&lt;&gt;0),"m2",IF(AND(F2200=0,E2200&lt;&gt;0,G2200&lt;&gt;0),"m2",IF(AND(G2200=0,E2200&lt;&gt;0,F2200&lt;&gt;0),"m2",IF(AND(F2200=0,G2200=0),"ml",IF(AND(E2200=0,G2200=0),"ml",IF(AND(E2200=0,F2200=0),"ml",IF(AND(E2200&lt;&gt;0,F2200&lt;&gt;0,G2200&lt;&gt;0),"m3",0)))))))</f>
        <v>ml</v>
      </c>
    </row>
    <row r="2201" spans="2:10" s="1" customFormat="1" ht="13.2" x14ac:dyDescent="0.25">
      <c r="B2201" s="48" t="s">
        <v>461</v>
      </c>
      <c r="C2201" s="48" t="s">
        <v>453</v>
      </c>
      <c r="D2201" s="103"/>
      <c r="E2201" s="45"/>
      <c r="F2201" s="45"/>
      <c r="G2201" s="45"/>
      <c r="H2201" s="45"/>
      <c r="I2201" s="62">
        <f>SUM(H2202:H2202)</f>
        <v>0</v>
      </c>
      <c r="J2201" s="63" t="str">
        <f>+J2202</f>
        <v>ml</v>
      </c>
    </row>
    <row r="2202" spans="2:10" s="1" customFormat="1" ht="13.2" x14ac:dyDescent="0.25">
      <c r="B2202" s="100"/>
      <c r="C2202" s="44" t="s">
        <v>723</v>
      </c>
      <c r="D2202" s="45"/>
      <c r="E2202" s="45"/>
      <c r="F2202" s="45"/>
      <c r="G2202" s="45"/>
      <c r="H2202" s="45">
        <f>IF(AND(F2202=0,G2202=0),D2202*E2202,IF(AND(E2202=0,G2202=0),D2202*F2202,IF(AND(E2202=0,F2202=0),D2202*G2202,IF(AND(E2202=0),D2202*F2202*G2202,IF(AND(F2202=0),D2202*E2202*G2202,IF(AND(G2202=0),D2202*E2202*F2202,D2202*E2202*F2202*G2202))))))</f>
        <v>0</v>
      </c>
      <c r="I2202" s="45"/>
      <c r="J2202" s="46" t="str">
        <f>IF(AND(E2202=0,F2202&lt;&gt;0,G2202&lt;&gt;0),"m2",IF(AND(F2202=0,E2202&lt;&gt;0,G2202&lt;&gt;0),"m2",IF(AND(G2202=0,E2202&lt;&gt;0,F2202&lt;&gt;0),"m2",IF(AND(F2202=0,G2202=0),"ml",IF(AND(E2202=0,G2202=0),"ml",IF(AND(E2202=0,F2202=0),"ml",IF(AND(E2202&lt;&gt;0,F2202&lt;&gt;0,G2202&lt;&gt;0),"m3",0)))))))</f>
        <v>ml</v>
      </c>
    </row>
    <row r="2203" spans="2:10" s="1" customFormat="1" ht="13.2" x14ac:dyDescent="0.25">
      <c r="B2203" s="48" t="s">
        <v>462</v>
      </c>
      <c r="C2203" s="48" t="s">
        <v>454</v>
      </c>
      <c r="D2203" s="103"/>
      <c r="E2203" s="45"/>
      <c r="F2203" s="45"/>
      <c r="G2203" s="45"/>
      <c r="H2203" s="45"/>
      <c r="I2203" s="62">
        <f>SUM(H2204:H2204)</f>
        <v>0</v>
      </c>
      <c r="J2203" s="63" t="str">
        <f>+J2204</f>
        <v>ml</v>
      </c>
    </row>
    <row r="2204" spans="2:10" s="1" customFormat="1" ht="13.2" x14ac:dyDescent="0.25">
      <c r="B2204" s="100"/>
      <c r="C2204" s="44" t="s">
        <v>724</v>
      </c>
      <c r="D2204" s="45"/>
      <c r="E2204" s="45"/>
      <c r="F2204" s="45"/>
      <c r="G2204" s="45"/>
      <c r="H2204" s="45">
        <f>IF(AND(F2204=0,G2204=0),D2204*E2204,IF(AND(E2204=0,G2204=0),D2204*F2204,IF(AND(E2204=0,F2204=0),D2204*G2204,IF(AND(E2204=0),D2204*F2204*G2204,IF(AND(F2204=0),D2204*E2204*G2204,IF(AND(G2204=0),D2204*E2204*F2204,D2204*E2204*F2204*G2204))))))</f>
        <v>0</v>
      </c>
      <c r="I2204" s="45"/>
      <c r="J2204" s="46" t="str">
        <f>IF(AND(E2204=0,F2204&lt;&gt;0,G2204&lt;&gt;0),"m2",IF(AND(F2204=0,E2204&lt;&gt;0,G2204&lt;&gt;0),"m2",IF(AND(G2204=0,E2204&lt;&gt;0,F2204&lt;&gt;0),"m2",IF(AND(F2204=0,G2204=0),"ml",IF(AND(E2204=0,G2204=0),"ml",IF(AND(E2204=0,F2204=0),"ml",IF(AND(E2204&lt;&gt;0,F2204&lt;&gt;0,G2204&lt;&gt;0),"m3",0)))))))</f>
        <v>ml</v>
      </c>
    </row>
    <row r="2205" spans="2:10" s="1" customFormat="1" ht="13.2" x14ac:dyDescent="0.25">
      <c r="B2205" s="48" t="s">
        <v>463</v>
      </c>
      <c r="C2205" s="48" t="s">
        <v>455</v>
      </c>
      <c r="D2205" s="103"/>
      <c r="E2205" s="45"/>
      <c r="F2205" s="45"/>
      <c r="G2205" s="45"/>
      <c r="H2205" s="45"/>
      <c r="I2205" s="62">
        <f>SUM(H2206:H2206)</f>
        <v>0</v>
      </c>
      <c r="J2205" s="63" t="str">
        <f>+J2206</f>
        <v>ml</v>
      </c>
    </row>
    <row r="2206" spans="2:10" s="1" customFormat="1" ht="13.2" x14ac:dyDescent="0.25">
      <c r="B2206" s="100"/>
      <c r="C2206" s="44" t="s">
        <v>732</v>
      </c>
      <c r="D2206" s="45"/>
      <c r="E2206" s="45"/>
      <c r="F2206" s="45"/>
      <c r="G2206" s="45"/>
      <c r="H2206" s="45">
        <f>IF(AND(F2206=0,G2206=0),D2206*E2206,IF(AND(E2206=0,G2206=0),D2206*F2206,IF(AND(E2206=0,F2206=0),D2206*G2206,IF(AND(E2206=0),D2206*F2206*G2206,IF(AND(F2206=0),D2206*E2206*G2206,IF(AND(G2206=0),D2206*E2206*F2206,D2206*E2206*F2206*G2206))))))</f>
        <v>0</v>
      </c>
      <c r="I2206" s="45"/>
      <c r="J2206" s="46" t="str">
        <f>IF(AND(E2206=0,F2206&lt;&gt;0,G2206&lt;&gt;0),"m2",IF(AND(F2206=0,E2206&lt;&gt;0,G2206&lt;&gt;0),"m2",IF(AND(G2206=0,E2206&lt;&gt;0,F2206&lt;&gt;0),"m2",IF(AND(F2206=0,G2206=0),"ml",IF(AND(E2206=0,G2206=0),"ml",IF(AND(E2206=0,F2206=0),"ml",IF(AND(E2206&lt;&gt;0,F2206&lt;&gt;0,G2206&lt;&gt;0),"m3",0)))))))</f>
        <v>ml</v>
      </c>
    </row>
    <row r="2207" spans="2:10" s="1" customFormat="1" ht="13.2" x14ac:dyDescent="0.25">
      <c r="B2207" s="48" t="s">
        <v>464</v>
      </c>
      <c r="C2207" s="48" t="s">
        <v>456</v>
      </c>
      <c r="D2207" s="103"/>
      <c r="E2207" s="45"/>
      <c r="F2207" s="45"/>
      <c r="G2207" s="45"/>
      <c r="H2207" s="45"/>
      <c r="I2207" s="62">
        <f>SUM(H2208:H2208)</f>
        <v>0</v>
      </c>
      <c r="J2207" s="63" t="str">
        <f>+J2208</f>
        <v>und</v>
      </c>
    </row>
    <row r="2208" spans="2:10" s="1" customFormat="1" ht="13.2" x14ac:dyDescent="0.25">
      <c r="B2208" s="48"/>
      <c r="C2208" s="44" t="s">
        <v>737</v>
      </c>
      <c r="D2208" s="45"/>
      <c r="E2208" s="45"/>
      <c r="F2208" s="45"/>
      <c r="G2208" s="45"/>
      <c r="H2208" s="45">
        <f t="shared" ref="H2208" si="114">+D2208</f>
        <v>0</v>
      </c>
      <c r="I2208" s="45"/>
      <c r="J2208" s="46" t="s">
        <v>35</v>
      </c>
    </row>
    <row r="2209" spans="2:10" s="1" customFormat="1" ht="13.2" x14ac:dyDescent="0.25">
      <c r="B2209" s="48" t="s">
        <v>465</v>
      </c>
      <c r="C2209" s="48" t="s">
        <v>457</v>
      </c>
      <c r="D2209" s="103"/>
      <c r="E2209" s="45"/>
      <c r="F2209" s="45"/>
      <c r="G2209" s="45"/>
      <c r="H2209" s="45"/>
      <c r="I2209" s="62">
        <f>SUM(H2210:H2210)</f>
        <v>0</v>
      </c>
      <c r="J2209" s="63" t="str">
        <f>+J2210</f>
        <v>und</v>
      </c>
    </row>
    <row r="2210" spans="2:10" s="1" customFormat="1" ht="13.2" x14ac:dyDescent="0.25">
      <c r="B2210" s="100"/>
      <c r="C2210" s="44" t="s">
        <v>441</v>
      </c>
      <c r="D2210" s="45"/>
      <c r="E2210" s="45"/>
      <c r="F2210" s="45"/>
      <c r="G2210" s="45"/>
      <c r="H2210" s="45">
        <f>+D2210</f>
        <v>0</v>
      </c>
      <c r="I2210" s="45"/>
      <c r="J2210" s="46" t="s">
        <v>35</v>
      </c>
    </row>
    <row r="2211" spans="2:10" s="1" customFormat="1" ht="13.2" x14ac:dyDescent="0.25">
      <c r="B2211" s="48" t="s">
        <v>557</v>
      </c>
      <c r="C2211" s="48" t="s">
        <v>458</v>
      </c>
      <c r="D2211" s="103"/>
      <c r="E2211" s="45"/>
      <c r="F2211" s="45"/>
      <c r="G2211" s="45"/>
      <c r="H2211" s="45"/>
      <c r="I2211" s="62">
        <f>SUM(H2212:H2212)</f>
        <v>0</v>
      </c>
      <c r="J2211" s="63" t="str">
        <f>+J2212</f>
        <v>und</v>
      </c>
    </row>
    <row r="2212" spans="2:10" s="1" customFormat="1" ht="13.2" x14ac:dyDescent="0.25">
      <c r="B2212" s="100"/>
      <c r="C2212" s="44" t="s">
        <v>730</v>
      </c>
      <c r="D2212" s="45"/>
      <c r="E2212" s="45"/>
      <c r="F2212" s="45"/>
      <c r="G2212" s="45"/>
      <c r="H2212" s="45">
        <f>+D2212</f>
        <v>0</v>
      </c>
      <c r="I2212" s="45"/>
      <c r="J2212" s="46" t="s">
        <v>35</v>
      </c>
    </row>
    <row r="2213" spans="2:10" s="1" customFormat="1" ht="13.2" x14ac:dyDescent="0.25">
      <c r="B2213" s="100" t="s">
        <v>117</v>
      </c>
      <c r="C2213" s="101" t="s">
        <v>426</v>
      </c>
      <c r="D2213" s="103"/>
      <c r="E2213" s="45"/>
      <c r="F2213" s="45"/>
      <c r="G2213" s="45"/>
      <c r="H2213" s="45"/>
      <c r="I2213" s="45"/>
      <c r="J2213" s="46"/>
    </row>
    <row r="2214" spans="2:10" s="1" customFormat="1" ht="13.2" x14ac:dyDescent="0.25">
      <c r="B2214" s="48" t="s">
        <v>118</v>
      </c>
      <c r="C2214" s="48" t="s">
        <v>468</v>
      </c>
      <c r="D2214" s="103"/>
      <c r="E2214" s="45"/>
      <c r="F2214" s="45"/>
      <c r="G2214" s="45"/>
      <c r="H2214" s="45"/>
      <c r="I2214" s="62">
        <f>SUM(H2215:H2216)</f>
        <v>2</v>
      </c>
      <c r="J2214" s="63" t="str">
        <f>+J2215</f>
        <v>und</v>
      </c>
    </row>
    <row r="2215" spans="2:10" s="1" customFormat="1" ht="13.2" x14ac:dyDescent="0.25">
      <c r="B2215" s="75"/>
      <c r="C2215" s="44" t="s">
        <v>646</v>
      </c>
      <c r="D2215" s="45"/>
      <c r="E2215" s="45"/>
      <c r="F2215" s="45"/>
      <c r="G2215" s="45"/>
      <c r="H2215" s="45">
        <f>+D2215</f>
        <v>0</v>
      </c>
      <c r="I2215" s="45"/>
      <c r="J2215" s="46" t="s">
        <v>35</v>
      </c>
    </row>
    <row r="2216" spans="2:10" s="1" customFormat="1" ht="13.2" x14ac:dyDescent="0.25">
      <c r="B2216" s="75"/>
      <c r="C2216" s="44" t="s">
        <v>434</v>
      </c>
      <c r="D2216" s="45">
        <v>2</v>
      </c>
      <c r="E2216" s="45"/>
      <c r="F2216" s="45"/>
      <c r="G2216" s="45"/>
      <c r="H2216" s="45">
        <f>+D2216</f>
        <v>2</v>
      </c>
      <c r="I2216" s="45"/>
      <c r="J2216" s="46" t="s">
        <v>35</v>
      </c>
    </row>
    <row r="2217" spans="2:10" s="1" customFormat="1" ht="13.2" x14ac:dyDescent="0.25">
      <c r="B2217" s="48" t="s">
        <v>119</v>
      </c>
      <c r="C2217" s="48" t="s">
        <v>475</v>
      </c>
      <c r="D2217" s="103"/>
      <c r="E2217" s="45"/>
      <c r="F2217" s="45"/>
      <c r="G2217" s="45"/>
      <c r="H2217" s="45"/>
      <c r="I2217" s="62">
        <f>SUM(H2218:H2223)</f>
        <v>0</v>
      </c>
      <c r="J2217" s="63" t="str">
        <f>+J2218</f>
        <v>und</v>
      </c>
    </row>
    <row r="2218" spans="2:10" s="1" customFormat="1" ht="13.2" x14ac:dyDescent="0.25">
      <c r="B2218" s="75"/>
      <c r="C2218" s="132" t="s">
        <v>255</v>
      </c>
      <c r="D2218" s="45"/>
      <c r="E2218" s="45"/>
      <c r="F2218" s="45"/>
      <c r="G2218" s="45"/>
      <c r="H2218" s="45"/>
      <c r="I2218" s="45"/>
      <c r="J2218" s="46" t="s">
        <v>35</v>
      </c>
    </row>
    <row r="2219" spans="2:10" s="1" customFormat="1" ht="13.2" x14ac:dyDescent="0.25">
      <c r="B2219" s="75"/>
      <c r="C2219" s="44" t="s">
        <v>556</v>
      </c>
      <c r="D2219" s="45"/>
      <c r="E2219" s="45"/>
      <c r="F2219" s="45"/>
      <c r="G2219" s="45"/>
      <c r="H2219" s="45">
        <f>+D2219</f>
        <v>0</v>
      </c>
      <c r="I2219" s="45"/>
      <c r="J2219" s="46" t="s">
        <v>35</v>
      </c>
    </row>
    <row r="2220" spans="2:10" s="1" customFormat="1" ht="13.2" x14ac:dyDescent="0.25">
      <c r="B2220" s="75"/>
      <c r="C2220" s="132" t="s">
        <v>256</v>
      </c>
      <c r="D2220" s="45"/>
      <c r="E2220" s="45"/>
      <c r="F2220" s="45"/>
      <c r="G2220" s="45"/>
      <c r="H2220" s="45"/>
      <c r="I2220" s="45"/>
      <c r="J2220" s="46" t="s">
        <v>35</v>
      </c>
    </row>
    <row r="2221" spans="2:10" s="1" customFormat="1" ht="13.2" x14ac:dyDescent="0.25">
      <c r="B2221" s="75"/>
      <c r="C2221" s="44" t="s">
        <v>556</v>
      </c>
      <c r="D2221" s="45"/>
      <c r="E2221" s="45"/>
      <c r="F2221" s="45"/>
      <c r="G2221" s="45"/>
      <c r="H2221" s="45">
        <f>+D2221</f>
        <v>0</v>
      </c>
      <c r="I2221" s="45"/>
      <c r="J2221" s="46" t="s">
        <v>35</v>
      </c>
    </row>
    <row r="2222" spans="2:10" s="1" customFormat="1" ht="13.2" x14ac:dyDescent="0.25">
      <c r="B2222" s="75"/>
      <c r="C2222" s="132" t="s">
        <v>257</v>
      </c>
      <c r="D2222" s="45"/>
      <c r="E2222" s="45"/>
      <c r="F2222" s="45"/>
      <c r="G2222" s="45"/>
      <c r="H2222" s="45"/>
      <c r="I2222" s="45"/>
      <c r="J2222" s="46" t="s">
        <v>35</v>
      </c>
    </row>
    <row r="2223" spans="2:10" s="1" customFormat="1" ht="13.2" x14ac:dyDescent="0.25">
      <c r="B2223" s="75"/>
      <c r="C2223" s="44" t="s">
        <v>556</v>
      </c>
      <c r="D2223" s="45"/>
      <c r="E2223" s="45"/>
      <c r="F2223" s="45"/>
      <c r="G2223" s="45"/>
      <c r="H2223" s="45">
        <f>+D2223</f>
        <v>0</v>
      </c>
      <c r="I2223" s="45"/>
      <c r="J2223" s="46" t="s">
        <v>35</v>
      </c>
    </row>
    <row r="2224" spans="2:10" s="1" customFormat="1" ht="13.2" x14ac:dyDescent="0.25">
      <c r="B2224" s="48" t="s">
        <v>120</v>
      </c>
      <c r="C2224" s="48" t="s">
        <v>469</v>
      </c>
      <c r="D2224" s="103"/>
      <c r="E2224" s="45"/>
      <c r="F2224" s="45"/>
      <c r="G2224" s="45"/>
      <c r="H2224" s="45"/>
      <c r="I2224" s="62">
        <f>SUM(H2225:H2227)</f>
        <v>0</v>
      </c>
      <c r="J2224" s="63" t="str">
        <f>+J2225</f>
        <v>und</v>
      </c>
    </row>
    <row r="2225" spans="2:10" s="1" customFormat="1" ht="13.2" x14ac:dyDescent="0.25">
      <c r="B2225" s="48"/>
      <c r="C2225" s="44" t="s">
        <v>255</v>
      </c>
      <c r="D2225" s="45"/>
      <c r="E2225" s="45"/>
      <c r="F2225" s="45"/>
      <c r="G2225" s="45"/>
      <c r="H2225" s="45">
        <f t="shared" ref="H2225:H2227" si="115">+D2225</f>
        <v>0</v>
      </c>
      <c r="I2225" s="45"/>
      <c r="J2225" s="46" t="s">
        <v>35</v>
      </c>
    </row>
    <row r="2226" spans="2:10" s="1" customFormat="1" ht="13.2" x14ac:dyDescent="0.25">
      <c r="B2226" s="48"/>
      <c r="C2226" s="44" t="s">
        <v>256</v>
      </c>
      <c r="D2226" s="45"/>
      <c r="E2226" s="45"/>
      <c r="F2226" s="45"/>
      <c r="G2226" s="45"/>
      <c r="H2226" s="45">
        <f t="shared" si="115"/>
        <v>0</v>
      </c>
      <c r="I2226" s="45"/>
      <c r="J2226" s="46" t="s">
        <v>35</v>
      </c>
    </row>
    <row r="2227" spans="2:10" s="1" customFormat="1" ht="13.2" x14ac:dyDescent="0.25">
      <c r="B2227" s="48"/>
      <c r="C2227" s="44" t="s">
        <v>257</v>
      </c>
      <c r="D2227" s="45"/>
      <c r="E2227" s="45"/>
      <c r="F2227" s="45"/>
      <c r="G2227" s="45"/>
      <c r="H2227" s="45">
        <f t="shared" si="115"/>
        <v>0</v>
      </c>
      <c r="I2227" s="45"/>
      <c r="J2227" s="46" t="s">
        <v>35</v>
      </c>
    </row>
    <row r="2228" spans="2:10" s="1" customFormat="1" ht="13.2" x14ac:dyDescent="0.25">
      <c r="B2228" s="48" t="s">
        <v>476</v>
      </c>
      <c r="C2228" s="48" t="s">
        <v>561</v>
      </c>
      <c r="D2228" s="103"/>
      <c r="E2228" s="45"/>
      <c r="F2228" s="45"/>
      <c r="G2228" s="45"/>
      <c r="H2228" s="45"/>
      <c r="I2228" s="62">
        <f>SUM(H2229:H2229)</f>
        <v>0</v>
      </c>
      <c r="J2228" s="63" t="str">
        <f>+J2229</f>
        <v>und</v>
      </c>
    </row>
    <row r="2229" spans="2:10" s="1" customFormat="1" ht="13.2" x14ac:dyDescent="0.25">
      <c r="B2229" s="48"/>
      <c r="C2229" s="44" t="s">
        <v>710</v>
      </c>
      <c r="D2229" s="45"/>
      <c r="E2229" s="45"/>
      <c r="F2229" s="45"/>
      <c r="G2229" s="45"/>
      <c r="H2229" s="45">
        <f>IF(AND(F2229=0,G2229=0),D2229*E2229,IF(AND(E2229=0,G2229=0),D2229*F2229,IF(AND(E2229=0,F2229=0),D2229*G2229,IF(AND(E2229=0),D2229*F2229*G2229,IF(AND(F2229=0),D2229*E2229*G2229,IF(AND(G2229=0),D2229*E2229*F2229,D2229*E2229*F2229*G2229))))))</f>
        <v>0</v>
      </c>
      <c r="I2229" s="45"/>
      <c r="J2229" s="46" t="s">
        <v>35</v>
      </c>
    </row>
    <row r="2230" spans="2:10" s="1" customFormat="1" ht="13.2" x14ac:dyDescent="0.25">
      <c r="B2230" s="48" t="s">
        <v>477</v>
      </c>
      <c r="C2230" s="48" t="s">
        <v>564</v>
      </c>
      <c r="D2230" s="103"/>
      <c r="E2230" s="45"/>
      <c r="F2230" s="45"/>
      <c r="G2230" s="45"/>
      <c r="H2230" s="45"/>
      <c r="I2230" s="62">
        <f>SUM(H2231:H2231)</f>
        <v>0</v>
      </c>
      <c r="J2230" s="63" t="str">
        <f>+J2231</f>
        <v>und</v>
      </c>
    </row>
    <row r="2231" spans="2:10" s="1" customFormat="1" ht="13.2" x14ac:dyDescent="0.25">
      <c r="B2231" s="48"/>
      <c r="C2231" s="44" t="s">
        <v>710</v>
      </c>
      <c r="D2231" s="45"/>
      <c r="E2231" s="45"/>
      <c r="F2231" s="45"/>
      <c r="G2231" s="45"/>
      <c r="H2231" s="45">
        <f t="shared" ref="H2231" si="116">+D2231</f>
        <v>0</v>
      </c>
      <c r="I2231" s="45"/>
      <c r="J2231" s="46" t="s">
        <v>35</v>
      </c>
    </row>
    <row r="2232" spans="2:10" s="1" customFormat="1" ht="13.2" x14ac:dyDescent="0.25">
      <c r="B2232" s="48" t="s">
        <v>562</v>
      </c>
      <c r="C2232" s="48" t="s">
        <v>466</v>
      </c>
      <c r="D2232" s="103"/>
      <c r="E2232" s="45"/>
      <c r="F2232" s="45"/>
      <c r="G2232" s="45"/>
      <c r="H2232" s="45"/>
      <c r="I2232" s="62">
        <f>SUM(H2233:H2233)</f>
        <v>0</v>
      </c>
      <c r="J2232" s="63" t="str">
        <f>+J2233</f>
        <v>und</v>
      </c>
    </row>
    <row r="2233" spans="2:10" s="1" customFormat="1" ht="13.2" x14ac:dyDescent="0.25">
      <c r="B2233" s="75"/>
      <c r="C2233" s="44" t="s">
        <v>755</v>
      </c>
      <c r="D2233" s="45"/>
      <c r="E2233" s="45"/>
      <c r="F2233" s="45"/>
      <c r="G2233" s="45"/>
      <c r="H2233" s="45">
        <f>+D2233</f>
        <v>0</v>
      </c>
      <c r="I2233" s="45"/>
      <c r="J2233" s="46" t="s">
        <v>35</v>
      </c>
    </row>
    <row r="2234" spans="2:10" s="1" customFormat="1" ht="13.2" x14ac:dyDescent="0.25">
      <c r="B2234" s="48" t="s">
        <v>563</v>
      </c>
      <c r="C2234" s="48" t="s">
        <v>467</v>
      </c>
      <c r="D2234" s="103"/>
      <c r="E2234" s="45"/>
      <c r="F2234" s="45"/>
      <c r="G2234" s="45"/>
      <c r="H2234" s="45"/>
      <c r="I2234" s="62">
        <f>SUM(H2235:H2235)</f>
        <v>0</v>
      </c>
      <c r="J2234" s="63" t="str">
        <f>+J2235</f>
        <v>und</v>
      </c>
    </row>
    <row r="2235" spans="2:10" s="1" customFormat="1" ht="13.2" x14ac:dyDescent="0.25">
      <c r="B2235" s="75"/>
      <c r="C2235" s="44" t="s">
        <v>755</v>
      </c>
      <c r="D2235" s="45"/>
      <c r="E2235" s="45"/>
      <c r="F2235" s="45"/>
      <c r="G2235" s="45"/>
      <c r="H2235" s="45">
        <f>+D2235</f>
        <v>0</v>
      </c>
      <c r="I2235" s="45"/>
      <c r="J2235" s="46" t="s">
        <v>35</v>
      </c>
    </row>
    <row r="2236" spans="2:10" s="1" customFormat="1" ht="13.2" x14ac:dyDescent="0.25">
      <c r="B2236" s="75"/>
      <c r="C2236" s="102"/>
      <c r="D2236" s="103"/>
      <c r="E2236" s="45"/>
      <c r="F2236" s="45"/>
      <c r="G2236" s="45"/>
      <c r="H2236" s="45"/>
      <c r="I2236" s="45"/>
      <c r="J2236" s="46"/>
    </row>
    <row r="2237" spans="2:10" s="1" customFormat="1" ht="13.2" x14ac:dyDescent="0.25">
      <c r="B2237" s="75"/>
      <c r="C2237" s="102"/>
      <c r="D2237" s="103"/>
      <c r="E2237" s="45"/>
      <c r="F2237" s="45"/>
      <c r="G2237" s="45"/>
      <c r="H2237" s="45"/>
      <c r="I2237" s="45"/>
      <c r="J2237" s="46"/>
    </row>
    <row r="2238" spans="2:10" s="1" customFormat="1" ht="13.2" x14ac:dyDescent="0.25">
      <c r="B2238" s="75"/>
      <c r="C2238" s="102"/>
      <c r="D2238" s="103"/>
      <c r="E2238" s="45"/>
      <c r="F2238" s="45"/>
      <c r="G2238" s="45"/>
      <c r="H2238" s="45"/>
      <c r="I2238" s="45"/>
      <c r="J2238" s="46"/>
    </row>
    <row r="2239" spans="2:10" s="1" customFormat="1" ht="13.2" x14ac:dyDescent="0.25">
      <c r="B2239" s="75"/>
      <c r="C2239" s="102"/>
      <c r="D2239" s="103"/>
      <c r="E2239" s="45"/>
      <c r="F2239" s="45"/>
      <c r="G2239" s="45"/>
      <c r="H2239" s="45"/>
      <c r="I2239" s="45"/>
      <c r="J2239" s="46"/>
    </row>
    <row r="2240" spans="2:10" s="1" customFormat="1" ht="13.2" x14ac:dyDescent="0.25">
      <c r="B2240" s="75"/>
      <c r="C2240" s="102"/>
      <c r="D2240" s="103"/>
      <c r="E2240" s="45"/>
      <c r="F2240" s="45"/>
      <c r="G2240" s="45"/>
      <c r="H2240" s="45"/>
      <c r="I2240" s="45"/>
      <c r="J2240" s="46"/>
    </row>
    <row r="2241" spans="2:10" s="1" customFormat="1" ht="13.2" x14ac:dyDescent="0.25">
      <c r="B2241" s="75"/>
      <c r="C2241" s="102"/>
      <c r="D2241" s="103"/>
      <c r="E2241" s="45"/>
      <c r="F2241" s="45"/>
      <c r="G2241" s="45"/>
      <c r="H2241" s="45"/>
      <c r="I2241" s="45"/>
      <c r="J2241" s="46"/>
    </row>
    <row r="2242" spans="2:10" s="1" customFormat="1" ht="13.2" x14ac:dyDescent="0.25">
      <c r="B2242" s="75"/>
      <c r="C2242" s="102"/>
      <c r="D2242" s="103"/>
      <c r="E2242" s="45"/>
      <c r="F2242" s="45"/>
      <c r="G2242" s="45"/>
      <c r="H2242" s="45"/>
      <c r="I2242" s="45"/>
      <c r="J2242" s="46"/>
    </row>
    <row r="2243" spans="2:10" s="1" customFormat="1" ht="13.2" x14ac:dyDescent="0.25">
      <c r="B2243" s="75"/>
      <c r="C2243" s="102"/>
      <c r="D2243" s="103"/>
      <c r="E2243" s="45"/>
      <c r="F2243" s="45"/>
      <c r="G2243" s="45"/>
      <c r="H2243" s="45"/>
      <c r="I2243" s="45"/>
      <c r="J2243" s="46"/>
    </row>
    <row r="2244" spans="2:10" s="1" customFormat="1" ht="13.2" x14ac:dyDescent="0.25">
      <c r="B2244" s="75"/>
      <c r="C2244" s="102"/>
      <c r="D2244" s="103"/>
      <c r="E2244" s="45"/>
      <c r="F2244" s="45"/>
      <c r="G2244" s="45"/>
      <c r="H2244" s="45"/>
      <c r="I2244" s="45"/>
      <c r="J2244" s="46"/>
    </row>
    <row r="2245" spans="2:10" s="1" customFormat="1" ht="13.2" x14ac:dyDescent="0.25">
      <c r="B2245" s="75"/>
      <c r="C2245" s="102"/>
      <c r="D2245" s="103"/>
      <c r="E2245" s="45"/>
      <c r="F2245" s="45"/>
      <c r="G2245" s="45"/>
      <c r="H2245" s="45"/>
      <c r="I2245" s="45"/>
      <c r="J2245" s="46"/>
    </row>
    <row r="2246" spans="2:10" s="1" customFormat="1" ht="13.2" x14ac:dyDescent="0.25">
      <c r="B2246" s="75"/>
      <c r="C2246" s="102"/>
      <c r="D2246" s="103"/>
      <c r="E2246" s="45"/>
      <c r="F2246" s="45"/>
      <c r="G2246" s="45"/>
      <c r="H2246" s="45"/>
      <c r="I2246" s="45"/>
      <c r="J2246" s="46"/>
    </row>
    <row r="2247" spans="2:10" s="1" customFormat="1" ht="13.2" x14ac:dyDescent="0.25">
      <c r="B2247" s="75"/>
      <c r="C2247" s="102"/>
      <c r="D2247" s="103"/>
      <c r="E2247" s="45"/>
      <c r="F2247" s="45"/>
      <c r="G2247" s="45"/>
      <c r="H2247" s="45"/>
      <c r="I2247" s="45"/>
      <c r="J2247" s="46"/>
    </row>
    <row r="2248" spans="2:10" s="1" customFormat="1" ht="13.2" x14ac:dyDescent="0.25">
      <c r="B2248" s="75"/>
      <c r="C2248" s="102"/>
      <c r="D2248" s="103"/>
      <c r="E2248" s="45"/>
      <c r="F2248" s="45"/>
      <c r="G2248" s="45"/>
      <c r="H2248" s="45"/>
      <c r="I2248" s="45"/>
      <c r="J2248" s="46"/>
    </row>
    <row r="2249" spans="2:10" s="1" customFormat="1" ht="13.2" x14ac:dyDescent="0.25">
      <c r="B2249" s="75"/>
      <c r="C2249" s="102"/>
      <c r="D2249" s="103"/>
      <c r="E2249" s="45"/>
      <c r="F2249" s="45"/>
      <c r="G2249" s="45"/>
      <c r="H2249" s="45"/>
      <c r="I2249" s="45"/>
      <c r="J2249" s="46"/>
    </row>
    <row r="2250" spans="2:10" s="1" customFormat="1" ht="13.2" x14ac:dyDescent="0.25">
      <c r="B2250" s="75"/>
      <c r="C2250" s="102"/>
      <c r="D2250" s="103"/>
      <c r="E2250" s="45"/>
      <c r="F2250" s="45"/>
      <c r="G2250" s="45"/>
      <c r="H2250" s="45"/>
      <c r="I2250" s="45"/>
      <c r="J2250" s="46"/>
    </row>
    <row r="2251" spans="2:10" s="1" customFormat="1" ht="13.2" x14ac:dyDescent="0.25">
      <c r="B2251" s="75"/>
      <c r="C2251" s="102"/>
      <c r="D2251" s="103"/>
      <c r="E2251" s="45"/>
      <c r="F2251" s="45"/>
      <c r="G2251" s="45"/>
      <c r="H2251" s="45"/>
      <c r="I2251" s="45"/>
      <c r="J2251" s="46"/>
    </row>
    <row r="2252" spans="2:10" s="1" customFormat="1" ht="13.2" x14ac:dyDescent="0.25">
      <c r="B2252" s="75"/>
      <c r="C2252" s="102"/>
      <c r="D2252" s="103"/>
      <c r="E2252" s="45"/>
      <c r="F2252" s="45"/>
      <c r="G2252" s="45"/>
      <c r="H2252" s="45"/>
      <c r="I2252" s="45"/>
      <c r="J2252" s="46"/>
    </row>
    <row r="2253" spans="2:10" s="1" customFormat="1" ht="13.2" x14ac:dyDescent="0.25">
      <c r="B2253" s="75"/>
      <c r="C2253" s="102"/>
      <c r="D2253" s="103"/>
      <c r="E2253" s="45"/>
      <c r="F2253" s="45"/>
      <c r="G2253" s="45"/>
      <c r="H2253" s="45"/>
      <c r="I2253" s="45"/>
      <c r="J2253" s="46"/>
    </row>
    <row r="2254" spans="2:10" s="1" customFormat="1" ht="13.2" x14ac:dyDescent="0.25">
      <c r="B2254" s="75"/>
      <c r="C2254" s="102"/>
      <c r="D2254" s="103"/>
      <c r="E2254" s="45"/>
      <c r="F2254" s="45"/>
      <c r="G2254" s="45"/>
      <c r="H2254" s="45"/>
      <c r="I2254" s="45"/>
      <c r="J2254" s="46"/>
    </row>
    <row r="2255" spans="2:10" s="1" customFormat="1" ht="13.2" x14ac:dyDescent="0.25">
      <c r="B2255" s="75"/>
      <c r="C2255" s="102"/>
      <c r="D2255" s="103"/>
      <c r="E2255" s="45"/>
      <c r="F2255" s="45"/>
      <c r="G2255" s="45"/>
      <c r="H2255" s="45"/>
      <c r="I2255" s="45"/>
      <c r="J2255" s="46"/>
    </row>
    <row r="2256" spans="2:10" s="1" customFormat="1" ht="13.2" x14ac:dyDescent="0.25">
      <c r="B2256" s="75"/>
      <c r="C2256" s="102"/>
      <c r="D2256" s="103"/>
      <c r="E2256" s="45"/>
      <c r="F2256" s="45"/>
      <c r="G2256" s="45"/>
      <c r="H2256" s="45"/>
      <c r="I2256" s="45"/>
      <c r="J2256" s="46"/>
    </row>
    <row r="2257" spans="2:10" s="1" customFormat="1" ht="13.2" x14ac:dyDescent="0.25">
      <c r="B2257" s="75"/>
      <c r="C2257" s="102"/>
      <c r="D2257" s="103"/>
      <c r="E2257" s="45"/>
      <c r="F2257" s="45"/>
      <c r="G2257" s="45"/>
      <c r="H2257" s="45"/>
      <c r="I2257" s="45"/>
      <c r="J2257" s="46"/>
    </row>
    <row r="2258" spans="2:10" s="1" customFormat="1" ht="13.2" x14ac:dyDescent="0.25">
      <c r="B2258" s="75"/>
      <c r="C2258" s="102"/>
      <c r="D2258" s="103"/>
      <c r="E2258" s="45"/>
      <c r="F2258" s="45"/>
      <c r="G2258" s="45"/>
      <c r="H2258" s="45"/>
      <c r="I2258" s="45"/>
      <c r="J2258" s="46"/>
    </row>
    <row r="2259" spans="2:10" s="1" customFormat="1" ht="13.2" x14ac:dyDescent="0.25">
      <c r="B2259" s="75"/>
      <c r="C2259" s="102"/>
      <c r="D2259" s="103"/>
      <c r="E2259" s="45"/>
      <c r="F2259" s="45"/>
      <c r="G2259" s="45"/>
      <c r="H2259" s="45"/>
      <c r="I2259" s="45"/>
      <c r="J2259" s="46"/>
    </row>
    <row r="2260" spans="2:10" s="1" customFormat="1" ht="13.2" x14ac:dyDescent="0.25">
      <c r="B2260" s="75"/>
      <c r="C2260" s="102"/>
      <c r="D2260" s="103"/>
      <c r="E2260" s="45"/>
      <c r="F2260" s="45"/>
      <c r="G2260" s="45"/>
      <c r="H2260" s="45"/>
      <c r="I2260" s="45"/>
      <c r="J2260" s="46"/>
    </row>
    <row r="2261" spans="2:10" s="1" customFormat="1" ht="13.2" x14ac:dyDescent="0.25">
      <c r="B2261" s="75"/>
      <c r="C2261" s="102"/>
      <c r="D2261" s="103"/>
      <c r="E2261" s="45"/>
      <c r="F2261" s="45"/>
      <c r="G2261" s="45"/>
      <c r="H2261" s="45"/>
      <c r="I2261" s="45"/>
      <c r="J2261" s="46"/>
    </row>
    <row r="2262" spans="2:10" s="1" customFormat="1" ht="13.2" x14ac:dyDescent="0.25">
      <c r="B2262" s="75"/>
      <c r="C2262" s="102"/>
      <c r="D2262" s="103"/>
      <c r="E2262" s="45"/>
      <c r="F2262" s="45"/>
      <c r="G2262" s="45"/>
      <c r="H2262" s="45"/>
      <c r="I2262" s="45"/>
      <c r="J2262" s="46"/>
    </row>
    <row r="2263" spans="2:10" s="1" customFormat="1" ht="13.2" x14ac:dyDescent="0.25">
      <c r="B2263" s="75"/>
      <c r="C2263" s="102"/>
      <c r="D2263" s="103"/>
      <c r="E2263" s="45"/>
      <c r="F2263" s="45"/>
      <c r="G2263" s="45"/>
      <c r="H2263" s="45"/>
      <c r="I2263" s="45"/>
      <c r="J2263" s="46"/>
    </row>
    <row r="2264" spans="2:10" s="1" customFormat="1" ht="13.2" x14ac:dyDescent="0.25">
      <c r="B2264" s="75"/>
      <c r="C2264" s="102"/>
      <c r="D2264" s="103"/>
      <c r="E2264" s="45"/>
      <c r="F2264" s="45"/>
      <c r="G2264" s="45"/>
      <c r="H2264" s="45"/>
      <c r="I2264" s="45"/>
      <c r="J2264" s="46"/>
    </row>
    <row r="2265" spans="2:10" s="1" customFormat="1" ht="13.2" x14ac:dyDescent="0.25">
      <c r="B2265" s="75"/>
      <c r="C2265" s="102"/>
      <c r="D2265" s="103"/>
      <c r="E2265" s="45"/>
      <c r="F2265" s="45"/>
      <c r="G2265" s="45"/>
      <c r="H2265" s="45"/>
      <c r="I2265" s="45"/>
      <c r="J2265" s="46"/>
    </row>
    <row r="2266" spans="2:10" s="1" customFormat="1" ht="13.2" x14ac:dyDescent="0.25">
      <c r="B2266" s="75"/>
      <c r="C2266" s="102"/>
      <c r="D2266" s="103"/>
      <c r="E2266" s="45"/>
      <c r="F2266" s="45"/>
      <c r="G2266" s="45"/>
      <c r="H2266" s="45"/>
      <c r="I2266" s="45"/>
      <c r="J2266" s="46"/>
    </row>
    <row r="2267" spans="2:10" s="1" customFormat="1" ht="13.2" x14ac:dyDescent="0.25">
      <c r="B2267" s="75"/>
      <c r="C2267" s="102"/>
      <c r="D2267" s="103"/>
      <c r="E2267" s="45"/>
      <c r="F2267" s="45"/>
      <c r="G2267" s="45"/>
      <c r="H2267" s="45"/>
      <c r="I2267" s="45"/>
      <c r="J2267" s="46"/>
    </row>
    <row r="2268" spans="2:10" s="1" customFormat="1" ht="13.2" x14ac:dyDescent="0.25">
      <c r="B2268" s="75"/>
      <c r="C2268" s="102"/>
      <c r="D2268" s="103"/>
      <c r="E2268" s="45"/>
      <c r="F2268" s="45"/>
      <c r="G2268" s="45"/>
      <c r="H2268" s="45"/>
      <c r="I2268" s="45"/>
      <c r="J2268" s="46"/>
    </row>
    <row r="2269" spans="2:10" s="1" customFormat="1" ht="13.2" x14ac:dyDescent="0.25">
      <c r="B2269" s="75"/>
      <c r="C2269" s="102"/>
      <c r="D2269" s="103"/>
      <c r="E2269" s="45"/>
      <c r="F2269" s="45"/>
      <c r="G2269" s="45"/>
      <c r="H2269" s="45"/>
      <c r="I2269" s="45"/>
      <c r="J2269" s="46"/>
    </row>
    <row r="2270" spans="2:10" s="1" customFormat="1" ht="13.2" x14ac:dyDescent="0.25">
      <c r="B2270" s="75"/>
      <c r="C2270" s="102"/>
      <c r="D2270" s="103"/>
      <c r="E2270" s="45"/>
      <c r="F2270" s="45"/>
      <c r="G2270" s="45"/>
      <c r="H2270" s="45"/>
      <c r="I2270" s="45"/>
      <c r="J2270" s="46"/>
    </row>
    <row r="2271" spans="2:10" s="1" customFormat="1" ht="13.2" x14ac:dyDescent="0.25">
      <c r="B2271" s="75"/>
      <c r="C2271" s="102"/>
      <c r="D2271" s="103"/>
      <c r="E2271" s="45"/>
      <c r="F2271" s="45"/>
      <c r="G2271" s="45"/>
      <c r="H2271" s="45"/>
      <c r="I2271" s="45"/>
      <c r="J2271" s="46"/>
    </row>
    <row r="2272" spans="2:10" s="1" customFormat="1" ht="13.2" x14ac:dyDescent="0.25">
      <c r="B2272" s="75"/>
      <c r="C2272" s="102"/>
      <c r="D2272" s="103"/>
      <c r="E2272" s="45"/>
      <c r="F2272" s="45"/>
      <c r="G2272" s="45"/>
      <c r="H2272" s="45"/>
      <c r="I2272" s="45"/>
      <c r="J2272" s="46"/>
    </row>
    <row r="2273" spans="2:10" s="1" customFormat="1" ht="13.2" x14ac:dyDescent="0.25">
      <c r="B2273" s="75"/>
      <c r="C2273" s="102"/>
      <c r="D2273" s="103"/>
      <c r="E2273" s="45"/>
      <c r="F2273" s="45"/>
      <c r="G2273" s="45"/>
      <c r="H2273" s="45"/>
      <c r="I2273" s="45"/>
      <c r="J2273" s="46"/>
    </row>
    <row r="2274" spans="2:10" s="1" customFormat="1" ht="13.2" x14ac:dyDescent="0.25">
      <c r="B2274" s="75"/>
      <c r="C2274" s="102"/>
      <c r="D2274" s="103"/>
      <c r="E2274" s="45"/>
      <c r="F2274" s="45"/>
      <c r="G2274" s="45"/>
      <c r="H2274" s="45"/>
      <c r="I2274" s="45"/>
      <c r="J2274" s="46"/>
    </row>
    <row r="2275" spans="2:10" s="1" customFormat="1" ht="13.2" x14ac:dyDescent="0.25">
      <c r="B2275" s="75"/>
      <c r="C2275" s="102"/>
      <c r="D2275" s="103"/>
      <c r="E2275" s="45"/>
      <c r="F2275" s="45"/>
      <c r="G2275" s="45"/>
      <c r="H2275" s="45"/>
      <c r="I2275" s="45"/>
      <c r="J2275" s="46"/>
    </row>
    <row r="2276" spans="2:10" s="1" customFormat="1" ht="13.2" x14ac:dyDescent="0.25">
      <c r="B2276" s="75"/>
      <c r="C2276" s="102"/>
      <c r="D2276" s="103"/>
      <c r="E2276" s="45"/>
      <c r="F2276" s="45"/>
      <c r="G2276" s="45"/>
      <c r="H2276" s="45"/>
      <c r="I2276" s="45"/>
      <c r="J2276" s="46"/>
    </row>
    <row r="2277" spans="2:10" s="1" customFormat="1" ht="13.2" x14ac:dyDescent="0.25">
      <c r="B2277" s="75"/>
      <c r="C2277" s="102"/>
      <c r="D2277" s="103"/>
      <c r="E2277" s="45"/>
      <c r="F2277" s="45"/>
      <c r="G2277" s="45"/>
      <c r="H2277" s="45"/>
      <c r="I2277" s="45"/>
      <c r="J2277" s="46"/>
    </row>
    <row r="2278" spans="2:10" s="1" customFormat="1" ht="13.2" x14ac:dyDescent="0.25">
      <c r="B2278" s="75"/>
      <c r="C2278" s="102"/>
      <c r="D2278" s="103"/>
      <c r="E2278" s="45"/>
      <c r="F2278" s="45"/>
      <c r="G2278" s="45"/>
      <c r="H2278" s="45"/>
      <c r="I2278" s="45"/>
      <c r="J2278" s="46"/>
    </row>
    <row r="2279" spans="2:10" s="1" customFormat="1" ht="13.2" x14ac:dyDescent="0.25">
      <c r="B2279" s="75"/>
      <c r="C2279" s="102"/>
      <c r="D2279" s="103"/>
      <c r="E2279" s="45"/>
      <c r="F2279" s="45"/>
      <c r="G2279" s="45"/>
      <c r="H2279" s="45"/>
      <c r="I2279" s="45"/>
      <c r="J2279" s="46"/>
    </row>
    <row r="2280" spans="2:10" s="1" customFormat="1" ht="13.2" x14ac:dyDescent="0.25">
      <c r="B2280" s="75"/>
      <c r="C2280" s="102"/>
      <c r="D2280" s="103"/>
      <c r="E2280" s="45"/>
      <c r="F2280" s="45"/>
      <c r="G2280" s="45"/>
      <c r="H2280" s="45"/>
      <c r="I2280" s="45"/>
      <c r="J2280" s="46"/>
    </row>
    <row r="2281" spans="2:10" s="1" customFormat="1" ht="13.2" x14ac:dyDescent="0.25">
      <c r="B2281" s="75"/>
      <c r="C2281" s="102"/>
      <c r="D2281" s="103"/>
      <c r="E2281" s="45"/>
      <c r="F2281" s="45"/>
      <c r="G2281" s="45"/>
      <c r="H2281" s="45"/>
      <c r="I2281" s="45"/>
      <c r="J2281" s="46"/>
    </row>
    <row r="2282" spans="2:10" s="1" customFormat="1" ht="13.2" x14ac:dyDescent="0.25">
      <c r="B2282" s="75"/>
      <c r="C2282" s="102"/>
      <c r="D2282" s="103"/>
      <c r="E2282" s="45"/>
      <c r="F2282" s="45"/>
      <c r="G2282" s="45"/>
      <c r="H2282" s="45"/>
      <c r="I2282" s="45"/>
      <c r="J2282" s="46"/>
    </row>
    <row r="2283" spans="2:10" s="1" customFormat="1" ht="13.2" x14ac:dyDescent="0.25">
      <c r="B2283" s="75"/>
      <c r="C2283" s="102"/>
      <c r="D2283" s="103"/>
      <c r="E2283" s="45"/>
      <c r="F2283" s="45"/>
      <c r="G2283" s="45"/>
      <c r="H2283" s="45"/>
      <c r="I2283" s="45"/>
      <c r="J2283" s="46"/>
    </row>
    <row r="2284" spans="2:10" s="1" customFormat="1" ht="13.2" x14ac:dyDescent="0.25">
      <c r="B2284" s="75"/>
      <c r="C2284" s="102"/>
      <c r="D2284" s="103"/>
      <c r="E2284" s="45"/>
      <c r="F2284" s="45"/>
      <c r="G2284" s="45"/>
      <c r="H2284" s="45"/>
      <c r="I2284" s="45"/>
      <c r="J2284" s="46"/>
    </row>
    <row r="2285" spans="2:10" s="1" customFormat="1" ht="13.2" x14ac:dyDescent="0.25">
      <c r="B2285" s="75"/>
      <c r="C2285" s="102"/>
      <c r="D2285" s="103"/>
      <c r="E2285" s="45"/>
      <c r="F2285" s="45"/>
      <c r="G2285" s="45"/>
      <c r="H2285" s="45"/>
      <c r="I2285" s="45"/>
      <c r="J2285" s="46"/>
    </row>
    <row r="2286" spans="2:10" s="1" customFormat="1" ht="13.2" x14ac:dyDescent="0.25">
      <c r="B2286" s="75"/>
      <c r="C2286" s="102"/>
      <c r="D2286" s="103"/>
      <c r="E2286" s="45"/>
      <c r="F2286" s="45"/>
      <c r="G2286" s="45"/>
      <c r="H2286" s="45"/>
      <c r="I2286" s="45"/>
      <c r="J2286" s="46"/>
    </row>
    <row r="2287" spans="2:10" s="1" customFormat="1" ht="13.2" x14ac:dyDescent="0.25">
      <c r="B2287" s="75"/>
      <c r="C2287" s="102"/>
      <c r="D2287" s="103"/>
      <c r="E2287" s="45"/>
      <c r="F2287" s="45"/>
      <c r="G2287" s="45"/>
      <c r="H2287" s="45"/>
      <c r="I2287" s="45"/>
      <c r="J2287" s="46"/>
    </row>
    <row r="2288" spans="2:10" s="1" customFormat="1" ht="13.2" x14ac:dyDescent="0.25">
      <c r="B2288" s="75"/>
      <c r="C2288" s="102"/>
      <c r="D2288" s="103"/>
      <c r="E2288" s="45"/>
      <c r="F2288" s="45"/>
      <c r="G2288" s="45"/>
      <c r="H2288" s="45"/>
      <c r="I2288" s="45"/>
      <c r="J2288" s="46"/>
    </row>
    <row r="2289" spans="2:10" s="1" customFormat="1" ht="13.2" x14ac:dyDescent="0.25">
      <c r="B2289" s="75"/>
      <c r="C2289" s="102"/>
      <c r="D2289" s="103"/>
      <c r="E2289" s="45"/>
      <c r="F2289" s="45"/>
      <c r="G2289" s="45"/>
      <c r="H2289" s="45"/>
      <c r="I2289" s="45"/>
      <c r="J2289" s="46"/>
    </row>
    <row r="2290" spans="2:10" s="1" customFormat="1" ht="13.2" x14ac:dyDescent="0.25">
      <c r="B2290" s="75"/>
      <c r="C2290" s="102"/>
      <c r="D2290" s="103"/>
      <c r="E2290" s="45"/>
      <c r="F2290" s="45"/>
      <c r="G2290" s="45"/>
      <c r="H2290" s="45"/>
      <c r="I2290" s="45"/>
      <c r="J2290" s="46"/>
    </row>
    <row r="2291" spans="2:10" s="1" customFormat="1" ht="13.2" x14ac:dyDescent="0.25">
      <c r="B2291" s="75"/>
      <c r="C2291" s="102"/>
      <c r="D2291" s="103"/>
      <c r="E2291" s="45"/>
      <c r="F2291" s="45"/>
      <c r="G2291" s="45"/>
      <c r="H2291" s="45"/>
      <c r="I2291" s="45"/>
      <c r="J2291" s="46"/>
    </row>
    <row r="2292" spans="2:10" s="1" customFormat="1" ht="13.2" x14ac:dyDescent="0.25">
      <c r="B2292" s="75"/>
      <c r="C2292" s="102"/>
      <c r="D2292" s="103"/>
      <c r="E2292" s="45"/>
      <c r="F2292" s="45"/>
      <c r="G2292" s="45"/>
      <c r="H2292" s="45"/>
      <c r="I2292" s="45"/>
      <c r="J2292" s="46"/>
    </row>
    <row r="2293" spans="2:10" s="1" customFormat="1" ht="13.2" x14ac:dyDescent="0.25">
      <c r="B2293" s="75"/>
      <c r="C2293" s="102"/>
      <c r="D2293" s="103"/>
      <c r="E2293" s="45"/>
      <c r="F2293" s="45"/>
      <c r="G2293" s="45"/>
      <c r="H2293" s="45"/>
      <c r="I2293" s="45"/>
      <c r="J2293" s="46"/>
    </row>
    <row r="2294" spans="2:10" s="1" customFormat="1" ht="13.2" x14ac:dyDescent="0.25">
      <c r="B2294" s="75"/>
      <c r="C2294" s="102"/>
      <c r="D2294" s="103"/>
      <c r="E2294" s="45"/>
      <c r="F2294" s="45"/>
      <c r="G2294" s="45"/>
      <c r="H2294" s="45"/>
      <c r="I2294" s="45"/>
      <c r="J2294" s="46"/>
    </row>
    <row r="2295" spans="2:10" s="1" customFormat="1" ht="13.2" x14ac:dyDescent="0.25">
      <c r="B2295" s="75"/>
      <c r="C2295" s="102"/>
      <c r="D2295" s="103"/>
      <c r="E2295" s="45"/>
      <c r="F2295" s="45"/>
      <c r="G2295" s="45"/>
      <c r="H2295" s="45"/>
      <c r="I2295" s="45"/>
      <c r="J2295" s="46"/>
    </row>
    <row r="2296" spans="2:10" s="1" customFormat="1" ht="13.2" x14ac:dyDescent="0.25">
      <c r="B2296" s="75"/>
      <c r="C2296" s="102"/>
      <c r="D2296" s="103"/>
      <c r="E2296" s="45"/>
      <c r="F2296" s="45"/>
      <c r="G2296" s="45"/>
      <c r="H2296" s="45"/>
      <c r="I2296" s="45"/>
      <c r="J2296" s="46"/>
    </row>
    <row r="2297" spans="2:10" s="1" customFormat="1" ht="13.2" x14ac:dyDescent="0.25">
      <c r="B2297" s="75"/>
      <c r="C2297" s="102"/>
      <c r="D2297" s="103"/>
      <c r="E2297" s="45"/>
      <c r="F2297" s="45"/>
      <c r="G2297" s="45"/>
      <c r="H2297" s="45"/>
      <c r="I2297" s="45"/>
      <c r="J2297" s="46"/>
    </row>
    <row r="2298" spans="2:10" s="1" customFormat="1" ht="13.2" x14ac:dyDescent="0.25">
      <c r="B2298" s="75"/>
      <c r="C2298" s="102"/>
      <c r="D2298" s="103"/>
      <c r="E2298" s="45"/>
      <c r="F2298" s="45"/>
      <c r="G2298" s="45"/>
      <c r="H2298" s="45"/>
      <c r="I2298" s="45"/>
      <c r="J2298" s="46"/>
    </row>
    <row r="2299" spans="2:10" s="1" customFormat="1" ht="13.2" x14ac:dyDescent="0.25">
      <c r="B2299" s="75"/>
      <c r="C2299" s="102"/>
      <c r="D2299" s="103"/>
      <c r="E2299" s="45"/>
      <c r="F2299" s="45"/>
      <c r="G2299" s="45"/>
      <c r="H2299" s="45"/>
      <c r="I2299" s="45"/>
      <c r="J2299" s="46"/>
    </row>
    <row r="2300" spans="2:10" s="1" customFormat="1" ht="13.2" x14ac:dyDescent="0.25">
      <c r="B2300" s="75"/>
      <c r="C2300" s="102"/>
      <c r="D2300" s="103"/>
      <c r="E2300" s="45"/>
      <c r="F2300" s="45"/>
      <c r="G2300" s="45"/>
      <c r="H2300" s="45"/>
      <c r="I2300" s="45"/>
      <c r="J2300" s="46"/>
    </row>
    <row r="2301" spans="2:10" s="1" customFormat="1" ht="13.2" x14ac:dyDescent="0.25">
      <c r="B2301" s="75"/>
      <c r="C2301" s="102"/>
      <c r="D2301" s="103"/>
      <c r="E2301" s="45"/>
      <c r="F2301" s="45"/>
      <c r="G2301" s="45"/>
      <c r="H2301" s="45"/>
      <c r="I2301" s="45"/>
      <c r="J2301" s="46"/>
    </row>
    <row r="2302" spans="2:10" s="1" customFormat="1" ht="13.2" x14ac:dyDescent="0.25">
      <c r="B2302" s="75"/>
      <c r="C2302" s="102"/>
      <c r="D2302" s="103"/>
      <c r="E2302" s="45"/>
      <c r="F2302" s="45"/>
      <c r="G2302" s="45"/>
      <c r="H2302" s="45"/>
      <c r="I2302" s="45"/>
      <c r="J2302" s="46"/>
    </row>
    <row r="2303" spans="2:10" s="1" customFormat="1" ht="13.2" x14ac:dyDescent="0.25">
      <c r="B2303" s="75"/>
      <c r="C2303" s="102"/>
      <c r="D2303" s="103"/>
      <c r="E2303" s="45"/>
      <c r="F2303" s="45"/>
      <c r="G2303" s="45"/>
      <c r="H2303" s="45"/>
      <c r="I2303" s="45"/>
      <c r="J2303" s="46"/>
    </row>
    <row r="2304" spans="2:10" s="1" customFormat="1" ht="13.2" x14ac:dyDescent="0.25">
      <c r="B2304" s="75"/>
      <c r="C2304" s="102"/>
      <c r="D2304" s="103"/>
      <c r="E2304" s="45"/>
      <c r="F2304" s="45"/>
      <c r="G2304" s="45"/>
      <c r="H2304" s="45"/>
      <c r="I2304" s="45"/>
      <c r="J2304" s="46"/>
    </row>
    <row r="2305" spans="2:10" s="1" customFormat="1" ht="13.2" x14ac:dyDescent="0.25">
      <c r="B2305" s="75"/>
      <c r="C2305" s="102"/>
      <c r="D2305" s="103"/>
      <c r="E2305" s="45"/>
      <c r="F2305" s="45"/>
      <c r="G2305" s="45"/>
      <c r="H2305" s="45"/>
      <c r="I2305" s="45"/>
      <c r="J2305" s="46"/>
    </row>
    <row r="2306" spans="2:10" s="1" customFormat="1" ht="13.2" x14ac:dyDescent="0.25">
      <c r="B2306" s="75"/>
      <c r="C2306" s="102"/>
      <c r="D2306" s="103"/>
      <c r="E2306" s="45"/>
      <c r="F2306" s="45"/>
      <c r="G2306" s="45"/>
      <c r="H2306" s="45"/>
      <c r="I2306" s="45"/>
      <c r="J2306" s="46"/>
    </row>
    <row r="2307" spans="2:10" s="1" customFormat="1" ht="13.2" x14ac:dyDescent="0.25">
      <c r="B2307" s="75"/>
      <c r="C2307" s="102"/>
      <c r="D2307" s="103"/>
      <c r="E2307" s="45"/>
      <c r="F2307" s="45"/>
      <c r="G2307" s="45"/>
      <c r="H2307" s="45"/>
      <c r="I2307" s="45"/>
      <c r="J2307" s="46"/>
    </row>
    <row r="2308" spans="2:10" s="1" customFormat="1" ht="13.2" x14ac:dyDescent="0.25">
      <c r="B2308" s="75"/>
      <c r="C2308" s="102"/>
      <c r="D2308" s="103"/>
      <c r="E2308" s="45"/>
      <c r="F2308" s="45"/>
      <c r="G2308" s="45"/>
      <c r="H2308" s="45"/>
      <c r="I2308" s="45"/>
      <c r="J2308" s="46"/>
    </row>
    <row r="2309" spans="2:10" s="1" customFormat="1" ht="13.2" x14ac:dyDescent="0.25">
      <c r="B2309" s="75"/>
      <c r="C2309" s="102"/>
      <c r="D2309" s="103"/>
      <c r="E2309" s="45"/>
      <c r="F2309" s="45"/>
      <c r="G2309" s="45"/>
      <c r="H2309" s="45"/>
      <c r="I2309" s="45"/>
      <c r="J2309" s="46"/>
    </row>
    <row r="2310" spans="2:10" s="1" customFormat="1" ht="13.2" x14ac:dyDescent="0.25">
      <c r="B2310" s="75"/>
      <c r="C2310" s="102"/>
      <c r="D2310" s="103"/>
      <c r="E2310" s="45"/>
      <c r="F2310" s="45"/>
      <c r="G2310" s="45"/>
      <c r="H2310" s="45"/>
      <c r="I2310" s="45"/>
      <c r="J2310" s="46"/>
    </row>
    <row r="2311" spans="2:10" s="1" customFormat="1" ht="13.2" x14ac:dyDescent="0.25">
      <c r="B2311" s="75"/>
      <c r="C2311" s="102"/>
      <c r="D2311" s="103"/>
      <c r="E2311" s="45"/>
      <c r="F2311" s="45"/>
      <c r="G2311" s="45"/>
      <c r="H2311" s="45"/>
      <c r="I2311" s="45"/>
      <c r="J2311" s="46"/>
    </row>
    <row r="2312" spans="2:10" s="1" customFormat="1" ht="13.2" x14ac:dyDescent="0.25">
      <c r="B2312" s="75"/>
      <c r="C2312" s="102"/>
      <c r="D2312" s="103"/>
      <c r="E2312" s="45"/>
      <c r="F2312" s="45"/>
      <c r="G2312" s="45"/>
      <c r="H2312" s="45"/>
      <c r="I2312" s="45"/>
      <c r="J2312" s="46"/>
    </row>
    <row r="2313" spans="2:10" s="1" customFormat="1" ht="13.2" x14ac:dyDescent="0.25">
      <c r="C2313" s="157" t="s">
        <v>153</v>
      </c>
      <c r="D2313" s="157"/>
      <c r="E2313" s="157"/>
      <c r="F2313" s="157"/>
      <c r="G2313" s="157"/>
      <c r="H2313" s="157"/>
    </row>
    <row r="2314" spans="2:10" s="1" customFormat="1" ht="13.2" x14ac:dyDescent="0.25">
      <c r="C2314" s="157" t="s">
        <v>154</v>
      </c>
      <c r="D2314" s="157"/>
      <c r="E2314" s="157"/>
      <c r="F2314" s="157"/>
      <c r="G2314" s="157"/>
      <c r="H2314" s="157"/>
    </row>
    <row r="2315" spans="2:10" s="1" customFormat="1" ht="13.2" x14ac:dyDescent="0.25">
      <c r="C2315" s="157" t="s">
        <v>155</v>
      </c>
      <c r="D2315" s="157"/>
      <c r="E2315" s="157"/>
      <c r="F2315" s="157"/>
      <c r="G2315" s="157"/>
      <c r="H2315" s="157"/>
    </row>
    <row r="2316" spans="2:10" s="1" customFormat="1" ht="13.2" x14ac:dyDescent="0.25">
      <c r="C2316" s="158" t="s">
        <v>156</v>
      </c>
      <c r="D2316" s="158"/>
      <c r="E2316" s="158"/>
      <c r="F2316" s="158"/>
      <c r="G2316" s="158"/>
      <c r="H2316" s="158"/>
    </row>
    <row r="2317" spans="2:10" s="1" customFormat="1" ht="13.2" x14ac:dyDescent="0.25">
      <c r="C2317" s="150"/>
      <c r="D2317" s="150"/>
      <c r="E2317" s="150"/>
      <c r="F2317" s="150"/>
      <c r="G2317" s="150"/>
      <c r="H2317" s="150"/>
    </row>
    <row r="2318" spans="2:10" s="1" customFormat="1" ht="15.6" x14ac:dyDescent="0.25">
      <c r="B2318" s="159" t="s">
        <v>248</v>
      </c>
      <c r="C2318" s="160"/>
      <c r="D2318" s="160"/>
      <c r="E2318" s="160"/>
      <c r="F2318" s="160"/>
      <c r="G2318" s="160"/>
      <c r="H2318" s="160"/>
      <c r="I2318" s="160"/>
      <c r="J2318" s="161"/>
    </row>
    <row r="2319" spans="2:10" s="1" customFormat="1" ht="21" x14ac:dyDescent="0.25">
      <c r="B2319" s="169" t="s">
        <v>775</v>
      </c>
      <c r="C2319" s="170"/>
      <c r="D2319" s="170"/>
      <c r="E2319" s="170"/>
      <c r="F2319" s="170"/>
      <c r="G2319" s="170"/>
      <c r="H2319" s="170"/>
      <c r="I2319" s="170"/>
      <c r="J2319" s="171"/>
    </row>
    <row r="2320" spans="2:10" s="1" customFormat="1" ht="13.8" thickBot="1" x14ac:dyDescent="0.3">
      <c r="B2320" s="151"/>
      <c r="C2320" s="151"/>
      <c r="D2320" s="151"/>
      <c r="E2320" s="151"/>
      <c r="F2320" s="151"/>
      <c r="G2320" s="151"/>
      <c r="H2320" s="151"/>
      <c r="I2320" s="151"/>
      <c r="J2320" s="151"/>
    </row>
    <row r="2321" spans="2:10" s="1" customFormat="1" ht="13.2" x14ac:dyDescent="0.25">
      <c r="B2321" s="152" t="s">
        <v>140</v>
      </c>
      <c r="C2321" s="153"/>
      <c r="D2321" s="153"/>
      <c r="E2321" s="153"/>
      <c r="F2321" s="153"/>
      <c r="G2321" s="153"/>
      <c r="H2321" s="153"/>
      <c r="I2321" s="153"/>
      <c r="J2321" s="154"/>
    </row>
    <row r="2322" spans="2:10" s="1" customFormat="1" ht="13.2" x14ac:dyDescent="0.25">
      <c r="B2322" s="4" t="s">
        <v>148</v>
      </c>
      <c r="C2322" s="5" t="s">
        <v>149</v>
      </c>
      <c r="D2322" s="5"/>
      <c r="E2322" s="6"/>
      <c r="F2322" s="7"/>
      <c r="G2322" s="8" t="s">
        <v>22</v>
      </c>
      <c r="H2322" s="155">
        <v>42879</v>
      </c>
      <c r="I2322" s="155"/>
      <c r="J2322" s="9"/>
    </row>
    <row r="2323" spans="2:10" s="1" customFormat="1" ht="13.2" x14ac:dyDescent="0.25">
      <c r="B2323" s="4" t="s">
        <v>146</v>
      </c>
      <c r="C2323" s="5" t="s">
        <v>142</v>
      </c>
      <c r="D2323" s="10"/>
      <c r="E2323" s="10"/>
      <c r="F2323" s="5"/>
      <c r="G2323" s="11" t="s">
        <v>145</v>
      </c>
      <c r="H2323" s="6" t="s">
        <v>142</v>
      </c>
      <c r="I2323" s="12"/>
      <c r="J2323" s="13"/>
    </row>
    <row r="2324" spans="2:10" s="1" customFormat="1" ht="13.2" x14ac:dyDescent="0.25">
      <c r="B2324" s="4" t="s">
        <v>147</v>
      </c>
      <c r="C2324" s="5" t="s">
        <v>142</v>
      </c>
      <c r="D2324" s="10"/>
      <c r="E2324" s="10"/>
      <c r="F2324" s="5"/>
      <c r="G2324" s="11" t="s">
        <v>143</v>
      </c>
      <c r="H2324" s="6" t="s">
        <v>144</v>
      </c>
      <c r="I2324" s="12"/>
      <c r="J2324" s="13"/>
    </row>
    <row r="2325" spans="2:10" s="1" customFormat="1" ht="13.8" thickBot="1" x14ac:dyDescent="0.3">
      <c r="B2325" s="14" t="s">
        <v>159</v>
      </c>
      <c r="C2325" s="15" t="s">
        <v>160</v>
      </c>
      <c r="D2325" s="16"/>
      <c r="E2325" s="16"/>
      <c r="F2325" s="15"/>
      <c r="G2325" s="17" t="s">
        <v>157</v>
      </c>
      <c r="H2325" s="18" t="s">
        <v>158</v>
      </c>
      <c r="I2325" s="19"/>
      <c r="J2325" s="20"/>
    </row>
    <row r="2326" spans="2:10" s="1" customFormat="1" ht="13.2" x14ac:dyDescent="0.25">
      <c r="B2326" s="151"/>
      <c r="C2326" s="151"/>
      <c r="D2326" s="151"/>
      <c r="E2326" s="151"/>
      <c r="F2326" s="151"/>
      <c r="G2326" s="151"/>
      <c r="H2326" s="151"/>
      <c r="I2326" s="151"/>
      <c r="J2326" s="151"/>
    </row>
    <row r="2327" spans="2:10" s="1" customFormat="1" ht="13.2" x14ac:dyDescent="0.25">
      <c r="B2327" s="23" t="s">
        <v>7</v>
      </c>
      <c r="C2327" s="24" t="s">
        <v>0</v>
      </c>
      <c r="D2327" s="24" t="s">
        <v>23</v>
      </c>
      <c r="E2327" s="24" t="s">
        <v>24</v>
      </c>
      <c r="F2327" s="24" t="s">
        <v>2</v>
      </c>
      <c r="G2327" s="24" t="s">
        <v>3</v>
      </c>
      <c r="H2327" s="24" t="s">
        <v>25</v>
      </c>
      <c r="I2327" s="24" t="s">
        <v>8</v>
      </c>
      <c r="J2327" s="24" t="s">
        <v>9</v>
      </c>
    </row>
    <row r="2328" spans="2:10" s="1" customFormat="1" ht="13.2" x14ac:dyDescent="0.25">
      <c r="B2328" s="96">
        <v>4.03</v>
      </c>
      <c r="C2328" s="97" t="s">
        <v>425</v>
      </c>
      <c r="D2328" s="103"/>
      <c r="E2328" s="45"/>
      <c r="F2328" s="45"/>
      <c r="G2328" s="45"/>
      <c r="H2328" s="45"/>
      <c r="I2328" s="45"/>
      <c r="J2328" s="46"/>
    </row>
    <row r="2329" spans="2:10" s="1" customFormat="1" ht="13.2" x14ac:dyDescent="0.25">
      <c r="B2329" s="100" t="s">
        <v>113</v>
      </c>
      <c r="C2329" s="101" t="s">
        <v>428</v>
      </c>
      <c r="D2329" s="103"/>
      <c r="E2329" s="45"/>
      <c r="F2329" s="45"/>
      <c r="G2329" s="45"/>
      <c r="H2329" s="45"/>
      <c r="I2329" s="45"/>
      <c r="J2329" s="46"/>
    </row>
    <row r="2330" spans="2:10" s="1" customFormat="1" ht="13.2" x14ac:dyDescent="0.25">
      <c r="B2330" s="48" t="s">
        <v>114</v>
      </c>
      <c r="C2330" s="32" t="s">
        <v>770</v>
      </c>
      <c r="D2330" s="103"/>
      <c r="E2330" s="45"/>
      <c r="F2330" s="45"/>
      <c r="G2330" s="45"/>
      <c r="H2330" s="45"/>
      <c r="I2330" s="62">
        <f>H2331+H2332</f>
        <v>0</v>
      </c>
      <c r="J2330" s="63" t="str">
        <f>+J2331</f>
        <v>ml</v>
      </c>
    </row>
    <row r="2331" spans="2:10" s="1" customFormat="1" ht="13.2" x14ac:dyDescent="0.25">
      <c r="B2331" s="48"/>
      <c r="C2331" s="44" t="s">
        <v>773</v>
      </c>
      <c r="D2331" s="45"/>
      <c r="E2331" s="45"/>
      <c r="F2331" s="45"/>
      <c r="G2331" s="45"/>
      <c r="H2331" s="45">
        <f>IF(AND(F2331=0,G2331=0),D2331*E2331,IF(AND(E2331=0,G2331=0),D2331*F2331,IF(AND(E2331=0,F2331=0),D2331*G2331,IF(AND(E2331=0),D2331*F2331*G2331,IF(AND(F2331=0),D2331*E2331*G2331,IF(AND(G2331=0),D2331*E2331*F2331,D2331*E2331*F2331*G2331))))))</f>
        <v>0</v>
      </c>
      <c r="I2331" s="45"/>
      <c r="J2331" s="46" t="s">
        <v>552</v>
      </c>
    </row>
    <row r="2332" spans="2:10" s="1" customFormat="1" ht="13.2" x14ac:dyDescent="0.25">
      <c r="B2332" s="48"/>
      <c r="C2332" s="44" t="s">
        <v>774</v>
      </c>
      <c r="D2332" s="45"/>
      <c r="E2332" s="45"/>
      <c r="F2332" s="45"/>
      <c r="G2332" s="45"/>
      <c r="H2332" s="45">
        <f>IF(AND(F2332=0,G2332=0),D2332*E2332,IF(AND(E2332=0,G2332=0),D2332*F2332,IF(AND(E2332=0,F2332=0),D2332*G2332,IF(AND(E2332=0),D2332*F2332*G2332,IF(AND(F2332=0),D2332*E2332*G2332,IF(AND(G2332=0),D2332*E2332*F2332,D2332*E2332*F2332*G2332))))))</f>
        <v>0</v>
      </c>
      <c r="I2332" s="45"/>
      <c r="J2332" s="46" t="s">
        <v>552</v>
      </c>
    </row>
    <row r="2333" spans="2:10" s="1" customFormat="1" ht="13.2" x14ac:dyDescent="0.25">
      <c r="B2333" s="48" t="s">
        <v>435</v>
      </c>
      <c r="C2333" s="32" t="s">
        <v>772</v>
      </c>
      <c r="D2333" s="103"/>
      <c r="E2333" s="45"/>
      <c r="F2333" s="45"/>
      <c r="G2333" s="45"/>
      <c r="H2333" s="45"/>
      <c r="I2333" s="62">
        <f>H2334+H2335</f>
        <v>0</v>
      </c>
      <c r="J2333" s="63" t="str">
        <f>+J2334</f>
        <v>ml</v>
      </c>
    </row>
    <row r="2334" spans="2:10" s="1" customFormat="1" ht="13.2" x14ac:dyDescent="0.25">
      <c r="B2334" s="100"/>
      <c r="C2334" s="44" t="s">
        <v>773</v>
      </c>
      <c r="D2334" s="45"/>
      <c r="E2334" s="45"/>
      <c r="F2334" s="45"/>
      <c r="G2334" s="45"/>
      <c r="H2334" s="45">
        <f>IF(AND(F2334=0,G2334=0),D2334*E2334,IF(AND(E2334=0,G2334=0),D2334*F2334,IF(AND(E2334=0,F2334=0),D2334*G2334,IF(AND(E2334=0),D2334*F2334*G2334,IF(AND(F2334=0),D2334*E2334*G2334,IF(AND(G2334=0),D2334*E2334*F2334,D2334*E2334*F2334*G2334))))))</f>
        <v>0</v>
      </c>
      <c r="I2334" s="45"/>
      <c r="J2334" s="46" t="s">
        <v>552</v>
      </c>
    </row>
    <row r="2335" spans="2:10" s="1" customFormat="1" ht="13.2" x14ac:dyDescent="0.25">
      <c r="B2335" s="48"/>
      <c r="C2335" s="44" t="s">
        <v>774</v>
      </c>
      <c r="D2335" s="45"/>
      <c r="E2335" s="45"/>
      <c r="F2335" s="45"/>
      <c r="G2335" s="45"/>
      <c r="H2335" s="45">
        <f>IF(AND(F2335=0,G2335=0),D2335*E2335,IF(AND(E2335=0,G2335=0),D2335*F2335,IF(AND(E2335=0,F2335=0),D2335*G2335,IF(AND(E2335=0),D2335*F2335*G2335,IF(AND(F2335=0),D2335*E2335*G2335,IF(AND(G2335=0),D2335*E2335*F2335,D2335*E2335*F2335*G2335))))))</f>
        <v>0</v>
      </c>
      <c r="I2335" s="45"/>
      <c r="J2335" s="46" t="s">
        <v>552</v>
      </c>
    </row>
    <row r="2336" spans="2:10" s="1" customFormat="1" ht="13.2" x14ac:dyDescent="0.25">
      <c r="B2336" s="48" t="s">
        <v>437</v>
      </c>
      <c r="C2336" s="48" t="s">
        <v>470</v>
      </c>
      <c r="D2336" s="103"/>
      <c r="E2336" s="45"/>
      <c r="F2336" s="45"/>
      <c r="G2336" s="45"/>
      <c r="H2336" s="45"/>
      <c r="I2336" s="62">
        <f>SUM(H2338:H2343)</f>
        <v>25.5</v>
      </c>
      <c r="J2336" s="63" t="str">
        <f>+J2338</f>
        <v>ml</v>
      </c>
    </row>
    <row r="2337" spans="2:10" s="1" customFormat="1" ht="13.2" x14ac:dyDescent="0.25">
      <c r="B2337" s="48"/>
      <c r="C2337" s="132" t="s">
        <v>255</v>
      </c>
      <c r="D2337" s="103"/>
      <c r="E2337" s="45"/>
      <c r="F2337" s="45"/>
      <c r="G2337" s="45"/>
      <c r="H2337" s="45"/>
      <c r="I2337" s="62"/>
      <c r="J2337" s="63"/>
    </row>
    <row r="2338" spans="2:10" s="1" customFormat="1" ht="13.2" x14ac:dyDescent="0.25">
      <c r="B2338" s="48"/>
      <c r="C2338" s="44" t="s">
        <v>556</v>
      </c>
      <c r="D2338" s="45">
        <v>2</v>
      </c>
      <c r="E2338" s="45">
        <v>3.25</v>
      </c>
      <c r="F2338" s="45"/>
      <c r="G2338" s="45"/>
      <c r="H2338" s="45">
        <f t="shared" ref="H2338:H2343" si="117">IF(AND(F2338=0,G2338=0),D2338*E2338,IF(AND(E2338=0,G2338=0),D2338*F2338,IF(AND(E2338=0,F2338=0),D2338*G2338,IF(AND(E2338=0),D2338*F2338*G2338,IF(AND(F2338=0),D2338*E2338*G2338,IF(AND(G2338=0),D2338*E2338*F2338,D2338*E2338*F2338*G2338))))))</f>
        <v>6.5</v>
      </c>
      <c r="I2338" s="45"/>
      <c r="J2338" s="46" t="str">
        <f t="shared" ref="J2338:J2343" si="118">IF(AND(E2338=0,F2338&lt;&gt;0,G2338&lt;&gt;0),"m2",IF(AND(F2338=0,E2338&lt;&gt;0,G2338&lt;&gt;0),"m2",IF(AND(G2338=0,E2338&lt;&gt;0,F2338&lt;&gt;0),"m2",IF(AND(F2338=0,G2338=0),"ml",IF(AND(E2338=0,G2338=0),"ml",IF(AND(E2338=0,F2338=0),"ml",IF(AND(E2338&lt;&gt;0,F2338&lt;&gt;0,G2338&lt;&gt;0),"m3",0)))))))</f>
        <v>ml</v>
      </c>
    </row>
    <row r="2339" spans="2:10" s="1" customFormat="1" ht="13.2" x14ac:dyDescent="0.25">
      <c r="B2339" s="48"/>
      <c r="C2339" s="44" t="s">
        <v>704</v>
      </c>
      <c r="D2339" s="45">
        <v>2</v>
      </c>
      <c r="E2339" s="45">
        <v>3</v>
      </c>
      <c r="F2339" s="45"/>
      <c r="G2339" s="45"/>
      <c r="H2339" s="45">
        <f t="shared" si="117"/>
        <v>6</v>
      </c>
      <c r="I2339" s="45"/>
      <c r="J2339" s="46" t="str">
        <f t="shared" si="118"/>
        <v>ml</v>
      </c>
    </row>
    <row r="2340" spans="2:10" s="1" customFormat="1" ht="13.2" x14ac:dyDescent="0.25">
      <c r="B2340" s="48"/>
      <c r="C2340" s="132" t="s">
        <v>256</v>
      </c>
      <c r="D2340" s="45"/>
      <c r="E2340" s="45"/>
      <c r="F2340" s="45"/>
      <c r="G2340" s="45"/>
      <c r="H2340" s="45">
        <f t="shared" si="117"/>
        <v>0</v>
      </c>
      <c r="I2340" s="45"/>
      <c r="J2340" s="46" t="str">
        <f t="shared" si="118"/>
        <v>ml</v>
      </c>
    </row>
    <row r="2341" spans="2:10" s="1" customFormat="1" ht="13.2" x14ac:dyDescent="0.25">
      <c r="B2341" s="48"/>
      <c r="C2341" s="44" t="s">
        <v>556</v>
      </c>
      <c r="D2341" s="45">
        <v>2</v>
      </c>
      <c r="E2341" s="45">
        <v>3.25</v>
      </c>
      <c r="F2341" s="45"/>
      <c r="G2341" s="45"/>
      <c r="H2341" s="45">
        <f t="shared" si="117"/>
        <v>6.5</v>
      </c>
      <c r="I2341" s="45"/>
      <c r="J2341" s="46" t="str">
        <f t="shared" si="118"/>
        <v>ml</v>
      </c>
    </row>
    <row r="2342" spans="2:10" s="1" customFormat="1" ht="13.2" x14ac:dyDescent="0.25">
      <c r="B2342" s="48"/>
      <c r="C2342" s="132" t="s">
        <v>257</v>
      </c>
      <c r="D2342" s="45"/>
      <c r="E2342" s="45"/>
      <c r="F2342" s="45"/>
      <c r="G2342" s="45"/>
      <c r="H2342" s="45">
        <f t="shared" si="117"/>
        <v>0</v>
      </c>
      <c r="I2342" s="45"/>
      <c r="J2342" s="46" t="str">
        <f t="shared" si="118"/>
        <v>ml</v>
      </c>
    </row>
    <row r="2343" spans="2:10" s="1" customFormat="1" ht="13.2" x14ac:dyDescent="0.25">
      <c r="B2343" s="48"/>
      <c r="C2343" s="44" t="s">
        <v>556</v>
      </c>
      <c r="D2343" s="45">
        <v>2</v>
      </c>
      <c r="E2343" s="45">
        <v>3.25</v>
      </c>
      <c r="F2343" s="45"/>
      <c r="G2343" s="45"/>
      <c r="H2343" s="45">
        <f t="shared" si="117"/>
        <v>6.5</v>
      </c>
      <c r="I2343" s="45"/>
      <c r="J2343" s="46" t="str">
        <f t="shared" si="118"/>
        <v>ml</v>
      </c>
    </row>
    <row r="2344" spans="2:10" s="1" customFormat="1" ht="13.2" x14ac:dyDescent="0.25">
      <c r="B2344" s="48" t="s">
        <v>471</v>
      </c>
      <c r="C2344" s="48" t="s">
        <v>554</v>
      </c>
      <c r="D2344" s="103"/>
      <c r="E2344" s="45"/>
      <c r="F2344" s="45"/>
      <c r="G2344" s="45"/>
      <c r="H2344" s="45"/>
      <c r="I2344" s="62">
        <f>SUM(H2345:H2351)</f>
        <v>0</v>
      </c>
      <c r="J2344" s="63" t="str">
        <f>+J2345</f>
        <v>ml</v>
      </c>
    </row>
    <row r="2345" spans="2:10" s="1" customFormat="1" ht="13.2" x14ac:dyDescent="0.25">
      <c r="B2345" s="100"/>
      <c r="C2345" s="132" t="s">
        <v>255</v>
      </c>
      <c r="D2345" s="45"/>
      <c r="E2345" s="45"/>
      <c r="F2345" s="45"/>
      <c r="G2345" s="45"/>
      <c r="H2345" s="45">
        <f t="shared" ref="H2345:H2351" si="119">IF(AND(F2345=0,G2345=0),D2345*E2345,IF(AND(E2345=0,G2345=0),D2345*F2345,IF(AND(E2345=0,F2345=0),D2345*G2345,IF(AND(E2345=0),D2345*F2345*G2345,IF(AND(F2345=0),D2345*E2345*G2345,IF(AND(G2345=0),D2345*E2345*F2345,D2345*E2345*F2345*G2345))))))</f>
        <v>0</v>
      </c>
      <c r="I2345" s="45"/>
      <c r="J2345" s="46" t="str">
        <f t="shared" ref="J2345:J2351" si="120">IF(AND(E2345=0,F2345&lt;&gt;0,G2345&lt;&gt;0),"m2",IF(AND(F2345=0,E2345&lt;&gt;0,G2345&lt;&gt;0),"m2",IF(AND(G2345=0,E2345&lt;&gt;0,F2345&lt;&gt;0),"m2",IF(AND(F2345=0,G2345=0),"ml",IF(AND(E2345=0,G2345=0),"ml",IF(AND(E2345=0,F2345=0),"ml",IF(AND(E2345&lt;&gt;0,F2345&lt;&gt;0,G2345&lt;&gt;0),"m3",0)))))))</f>
        <v>ml</v>
      </c>
    </row>
    <row r="2346" spans="2:10" s="1" customFormat="1" ht="13.2" x14ac:dyDescent="0.25">
      <c r="B2346" s="100"/>
      <c r="C2346" s="44" t="s">
        <v>556</v>
      </c>
      <c r="D2346" s="45"/>
      <c r="E2346" s="45"/>
      <c r="F2346" s="45"/>
      <c r="G2346" s="45"/>
      <c r="H2346" s="45">
        <f t="shared" si="119"/>
        <v>0</v>
      </c>
      <c r="I2346" s="45"/>
      <c r="J2346" s="46" t="str">
        <f t="shared" si="120"/>
        <v>ml</v>
      </c>
    </row>
    <row r="2347" spans="2:10" s="1" customFormat="1" ht="13.2" x14ac:dyDescent="0.25">
      <c r="B2347" s="100"/>
      <c r="C2347" s="44" t="s">
        <v>704</v>
      </c>
      <c r="D2347" s="45"/>
      <c r="E2347" s="45"/>
      <c r="F2347" s="45"/>
      <c r="G2347" s="45"/>
      <c r="H2347" s="45">
        <f t="shared" si="119"/>
        <v>0</v>
      </c>
      <c r="I2347" s="45"/>
      <c r="J2347" s="46" t="str">
        <f t="shared" si="120"/>
        <v>ml</v>
      </c>
    </row>
    <row r="2348" spans="2:10" s="1" customFormat="1" ht="13.2" x14ac:dyDescent="0.25">
      <c r="B2348" s="100"/>
      <c r="C2348" s="132" t="s">
        <v>256</v>
      </c>
      <c r="D2348" s="45"/>
      <c r="E2348" s="45"/>
      <c r="F2348" s="45"/>
      <c r="G2348" s="45"/>
      <c r="H2348" s="45">
        <f t="shared" si="119"/>
        <v>0</v>
      </c>
      <c r="I2348" s="45"/>
      <c r="J2348" s="46" t="str">
        <f t="shared" si="120"/>
        <v>ml</v>
      </c>
    </row>
    <row r="2349" spans="2:10" s="1" customFormat="1" ht="13.2" x14ac:dyDescent="0.25">
      <c r="B2349" s="100"/>
      <c r="C2349" s="44" t="s">
        <v>556</v>
      </c>
      <c r="D2349" s="45"/>
      <c r="E2349" s="45"/>
      <c r="F2349" s="45"/>
      <c r="G2349" s="45"/>
      <c r="H2349" s="45">
        <f t="shared" si="119"/>
        <v>0</v>
      </c>
      <c r="I2349" s="45"/>
      <c r="J2349" s="46" t="str">
        <f t="shared" si="120"/>
        <v>ml</v>
      </c>
    </row>
    <row r="2350" spans="2:10" s="1" customFormat="1" ht="13.2" x14ac:dyDescent="0.25">
      <c r="B2350" s="100"/>
      <c r="C2350" s="132" t="s">
        <v>257</v>
      </c>
      <c r="D2350" s="45"/>
      <c r="E2350" s="45"/>
      <c r="F2350" s="45"/>
      <c r="G2350" s="45"/>
      <c r="H2350" s="45">
        <f t="shared" si="119"/>
        <v>0</v>
      </c>
      <c r="I2350" s="45"/>
      <c r="J2350" s="46" t="str">
        <f t="shared" si="120"/>
        <v>ml</v>
      </c>
    </row>
    <row r="2351" spans="2:10" s="1" customFormat="1" ht="13.2" x14ac:dyDescent="0.25">
      <c r="B2351" s="100"/>
      <c r="C2351" s="44" t="s">
        <v>556</v>
      </c>
      <c r="D2351" s="45"/>
      <c r="E2351" s="45"/>
      <c r="F2351" s="45"/>
      <c r="G2351" s="45"/>
      <c r="H2351" s="45">
        <f t="shared" si="119"/>
        <v>0</v>
      </c>
      <c r="I2351" s="45"/>
      <c r="J2351" s="46" t="str">
        <f t="shared" si="120"/>
        <v>ml</v>
      </c>
    </row>
    <row r="2352" spans="2:10" s="1" customFormat="1" ht="13.2" x14ac:dyDescent="0.25">
      <c r="B2352" s="48" t="s">
        <v>473</v>
      </c>
      <c r="C2352" s="48" t="s">
        <v>472</v>
      </c>
      <c r="D2352" s="103"/>
      <c r="E2352" s="45"/>
      <c r="F2352" s="45"/>
      <c r="G2352" s="45"/>
      <c r="H2352" s="45"/>
      <c r="I2352" s="62">
        <f>SUM(H2353:H2359)</f>
        <v>0</v>
      </c>
      <c r="J2352" s="63" t="str">
        <f>+J2353</f>
        <v>ml</v>
      </c>
    </row>
    <row r="2353" spans="2:10" s="1" customFormat="1" ht="13.2" x14ac:dyDescent="0.25">
      <c r="B2353" s="48"/>
      <c r="C2353" s="132" t="s">
        <v>255</v>
      </c>
      <c r="D2353" s="45"/>
      <c r="E2353" s="45"/>
      <c r="F2353" s="45"/>
      <c r="G2353" s="45"/>
      <c r="H2353" s="45">
        <f t="shared" ref="H2353:H2359" si="121">IF(AND(F2353=0,G2353=0),D2353*E2353,IF(AND(E2353=0,G2353=0),D2353*F2353,IF(AND(E2353=0,F2353=0),D2353*G2353,IF(AND(E2353=0),D2353*F2353*G2353,IF(AND(F2353=0),D2353*E2353*G2353,IF(AND(G2353=0),D2353*E2353*F2353,D2353*E2353*F2353*G2353))))))</f>
        <v>0</v>
      </c>
      <c r="I2353" s="45"/>
      <c r="J2353" s="46" t="str">
        <f t="shared" ref="J2353:J2359" si="122">IF(AND(E2353=0,F2353&lt;&gt;0,G2353&lt;&gt;0),"m2",IF(AND(F2353=0,E2353&lt;&gt;0,G2353&lt;&gt;0),"m2",IF(AND(G2353=0,E2353&lt;&gt;0,F2353&lt;&gt;0),"m2",IF(AND(F2353=0,G2353=0),"ml",IF(AND(E2353=0,G2353=0),"ml",IF(AND(E2353=0,F2353=0),"ml",IF(AND(E2353&lt;&gt;0,F2353&lt;&gt;0,G2353&lt;&gt;0),"m3",0)))))))</f>
        <v>ml</v>
      </c>
    </row>
    <row r="2354" spans="2:10" s="1" customFormat="1" ht="13.2" x14ac:dyDescent="0.25">
      <c r="B2354" s="48"/>
      <c r="C2354" s="44" t="s">
        <v>556</v>
      </c>
      <c r="D2354" s="45"/>
      <c r="E2354" s="45"/>
      <c r="F2354" s="45"/>
      <c r="G2354" s="45"/>
      <c r="H2354" s="45">
        <f t="shared" si="121"/>
        <v>0</v>
      </c>
      <c r="I2354" s="45"/>
      <c r="J2354" s="46" t="str">
        <f t="shared" si="122"/>
        <v>ml</v>
      </c>
    </row>
    <row r="2355" spans="2:10" s="1" customFormat="1" ht="13.2" x14ac:dyDescent="0.25">
      <c r="B2355" s="48"/>
      <c r="C2355" s="44" t="s">
        <v>704</v>
      </c>
      <c r="D2355" s="45"/>
      <c r="E2355" s="45"/>
      <c r="F2355" s="45"/>
      <c r="G2355" s="45"/>
      <c r="H2355" s="45">
        <f t="shared" si="121"/>
        <v>0</v>
      </c>
      <c r="I2355" s="45"/>
      <c r="J2355" s="46" t="str">
        <f t="shared" si="122"/>
        <v>ml</v>
      </c>
    </row>
    <row r="2356" spans="2:10" s="1" customFormat="1" ht="13.2" x14ac:dyDescent="0.25">
      <c r="B2356" s="48"/>
      <c r="C2356" s="132" t="s">
        <v>256</v>
      </c>
      <c r="D2356" s="45"/>
      <c r="E2356" s="45"/>
      <c r="F2356" s="45"/>
      <c r="G2356" s="45"/>
      <c r="H2356" s="45">
        <f t="shared" si="121"/>
        <v>0</v>
      </c>
      <c r="I2356" s="45"/>
      <c r="J2356" s="46" t="str">
        <f t="shared" si="122"/>
        <v>ml</v>
      </c>
    </row>
    <row r="2357" spans="2:10" s="1" customFormat="1" ht="13.2" x14ac:dyDescent="0.25">
      <c r="B2357" s="48"/>
      <c r="C2357" s="44" t="s">
        <v>556</v>
      </c>
      <c r="D2357" s="45"/>
      <c r="E2357" s="45"/>
      <c r="F2357" s="45"/>
      <c r="G2357" s="45"/>
      <c r="H2357" s="45">
        <f t="shared" si="121"/>
        <v>0</v>
      </c>
      <c r="I2357" s="45"/>
      <c r="J2357" s="46" t="str">
        <f t="shared" si="122"/>
        <v>ml</v>
      </c>
    </row>
    <row r="2358" spans="2:10" s="1" customFormat="1" ht="13.2" x14ac:dyDescent="0.25">
      <c r="B2358" s="48"/>
      <c r="C2358" s="132" t="s">
        <v>257</v>
      </c>
      <c r="D2358" s="45"/>
      <c r="E2358" s="45"/>
      <c r="F2358" s="45"/>
      <c r="G2358" s="45"/>
      <c r="H2358" s="45">
        <f t="shared" si="121"/>
        <v>0</v>
      </c>
      <c r="I2358" s="45"/>
      <c r="J2358" s="46" t="str">
        <f t="shared" si="122"/>
        <v>ml</v>
      </c>
    </row>
    <row r="2359" spans="2:10" s="1" customFormat="1" ht="13.2" x14ac:dyDescent="0.25">
      <c r="B2359" s="48"/>
      <c r="C2359" s="44" t="s">
        <v>556</v>
      </c>
      <c r="D2359" s="45"/>
      <c r="E2359" s="45"/>
      <c r="F2359" s="45"/>
      <c r="G2359" s="45"/>
      <c r="H2359" s="45">
        <f t="shared" si="121"/>
        <v>0</v>
      </c>
      <c r="I2359" s="45"/>
      <c r="J2359" s="46" t="str">
        <f t="shared" si="122"/>
        <v>ml</v>
      </c>
    </row>
    <row r="2360" spans="2:10" s="1" customFormat="1" ht="13.2" x14ac:dyDescent="0.25">
      <c r="B2360" s="48" t="s">
        <v>549</v>
      </c>
      <c r="C2360" s="48" t="s">
        <v>474</v>
      </c>
      <c r="D2360" s="103"/>
      <c r="E2360" s="45"/>
      <c r="F2360" s="45"/>
      <c r="G2360" s="45"/>
      <c r="H2360" s="45"/>
      <c r="I2360" s="62">
        <f>SUM(H2361:H2361)</f>
        <v>0</v>
      </c>
      <c r="J2360" s="63" t="str">
        <f>+J2361</f>
        <v>und</v>
      </c>
    </row>
    <row r="2361" spans="2:10" s="1" customFormat="1" ht="13.2" x14ac:dyDescent="0.25">
      <c r="B2361" s="100"/>
      <c r="C2361" s="44" t="s">
        <v>705</v>
      </c>
      <c r="D2361" s="45"/>
      <c r="E2361" s="45"/>
      <c r="F2361" s="45"/>
      <c r="G2361" s="45"/>
      <c r="H2361" s="45">
        <f>+D2361</f>
        <v>0</v>
      </c>
      <c r="I2361" s="45"/>
      <c r="J2361" s="46" t="s">
        <v>35</v>
      </c>
    </row>
    <row r="2362" spans="2:10" s="1" customFormat="1" ht="13.2" x14ac:dyDescent="0.25">
      <c r="B2362" s="48" t="s">
        <v>553</v>
      </c>
      <c r="C2362" s="48" t="s">
        <v>555</v>
      </c>
      <c r="D2362" s="103"/>
      <c r="E2362" s="45"/>
      <c r="F2362" s="45"/>
      <c r="G2362" s="45"/>
      <c r="H2362" s="45"/>
      <c r="I2362" s="62">
        <f>SUM(H2363:H2363)</f>
        <v>2</v>
      </c>
      <c r="J2362" s="63" t="str">
        <f>+J2363</f>
        <v>und</v>
      </c>
    </row>
    <row r="2363" spans="2:10" s="1" customFormat="1" ht="13.2" x14ac:dyDescent="0.25">
      <c r="B2363" s="100"/>
      <c r="C2363" s="44" t="s">
        <v>556</v>
      </c>
      <c r="D2363" s="45">
        <v>2</v>
      </c>
      <c r="E2363" s="45"/>
      <c r="F2363" s="45"/>
      <c r="G2363" s="45"/>
      <c r="H2363" s="45">
        <f>+D2363</f>
        <v>2</v>
      </c>
      <c r="I2363" s="45"/>
      <c r="J2363" s="46" t="s">
        <v>35</v>
      </c>
    </row>
    <row r="2364" spans="2:10" s="1" customFormat="1" ht="13.2" x14ac:dyDescent="0.25">
      <c r="B2364" s="100" t="s">
        <v>115</v>
      </c>
      <c r="C2364" s="101" t="s">
        <v>427</v>
      </c>
      <c r="D2364" s="103"/>
      <c r="E2364" s="45"/>
      <c r="F2364" s="45"/>
      <c r="G2364" s="45"/>
      <c r="H2364" s="45"/>
      <c r="I2364" s="45"/>
      <c r="J2364" s="46"/>
    </row>
    <row r="2365" spans="2:10" s="1" customFormat="1" ht="13.2" x14ac:dyDescent="0.25">
      <c r="B2365" s="48" t="s">
        <v>116</v>
      </c>
      <c r="C2365" s="48" t="s">
        <v>550</v>
      </c>
      <c r="D2365" s="103"/>
      <c r="E2365" s="45"/>
      <c r="F2365" s="45"/>
      <c r="G2365" s="45"/>
      <c r="H2365" s="45"/>
      <c r="I2365" s="62">
        <f>SUM(H2366:H2367)</f>
        <v>0</v>
      </c>
      <c r="J2365" s="63" t="str">
        <f>+J2366</f>
        <v>ml</v>
      </c>
    </row>
    <row r="2366" spans="2:10" s="1" customFormat="1" ht="13.2" x14ac:dyDescent="0.25">
      <c r="B2366" s="100"/>
      <c r="C2366" s="44" t="s">
        <v>760</v>
      </c>
      <c r="D2366" s="45"/>
      <c r="E2366" s="45"/>
      <c r="F2366" s="45"/>
      <c r="G2366" s="45"/>
      <c r="H2366" s="45">
        <f>IF(AND(F2366=0,G2366=0),D2366*E2366,IF(AND(E2366=0,G2366=0),D2366*F2366,IF(AND(E2366=0,F2366=0),D2366*G2366,IF(AND(E2366=0),D2366*F2366*G2366,IF(AND(F2366=0),D2366*E2366*G2366,IF(AND(G2366=0),D2366*E2366*F2366,D2366*E2366*F2366*G2366))))))</f>
        <v>0</v>
      </c>
      <c r="I2366" s="45"/>
      <c r="J2366" s="46" t="str">
        <f>IF(AND(E2366=0,F2366&lt;&gt;0,G2366&lt;&gt;0),"m2",IF(AND(F2366=0,E2366&lt;&gt;0,G2366&lt;&gt;0),"m2",IF(AND(G2366=0,E2366&lt;&gt;0,F2366&lt;&gt;0),"m2",IF(AND(F2366=0,G2366=0),"ml",IF(AND(E2366=0,G2366=0),"ml",IF(AND(E2366=0,F2366=0),"ml",IF(AND(E2366&lt;&gt;0,F2366&lt;&gt;0,G2366&lt;&gt;0),"m3",0)))))))</f>
        <v>ml</v>
      </c>
    </row>
    <row r="2367" spans="2:10" s="1" customFormat="1" ht="13.2" x14ac:dyDescent="0.25">
      <c r="B2367" s="100"/>
      <c r="C2367" s="44" t="s">
        <v>760</v>
      </c>
      <c r="D2367" s="45"/>
      <c r="E2367" s="45"/>
      <c r="F2367" s="45"/>
      <c r="G2367" s="45"/>
      <c r="H2367" s="45">
        <f>IF(AND(F2367=0,G2367=0),D2367*E2367,IF(AND(E2367=0,G2367=0),D2367*F2367,IF(AND(E2367=0,F2367=0),D2367*G2367,IF(AND(E2367=0),D2367*F2367*G2367,IF(AND(F2367=0),D2367*E2367*G2367,IF(AND(G2367=0),D2367*E2367*F2367,D2367*E2367*F2367*G2367))))))</f>
        <v>0</v>
      </c>
      <c r="I2367" s="45"/>
      <c r="J2367" s="46"/>
    </row>
    <row r="2368" spans="2:10" s="1" customFormat="1" ht="13.2" x14ac:dyDescent="0.25">
      <c r="B2368" s="48" t="s">
        <v>443</v>
      </c>
      <c r="C2368" s="48" t="s">
        <v>440</v>
      </c>
      <c r="D2368" s="103"/>
      <c r="E2368" s="45"/>
      <c r="F2368" s="45"/>
      <c r="G2368" s="45"/>
      <c r="H2368" s="45"/>
      <c r="I2368" s="62">
        <f>SUM(H2369:H2371)</f>
        <v>0</v>
      </c>
      <c r="J2368" s="63" t="str">
        <f>+J2369</f>
        <v>ml</v>
      </c>
    </row>
    <row r="2369" spans="2:10" s="1" customFormat="1" ht="13.2" x14ac:dyDescent="0.25">
      <c r="B2369" s="100"/>
      <c r="C2369" s="44" t="s">
        <v>762</v>
      </c>
      <c r="D2369" s="45"/>
      <c r="E2369" s="45"/>
      <c r="F2369" s="45"/>
      <c r="G2369" s="45"/>
      <c r="H2369" s="45">
        <f>IF(AND(F2369=0,G2369=0),D2369*E2369,IF(AND(E2369=0,G2369=0),D2369*F2369,IF(AND(E2369=0,F2369=0),D2369*G2369,IF(AND(E2369=0),D2369*F2369*G2369,IF(AND(F2369=0),D2369*E2369*G2369,IF(AND(G2369=0),D2369*E2369*F2369,D2369*E2369*F2369*G2369))))))</f>
        <v>0</v>
      </c>
      <c r="I2369" s="45"/>
      <c r="J2369" s="46" t="str">
        <f>IF(AND(E2369=0,F2369&lt;&gt;0,G2369&lt;&gt;0),"m2",IF(AND(F2369=0,E2369&lt;&gt;0,G2369&lt;&gt;0),"m2",IF(AND(G2369=0,E2369&lt;&gt;0,F2369&lt;&gt;0),"m2",IF(AND(F2369=0,G2369=0),"ml",IF(AND(E2369=0,G2369=0),"ml",IF(AND(E2369=0,F2369=0),"ml",IF(AND(E2369&lt;&gt;0,F2369&lt;&gt;0,G2369&lt;&gt;0),"m3",0)))))))</f>
        <v>ml</v>
      </c>
    </row>
    <row r="2370" spans="2:10" s="1" customFormat="1" ht="13.2" x14ac:dyDescent="0.25">
      <c r="B2370" s="100"/>
      <c r="C2370" s="44" t="s">
        <v>763</v>
      </c>
      <c r="D2370" s="45"/>
      <c r="E2370" s="45"/>
      <c r="F2370" s="45"/>
      <c r="G2370" s="45"/>
      <c r="H2370" s="45">
        <f t="shared" ref="H2370:H2371" si="123">IF(AND(F2370=0,G2370=0),D2370*E2370,IF(AND(E2370=0,G2370=0),D2370*F2370,IF(AND(E2370=0,F2370=0),D2370*G2370,IF(AND(E2370=0),D2370*F2370*G2370,IF(AND(F2370=0),D2370*E2370*G2370,IF(AND(G2370=0),D2370*E2370*F2370,D2370*E2370*F2370*G2370))))))</f>
        <v>0</v>
      </c>
      <c r="I2370" s="45"/>
      <c r="J2370" s="46" t="str">
        <f t="shared" ref="J2370:J2371" si="124">IF(AND(E2370=0,F2370&lt;&gt;0,G2370&lt;&gt;0),"m2",IF(AND(F2370=0,E2370&lt;&gt;0,G2370&lt;&gt;0),"m2",IF(AND(G2370=0,E2370&lt;&gt;0,F2370&lt;&gt;0),"m2",IF(AND(F2370=0,G2370=0),"ml",IF(AND(E2370=0,G2370=0),"ml",IF(AND(E2370=0,F2370=0),"ml",IF(AND(E2370&lt;&gt;0,F2370&lt;&gt;0,G2370&lt;&gt;0),"m3",0)))))))</f>
        <v>ml</v>
      </c>
    </row>
    <row r="2371" spans="2:10" s="1" customFormat="1" ht="13.2" x14ac:dyDescent="0.25">
      <c r="B2371" s="100"/>
      <c r="C2371" s="44" t="s">
        <v>764</v>
      </c>
      <c r="D2371" s="45"/>
      <c r="E2371" s="45"/>
      <c r="F2371" s="45"/>
      <c r="G2371" s="45"/>
      <c r="H2371" s="45">
        <f t="shared" si="123"/>
        <v>0</v>
      </c>
      <c r="I2371" s="45"/>
      <c r="J2371" s="46" t="str">
        <f t="shared" si="124"/>
        <v>ml</v>
      </c>
    </row>
    <row r="2372" spans="2:10" s="1" customFormat="1" ht="13.2" x14ac:dyDescent="0.25">
      <c r="B2372" s="48" t="s">
        <v>444</v>
      </c>
      <c r="C2372" s="48" t="s">
        <v>442</v>
      </c>
      <c r="D2372" s="103"/>
      <c r="E2372" s="45"/>
      <c r="F2372" s="45"/>
      <c r="G2372" s="45"/>
      <c r="H2372" s="45"/>
      <c r="I2372" s="62">
        <f>SUM(H2373:H2373)</f>
        <v>0</v>
      </c>
      <c r="J2372" s="63" t="str">
        <f>+J2373</f>
        <v>ml</v>
      </c>
    </row>
    <row r="2373" spans="2:10" s="1" customFormat="1" ht="13.2" x14ac:dyDescent="0.25">
      <c r="B2373" s="100"/>
      <c r="C2373" s="44" t="s">
        <v>735</v>
      </c>
      <c r="D2373" s="45"/>
      <c r="E2373" s="45"/>
      <c r="F2373" s="45"/>
      <c r="G2373" s="45"/>
      <c r="H2373" s="45">
        <f>IF(AND(F2373=0,G2373=0),D2373*E2373,IF(AND(E2373=0,G2373=0),D2373*F2373,IF(AND(E2373=0,F2373=0),D2373*G2373,IF(AND(E2373=0),D2373*F2373*G2373,IF(AND(F2373=0),D2373*E2373*G2373,IF(AND(G2373=0),D2373*E2373*F2373,D2373*E2373*F2373*G2373))))))</f>
        <v>0</v>
      </c>
      <c r="I2373" s="45"/>
      <c r="J2373" s="46" t="str">
        <f>IF(AND(E2373=0,F2373&lt;&gt;0,G2373&lt;&gt;0),"m2",IF(AND(F2373=0,E2373&lt;&gt;0,G2373&lt;&gt;0),"m2",IF(AND(G2373=0,E2373&lt;&gt;0,F2373&lt;&gt;0),"m2",IF(AND(F2373=0,G2373=0),"ml",IF(AND(E2373=0,G2373=0),"ml",IF(AND(E2373=0,F2373=0),"ml",IF(AND(E2373&lt;&gt;0,F2373&lt;&gt;0,G2373&lt;&gt;0),"m3",0)))))))</f>
        <v>ml</v>
      </c>
    </row>
    <row r="2374" spans="2:10" s="1" customFormat="1" ht="13.2" x14ac:dyDescent="0.25">
      <c r="B2374" s="48" t="s">
        <v>446</v>
      </c>
      <c r="C2374" s="48" t="s">
        <v>445</v>
      </c>
      <c r="D2374" s="103"/>
      <c r="E2374" s="45"/>
      <c r="F2374" s="45"/>
      <c r="G2374" s="45"/>
      <c r="H2374" s="45"/>
      <c r="I2374" s="62">
        <f>SUM(H2375:H2375)</f>
        <v>0</v>
      </c>
      <c r="J2374" s="63" t="str">
        <f>+J2375</f>
        <v>ml</v>
      </c>
    </row>
    <row r="2375" spans="2:10" s="1" customFormat="1" ht="13.2" x14ac:dyDescent="0.25">
      <c r="B2375" s="100"/>
      <c r="C2375" s="44" t="s">
        <v>736</v>
      </c>
      <c r="D2375" s="45"/>
      <c r="E2375" s="45"/>
      <c r="F2375" s="45"/>
      <c r="G2375" s="45"/>
      <c r="H2375" s="45">
        <f>IF(AND(F2375=0,G2375=0),D2375*E2375,IF(AND(E2375=0,G2375=0),D2375*F2375,IF(AND(E2375=0,F2375=0),D2375*G2375,IF(AND(E2375=0),D2375*F2375*G2375,IF(AND(F2375=0),D2375*E2375*G2375,IF(AND(G2375=0),D2375*E2375*F2375,D2375*E2375*F2375*G2375))))))</f>
        <v>0</v>
      </c>
      <c r="I2375" s="45"/>
      <c r="J2375" s="46" t="str">
        <f>IF(AND(E2375=0,F2375&lt;&gt;0,G2375&lt;&gt;0),"m2",IF(AND(F2375=0,E2375&lt;&gt;0,G2375&lt;&gt;0),"m2",IF(AND(G2375=0,E2375&lt;&gt;0,F2375&lt;&gt;0),"m2",IF(AND(F2375=0,G2375=0),"ml",IF(AND(E2375=0,G2375=0),"ml",IF(AND(E2375=0,F2375=0),"ml",IF(AND(E2375&lt;&gt;0,F2375&lt;&gt;0,G2375&lt;&gt;0),"m3",0)))))))</f>
        <v>ml</v>
      </c>
    </row>
    <row r="2376" spans="2:10" s="1" customFormat="1" ht="13.2" x14ac:dyDescent="0.25">
      <c r="B2376" s="48" t="s">
        <v>447</v>
      </c>
      <c r="C2376" s="48" t="s">
        <v>448</v>
      </c>
      <c r="D2376" s="103"/>
      <c r="E2376" s="45"/>
      <c r="F2376" s="45"/>
      <c r="G2376" s="45"/>
      <c r="H2376" s="45"/>
      <c r="I2376" s="62">
        <f>SUM(H2377:H2379)</f>
        <v>0</v>
      </c>
      <c r="J2376" s="63" t="str">
        <f>+J2377</f>
        <v>ml</v>
      </c>
    </row>
    <row r="2377" spans="2:10" s="1" customFormat="1" ht="13.2" x14ac:dyDescent="0.25">
      <c r="B2377" s="100"/>
      <c r="C2377" s="44" t="s">
        <v>762</v>
      </c>
      <c r="D2377" s="45"/>
      <c r="E2377" s="45"/>
      <c r="F2377" s="45"/>
      <c r="G2377" s="45"/>
      <c r="H2377" s="45">
        <f>IF(AND(F2377=0,G2377=0),D2377*E2377,IF(AND(E2377=0,G2377=0),D2377*F2377,IF(AND(E2377=0,F2377=0),D2377*G2377,IF(AND(E2377=0),D2377*F2377*G2377,IF(AND(F2377=0),D2377*E2377*G2377,IF(AND(G2377=0),D2377*E2377*F2377,D2377*E2377*F2377*G2377))))))</f>
        <v>0</v>
      </c>
      <c r="I2377" s="45"/>
      <c r="J2377" s="46" t="str">
        <f>IF(AND(E2377=0,F2377&lt;&gt;0,G2377&lt;&gt;0),"m2",IF(AND(F2377=0,E2377&lt;&gt;0,G2377&lt;&gt;0),"m2",IF(AND(G2377=0,E2377&lt;&gt;0,F2377&lt;&gt;0),"m2",IF(AND(F2377=0,G2377=0),"ml",IF(AND(E2377=0,G2377=0),"ml",IF(AND(E2377=0,F2377=0),"ml",IF(AND(E2377&lt;&gt;0,F2377&lt;&gt;0,G2377&lt;&gt;0),"m3",0)))))))</f>
        <v>ml</v>
      </c>
    </row>
    <row r="2378" spans="2:10" s="1" customFormat="1" ht="13.2" x14ac:dyDescent="0.25">
      <c r="B2378" s="100"/>
      <c r="C2378" s="44" t="s">
        <v>763</v>
      </c>
      <c r="D2378" s="45"/>
      <c r="E2378" s="45"/>
      <c r="F2378" s="45"/>
      <c r="G2378" s="45"/>
      <c r="H2378" s="45">
        <f t="shared" ref="H2378:H2379" si="125">IF(AND(F2378=0,G2378=0),D2378*E2378,IF(AND(E2378=0,G2378=0),D2378*F2378,IF(AND(E2378=0,F2378=0),D2378*G2378,IF(AND(E2378=0),D2378*F2378*G2378,IF(AND(F2378=0),D2378*E2378*G2378,IF(AND(G2378=0),D2378*E2378*F2378,D2378*E2378*F2378*G2378))))))</f>
        <v>0</v>
      </c>
      <c r="I2378" s="45"/>
      <c r="J2378" s="46" t="str">
        <f t="shared" ref="J2378:J2379" si="126">IF(AND(E2378=0,F2378&lt;&gt;0,G2378&lt;&gt;0),"m2",IF(AND(F2378=0,E2378&lt;&gt;0,G2378&lt;&gt;0),"m2",IF(AND(G2378=0,E2378&lt;&gt;0,F2378&lt;&gt;0),"m2",IF(AND(F2378=0,G2378=0),"ml",IF(AND(E2378=0,G2378=0),"ml",IF(AND(E2378=0,F2378=0),"ml",IF(AND(E2378&lt;&gt;0,F2378&lt;&gt;0,G2378&lt;&gt;0),"m3",0)))))))</f>
        <v>ml</v>
      </c>
    </row>
    <row r="2379" spans="2:10" s="1" customFormat="1" ht="13.2" x14ac:dyDescent="0.25">
      <c r="B2379" s="100"/>
      <c r="C2379" s="44" t="s">
        <v>764</v>
      </c>
      <c r="D2379" s="45"/>
      <c r="E2379" s="45"/>
      <c r="F2379" s="45"/>
      <c r="G2379" s="45"/>
      <c r="H2379" s="45">
        <f t="shared" si="125"/>
        <v>0</v>
      </c>
      <c r="I2379" s="45"/>
      <c r="J2379" s="46" t="str">
        <f t="shared" si="126"/>
        <v>ml</v>
      </c>
    </row>
    <row r="2380" spans="2:10" s="1" customFormat="1" ht="13.2" x14ac:dyDescent="0.25">
      <c r="B2380" s="48" t="s">
        <v>451</v>
      </c>
      <c r="C2380" s="48" t="s">
        <v>449</v>
      </c>
      <c r="D2380" s="103"/>
      <c r="E2380" s="45"/>
      <c r="F2380" s="45"/>
      <c r="G2380" s="45"/>
      <c r="H2380" s="45"/>
      <c r="I2380" s="62">
        <f>SUM(H2381:H2381)</f>
        <v>0</v>
      </c>
      <c r="J2380" s="63" t="str">
        <f>+J2381</f>
        <v>ml</v>
      </c>
    </row>
    <row r="2381" spans="2:10" s="1" customFormat="1" ht="13.2" x14ac:dyDescent="0.25">
      <c r="B2381" s="100"/>
      <c r="C2381" s="44" t="s">
        <v>441</v>
      </c>
      <c r="D2381" s="45"/>
      <c r="E2381" s="45"/>
      <c r="F2381" s="45"/>
      <c r="G2381" s="45"/>
      <c r="H2381" s="45">
        <f>IF(AND(F2381=0,G2381=0),D2381*E2381,IF(AND(E2381=0,G2381=0),D2381*F2381,IF(AND(E2381=0,F2381=0),D2381*G2381,IF(AND(E2381=0),D2381*F2381*G2381,IF(AND(F2381=0),D2381*E2381*G2381,IF(AND(G2381=0),D2381*E2381*F2381,D2381*E2381*F2381*G2381))))))</f>
        <v>0</v>
      </c>
      <c r="I2381" s="45"/>
      <c r="J2381" s="46" t="str">
        <f>IF(AND(E2381=0,F2381&lt;&gt;0,G2381&lt;&gt;0),"m2",IF(AND(F2381=0,E2381&lt;&gt;0,G2381&lt;&gt;0),"m2",IF(AND(G2381=0,E2381&lt;&gt;0,F2381&lt;&gt;0),"m2",IF(AND(F2381=0,G2381=0),"ml",IF(AND(E2381=0,G2381=0),"ml",IF(AND(E2381=0,F2381=0),"ml",IF(AND(E2381&lt;&gt;0,F2381&lt;&gt;0,G2381&lt;&gt;0),"m3",0)))))))</f>
        <v>ml</v>
      </c>
    </row>
    <row r="2382" spans="2:10" s="1" customFormat="1" ht="13.2" x14ac:dyDescent="0.25">
      <c r="B2382" s="48" t="s">
        <v>452</v>
      </c>
      <c r="C2382" s="48" t="s">
        <v>450</v>
      </c>
      <c r="D2382" s="103"/>
      <c r="E2382" s="45"/>
      <c r="F2382" s="45"/>
      <c r="G2382" s="45"/>
      <c r="H2382" s="45"/>
      <c r="I2382" s="62">
        <f>SUM(H2383:H2383)</f>
        <v>0</v>
      </c>
      <c r="J2382" s="63" t="str">
        <f>+J2383</f>
        <v>ml</v>
      </c>
    </row>
    <row r="2383" spans="2:10" s="1" customFormat="1" ht="13.2" x14ac:dyDescent="0.25">
      <c r="B2383" s="100"/>
      <c r="C2383" s="44" t="s">
        <v>731</v>
      </c>
      <c r="D2383" s="45"/>
      <c r="E2383" s="45"/>
      <c r="F2383" s="45"/>
      <c r="G2383" s="45"/>
      <c r="H2383" s="45">
        <f>IF(AND(F2383=0,G2383=0),D2383*E2383,IF(AND(E2383=0,G2383=0),D2383*F2383,IF(AND(E2383=0,F2383=0),D2383*G2383,IF(AND(E2383=0),D2383*F2383*G2383,IF(AND(F2383=0),D2383*E2383*G2383,IF(AND(G2383=0),D2383*E2383*F2383,D2383*E2383*F2383*G2383))))))</f>
        <v>0</v>
      </c>
      <c r="I2383" s="45"/>
      <c r="J2383" s="46" t="str">
        <f>IF(AND(E2383=0,F2383&lt;&gt;0,G2383&lt;&gt;0),"m2",IF(AND(F2383=0,E2383&lt;&gt;0,G2383&lt;&gt;0),"m2",IF(AND(G2383=0,E2383&lt;&gt;0,F2383&lt;&gt;0),"m2",IF(AND(F2383=0,G2383=0),"ml",IF(AND(E2383=0,G2383=0),"ml",IF(AND(E2383=0,F2383=0),"ml",IF(AND(E2383&lt;&gt;0,F2383&lt;&gt;0,G2383&lt;&gt;0),"m3",0)))))))</f>
        <v>ml</v>
      </c>
    </row>
    <row r="2384" spans="2:10" s="1" customFormat="1" ht="13.2" x14ac:dyDescent="0.25">
      <c r="B2384" s="48" t="s">
        <v>459</v>
      </c>
      <c r="C2384" s="48" t="s">
        <v>429</v>
      </c>
      <c r="D2384" s="103"/>
      <c r="E2384" s="45"/>
      <c r="F2384" s="45"/>
      <c r="G2384" s="45"/>
      <c r="H2384" s="45"/>
      <c r="I2384" s="62">
        <f>SUM(H2385:H2386)</f>
        <v>0</v>
      </c>
      <c r="J2384" s="63" t="str">
        <f>+J2386</f>
        <v>ml</v>
      </c>
    </row>
    <row r="2385" spans="2:10" s="1" customFormat="1" ht="13.2" x14ac:dyDescent="0.25">
      <c r="B2385" s="48"/>
      <c r="C2385" s="44" t="s">
        <v>706</v>
      </c>
      <c r="D2385" s="45"/>
      <c r="E2385" s="45"/>
      <c r="F2385" s="45"/>
      <c r="G2385" s="45"/>
      <c r="H2385" s="45">
        <f t="shared" ref="H2385:H2386" si="127">IF(AND(F2385=0,G2385=0),D2385*E2385,IF(AND(E2385=0,G2385=0),D2385*F2385,IF(AND(E2385=0,F2385=0),D2385*G2385,IF(AND(E2385=0),D2385*F2385*G2385,IF(AND(F2385=0),D2385*E2385*G2385,IF(AND(G2385=0),D2385*E2385*F2385,D2385*E2385*F2385*G2385))))))</f>
        <v>0</v>
      </c>
      <c r="I2385" s="45"/>
      <c r="J2385" s="46" t="str">
        <f t="shared" ref="J2385:J2386" si="128">IF(AND(E2385=0,F2385&lt;&gt;0,G2385&lt;&gt;0),"m2",IF(AND(F2385=0,E2385&lt;&gt;0,G2385&lt;&gt;0),"m2",IF(AND(G2385=0,E2385&lt;&gt;0,F2385&lt;&gt;0),"m2",IF(AND(F2385=0,G2385=0),"ml",IF(AND(E2385=0,G2385=0),"ml",IF(AND(E2385=0,F2385=0),"ml",IF(AND(E2385&lt;&gt;0,F2385&lt;&gt;0,G2385&lt;&gt;0),"m3",0)))))))</f>
        <v>ml</v>
      </c>
    </row>
    <row r="2386" spans="2:10" s="1" customFormat="1" ht="13.2" x14ac:dyDescent="0.25">
      <c r="B2386" s="100"/>
      <c r="C2386" s="44" t="s">
        <v>706</v>
      </c>
      <c r="D2386" s="45"/>
      <c r="E2386" s="45"/>
      <c r="F2386" s="45"/>
      <c r="G2386" s="45"/>
      <c r="H2386" s="45">
        <f t="shared" si="127"/>
        <v>0</v>
      </c>
      <c r="I2386" s="45"/>
      <c r="J2386" s="46" t="str">
        <f t="shared" si="128"/>
        <v>ml</v>
      </c>
    </row>
    <row r="2387" spans="2:10" s="1" customFormat="1" ht="13.2" x14ac:dyDescent="0.25">
      <c r="B2387" s="48" t="s">
        <v>460</v>
      </c>
      <c r="C2387" s="48" t="s">
        <v>431</v>
      </c>
      <c r="D2387" s="103"/>
      <c r="E2387" s="45"/>
      <c r="F2387" s="45"/>
      <c r="G2387" s="45"/>
      <c r="H2387" s="45"/>
      <c r="I2387" s="62">
        <f>SUM(H2388:H2388)</f>
        <v>0</v>
      </c>
      <c r="J2387" s="63" t="str">
        <f>+J2388</f>
        <v>ml</v>
      </c>
    </row>
    <row r="2388" spans="2:10" s="1" customFormat="1" ht="13.2" x14ac:dyDescent="0.25">
      <c r="B2388" s="100"/>
      <c r="C2388" s="44" t="s">
        <v>734</v>
      </c>
      <c r="D2388" s="45"/>
      <c r="E2388" s="45"/>
      <c r="F2388" s="45"/>
      <c r="G2388" s="45"/>
      <c r="H2388" s="45">
        <f>IF(AND(F2388=0,G2388=0),D2388*E2388,IF(AND(E2388=0,G2388=0),D2388*F2388,IF(AND(E2388=0,F2388=0),D2388*G2388,IF(AND(E2388=0),D2388*F2388*G2388,IF(AND(F2388=0),D2388*E2388*G2388,IF(AND(G2388=0),D2388*E2388*F2388,D2388*E2388*F2388*G2388))))))</f>
        <v>0</v>
      </c>
      <c r="I2388" s="45"/>
      <c r="J2388" s="46" t="str">
        <f>IF(AND(E2388=0,F2388&lt;&gt;0,G2388&lt;&gt;0),"m2",IF(AND(F2388=0,E2388&lt;&gt;0,G2388&lt;&gt;0),"m2",IF(AND(G2388=0,E2388&lt;&gt;0,F2388&lt;&gt;0),"m2",IF(AND(F2388=0,G2388=0),"ml",IF(AND(E2388=0,G2388=0),"ml",IF(AND(E2388=0,F2388=0),"ml",IF(AND(E2388&lt;&gt;0,F2388&lt;&gt;0,G2388&lt;&gt;0),"m3",0)))))))</f>
        <v>ml</v>
      </c>
    </row>
    <row r="2389" spans="2:10" s="1" customFormat="1" ht="13.2" x14ac:dyDescent="0.25">
      <c r="B2389" s="48" t="s">
        <v>461</v>
      </c>
      <c r="C2389" s="48" t="s">
        <v>453</v>
      </c>
      <c r="D2389" s="103"/>
      <c r="E2389" s="45"/>
      <c r="F2389" s="45"/>
      <c r="G2389" s="45"/>
      <c r="H2389" s="45"/>
      <c r="I2389" s="62">
        <f>SUM(H2390:H2390)</f>
        <v>0</v>
      </c>
      <c r="J2389" s="63" t="str">
        <f>+J2390</f>
        <v>ml</v>
      </c>
    </row>
    <row r="2390" spans="2:10" s="1" customFormat="1" ht="13.2" x14ac:dyDescent="0.25">
      <c r="B2390" s="100"/>
      <c r="C2390" s="44" t="s">
        <v>723</v>
      </c>
      <c r="D2390" s="45"/>
      <c r="E2390" s="45"/>
      <c r="F2390" s="45"/>
      <c r="G2390" s="45"/>
      <c r="H2390" s="45">
        <f>IF(AND(F2390=0,G2390=0),D2390*E2390,IF(AND(E2390=0,G2390=0),D2390*F2390,IF(AND(E2390=0,F2390=0),D2390*G2390,IF(AND(E2390=0),D2390*F2390*G2390,IF(AND(F2390=0),D2390*E2390*G2390,IF(AND(G2390=0),D2390*E2390*F2390,D2390*E2390*F2390*G2390))))))</f>
        <v>0</v>
      </c>
      <c r="I2390" s="45"/>
      <c r="J2390" s="46" t="str">
        <f>IF(AND(E2390=0,F2390&lt;&gt;0,G2390&lt;&gt;0),"m2",IF(AND(F2390=0,E2390&lt;&gt;0,G2390&lt;&gt;0),"m2",IF(AND(G2390=0,E2390&lt;&gt;0,F2390&lt;&gt;0),"m2",IF(AND(F2390=0,G2390=0),"ml",IF(AND(E2390=0,G2390=0),"ml",IF(AND(E2390=0,F2390=0),"ml",IF(AND(E2390&lt;&gt;0,F2390&lt;&gt;0,G2390&lt;&gt;0),"m3",0)))))))</f>
        <v>ml</v>
      </c>
    </row>
    <row r="2391" spans="2:10" s="1" customFormat="1" ht="13.2" x14ac:dyDescent="0.25">
      <c r="B2391" s="48" t="s">
        <v>462</v>
      </c>
      <c r="C2391" s="48" t="s">
        <v>454</v>
      </c>
      <c r="D2391" s="103"/>
      <c r="E2391" s="45"/>
      <c r="F2391" s="45"/>
      <c r="G2391" s="45"/>
      <c r="H2391" s="45"/>
      <c r="I2391" s="62">
        <f>SUM(H2392:H2392)</f>
        <v>0</v>
      </c>
      <c r="J2391" s="63" t="str">
        <f>+J2392</f>
        <v>ml</v>
      </c>
    </row>
    <row r="2392" spans="2:10" s="1" customFormat="1" ht="13.2" x14ac:dyDescent="0.25">
      <c r="B2392" s="100"/>
      <c r="C2392" s="44" t="s">
        <v>724</v>
      </c>
      <c r="D2392" s="45"/>
      <c r="E2392" s="45"/>
      <c r="F2392" s="45"/>
      <c r="G2392" s="45"/>
      <c r="H2392" s="45">
        <f>IF(AND(F2392=0,G2392=0),D2392*E2392,IF(AND(E2392=0,G2392=0),D2392*F2392,IF(AND(E2392=0,F2392=0),D2392*G2392,IF(AND(E2392=0),D2392*F2392*G2392,IF(AND(F2392=0),D2392*E2392*G2392,IF(AND(G2392=0),D2392*E2392*F2392,D2392*E2392*F2392*G2392))))))</f>
        <v>0</v>
      </c>
      <c r="I2392" s="45"/>
      <c r="J2392" s="46" t="str">
        <f>IF(AND(E2392=0,F2392&lt;&gt;0,G2392&lt;&gt;0),"m2",IF(AND(F2392=0,E2392&lt;&gt;0,G2392&lt;&gt;0),"m2",IF(AND(G2392=0,E2392&lt;&gt;0,F2392&lt;&gt;0),"m2",IF(AND(F2392=0,G2392=0),"ml",IF(AND(E2392=0,G2392=0),"ml",IF(AND(E2392=0,F2392=0),"ml",IF(AND(E2392&lt;&gt;0,F2392&lt;&gt;0,G2392&lt;&gt;0),"m3",0)))))))</f>
        <v>ml</v>
      </c>
    </row>
    <row r="2393" spans="2:10" s="1" customFormat="1" ht="13.2" x14ac:dyDescent="0.25">
      <c r="B2393" s="48" t="s">
        <v>463</v>
      </c>
      <c r="C2393" s="48" t="s">
        <v>455</v>
      </c>
      <c r="D2393" s="103"/>
      <c r="E2393" s="45"/>
      <c r="F2393" s="45"/>
      <c r="G2393" s="45"/>
      <c r="H2393" s="45"/>
      <c r="I2393" s="62">
        <f>SUM(H2394:H2394)</f>
        <v>0</v>
      </c>
      <c r="J2393" s="63" t="str">
        <f>+J2394</f>
        <v>ml</v>
      </c>
    </row>
    <row r="2394" spans="2:10" s="1" customFormat="1" ht="13.2" x14ac:dyDescent="0.25">
      <c r="B2394" s="100"/>
      <c r="C2394" s="44" t="s">
        <v>732</v>
      </c>
      <c r="D2394" s="45"/>
      <c r="E2394" s="45"/>
      <c r="F2394" s="45"/>
      <c r="G2394" s="45"/>
      <c r="H2394" s="45">
        <f>IF(AND(F2394=0,G2394=0),D2394*E2394,IF(AND(E2394=0,G2394=0),D2394*F2394,IF(AND(E2394=0,F2394=0),D2394*G2394,IF(AND(E2394=0),D2394*F2394*G2394,IF(AND(F2394=0),D2394*E2394*G2394,IF(AND(G2394=0),D2394*E2394*F2394,D2394*E2394*F2394*G2394))))))</f>
        <v>0</v>
      </c>
      <c r="I2394" s="45"/>
      <c r="J2394" s="46" t="str">
        <f>IF(AND(E2394=0,F2394&lt;&gt;0,G2394&lt;&gt;0),"m2",IF(AND(F2394=0,E2394&lt;&gt;0,G2394&lt;&gt;0),"m2",IF(AND(G2394=0,E2394&lt;&gt;0,F2394&lt;&gt;0),"m2",IF(AND(F2394=0,G2394=0),"ml",IF(AND(E2394=0,G2394=0),"ml",IF(AND(E2394=0,F2394=0),"ml",IF(AND(E2394&lt;&gt;0,F2394&lt;&gt;0,G2394&lt;&gt;0),"m3",0)))))))</f>
        <v>ml</v>
      </c>
    </row>
    <row r="2395" spans="2:10" s="1" customFormat="1" ht="13.2" x14ac:dyDescent="0.25">
      <c r="B2395" s="48" t="s">
        <v>464</v>
      </c>
      <c r="C2395" s="48" t="s">
        <v>456</v>
      </c>
      <c r="D2395" s="103"/>
      <c r="E2395" s="45"/>
      <c r="F2395" s="45"/>
      <c r="G2395" s="45"/>
      <c r="H2395" s="45"/>
      <c r="I2395" s="62">
        <f>SUM(H2396:H2396)</f>
        <v>0</v>
      </c>
      <c r="J2395" s="63" t="str">
        <f>+J2396</f>
        <v>und</v>
      </c>
    </row>
    <row r="2396" spans="2:10" s="1" customFormat="1" ht="13.2" x14ac:dyDescent="0.25">
      <c r="B2396" s="48"/>
      <c r="C2396" s="44" t="s">
        <v>737</v>
      </c>
      <c r="D2396" s="45"/>
      <c r="E2396" s="45"/>
      <c r="F2396" s="45"/>
      <c r="G2396" s="45"/>
      <c r="H2396" s="45">
        <f t="shared" ref="H2396" si="129">+D2396</f>
        <v>0</v>
      </c>
      <c r="I2396" s="45"/>
      <c r="J2396" s="46" t="s">
        <v>35</v>
      </c>
    </row>
    <row r="2397" spans="2:10" s="1" customFormat="1" ht="13.2" x14ac:dyDescent="0.25">
      <c r="B2397" s="48" t="s">
        <v>465</v>
      </c>
      <c r="C2397" s="48" t="s">
        <v>457</v>
      </c>
      <c r="D2397" s="103"/>
      <c r="E2397" s="45"/>
      <c r="F2397" s="45"/>
      <c r="G2397" s="45"/>
      <c r="H2397" s="45"/>
      <c r="I2397" s="62">
        <f>SUM(H2398:H2398)</f>
        <v>0</v>
      </c>
      <c r="J2397" s="63" t="str">
        <f>+J2398</f>
        <v>und</v>
      </c>
    </row>
    <row r="2398" spans="2:10" s="1" customFormat="1" ht="13.2" x14ac:dyDescent="0.25">
      <c r="B2398" s="100"/>
      <c r="C2398" s="44" t="s">
        <v>441</v>
      </c>
      <c r="D2398" s="45"/>
      <c r="E2398" s="45"/>
      <c r="F2398" s="45"/>
      <c r="G2398" s="45"/>
      <c r="H2398" s="45">
        <f>+D2398</f>
        <v>0</v>
      </c>
      <c r="I2398" s="45"/>
      <c r="J2398" s="46" t="s">
        <v>35</v>
      </c>
    </row>
    <row r="2399" spans="2:10" s="1" customFormat="1" ht="13.2" x14ac:dyDescent="0.25">
      <c r="B2399" s="48" t="s">
        <v>557</v>
      </c>
      <c r="C2399" s="48" t="s">
        <v>458</v>
      </c>
      <c r="D2399" s="103"/>
      <c r="E2399" s="45"/>
      <c r="F2399" s="45"/>
      <c r="G2399" s="45"/>
      <c r="H2399" s="45"/>
      <c r="I2399" s="62">
        <f>SUM(H2400:H2400)</f>
        <v>0</v>
      </c>
      <c r="J2399" s="63" t="str">
        <f>+J2400</f>
        <v>und</v>
      </c>
    </row>
    <row r="2400" spans="2:10" s="1" customFormat="1" ht="13.2" x14ac:dyDescent="0.25">
      <c r="B2400" s="100"/>
      <c r="C2400" s="44" t="s">
        <v>730</v>
      </c>
      <c r="D2400" s="45"/>
      <c r="E2400" s="45"/>
      <c r="F2400" s="45"/>
      <c r="G2400" s="45"/>
      <c r="H2400" s="45">
        <f>+D2400</f>
        <v>0</v>
      </c>
      <c r="I2400" s="45"/>
      <c r="J2400" s="46" t="s">
        <v>35</v>
      </c>
    </row>
    <row r="2401" spans="2:10" s="1" customFormat="1" ht="13.2" x14ac:dyDescent="0.25">
      <c r="B2401" s="100" t="s">
        <v>117</v>
      </c>
      <c r="C2401" s="101" t="s">
        <v>426</v>
      </c>
      <c r="D2401" s="103"/>
      <c r="E2401" s="45"/>
      <c r="F2401" s="45"/>
      <c r="G2401" s="45"/>
      <c r="H2401" s="45"/>
      <c r="I2401" s="45"/>
      <c r="J2401" s="46"/>
    </row>
    <row r="2402" spans="2:10" s="1" customFormat="1" ht="13.2" x14ac:dyDescent="0.25">
      <c r="B2402" s="48" t="s">
        <v>118</v>
      </c>
      <c r="C2402" s="48" t="s">
        <v>468</v>
      </c>
      <c r="D2402" s="103"/>
      <c r="E2402" s="45"/>
      <c r="F2402" s="45"/>
      <c r="G2402" s="45"/>
      <c r="H2402" s="45"/>
      <c r="I2402" s="62">
        <f>SUM(H2403:H2404)</f>
        <v>2</v>
      </c>
      <c r="J2402" s="63" t="str">
        <f>+J2403</f>
        <v>und</v>
      </c>
    </row>
    <row r="2403" spans="2:10" s="1" customFormat="1" ht="13.2" x14ac:dyDescent="0.25">
      <c r="B2403" s="75"/>
      <c r="C2403" s="44" t="s">
        <v>646</v>
      </c>
      <c r="D2403" s="45"/>
      <c r="E2403" s="45"/>
      <c r="F2403" s="45"/>
      <c r="G2403" s="45"/>
      <c r="H2403" s="45">
        <f>+D2403</f>
        <v>0</v>
      </c>
      <c r="I2403" s="45"/>
      <c r="J2403" s="46" t="s">
        <v>35</v>
      </c>
    </row>
    <row r="2404" spans="2:10" s="1" customFormat="1" ht="13.2" x14ac:dyDescent="0.25">
      <c r="B2404" s="75"/>
      <c r="C2404" s="44" t="s">
        <v>434</v>
      </c>
      <c r="D2404" s="45">
        <v>2</v>
      </c>
      <c r="E2404" s="45"/>
      <c r="F2404" s="45"/>
      <c r="G2404" s="45"/>
      <c r="H2404" s="45">
        <f>+D2404</f>
        <v>2</v>
      </c>
      <c r="I2404" s="45"/>
      <c r="J2404" s="46" t="s">
        <v>35</v>
      </c>
    </row>
    <row r="2405" spans="2:10" s="1" customFormat="1" ht="13.2" x14ac:dyDescent="0.25">
      <c r="B2405" s="48" t="s">
        <v>119</v>
      </c>
      <c r="C2405" s="48" t="s">
        <v>475</v>
      </c>
      <c r="D2405" s="103"/>
      <c r="E2405" s="45"/>
      <c r="F2405" s="45"/>
      <c r="G2405" s="45"/>
      <c r="H2405" s="45"/>
      <c r="I2405" s="62">
        <f>SUM(H2406:H2411)</f>
        <v>0</v>
      </c>
      <c r="J2405" s="63" t="str">
        <f>+J2406</f>
        <v>und</v>
      </c>
    </row>
    <row r="2406" spans="2:10" s="1" customFormat="1" ht="13.2" x14ac:dyDescent="0.25">
      <c r="B2406" s="75"/>
      <c r="C2406" s="132" t="s">
        <v>255</v>
      </c>
      <c r="D2406" s="45"/>
      <c r="E2406" s="45"/>
      <c r="F2406" s="45"/>
      <c r="G2406" s="45"/>
      <c r="H2406" s="45"/>
      <c r="I2406" s="45"/>
      <c r="J2406" s="46" t="s">
        <v>35</v>
      </c>
    </row>
    <row r="2407" spans="2:10" s="1" customFormat="1" ht="13.2" x14ac:dyDescent="0.25">
      <c r="B2407" s="75"/>
      <c r="C2407" s="44" t="s">
        <v>556</v>
      </c>
      <c r="D2407" s="45"/>
      <c r="E2407" s="45"/>
      <c r="F2407" s="45"/>
      <c r="G2407" s="45"/>
      <c r="H2407" s="45">
        <f>+D2407</f>
        <v>0</v>
      </c>
      <c r="I2407" s="45"/>
      <c r="J2407" s="46" t="s">
        <v>35</v>
      </c>
    </row>
    <row r="2408" spans="2:10" s="1" customFormat="1" ht="13.2" x14ac:dyDescent="0.25">
      <c r="B2408" s="75"/>
      <c r="C2408" s="132" t="s">
        <v>256</v>
      </c>
      <c r="D2408" s="45"/>
      <c r="E2408" s="45"/>
      <c r="F2408" s="45"/>
      <c r="G2408" s="45"/>
      <c r="H2408" s="45"/>
      <c r="I2408" s="45"/>
      <c r="J2408" s="46" t="s">
        <v>35</v>
      </c>
    </row>
    <row r="2409" spans="2:10" s="1" customFormat="1" ht="13.2" x14ac:dyDescent="0.25">
      <c r="B2409" s="75"/>
      <c r="C2409" s="44" t="s">
        <v>556</v>
      </c>
      <c r="D2409" s="45"/>
      <c r="E2409" s="45"/>
      <c r="F2409" s="45"/>
      <c r="G2409" s="45"/>
      <c r="H2409" s="45">
        <f>+D2409</f>
        <v>0</v>
      </c>
      <c r="I2409" s="45"/>
      <c r="J2409" s="46" t="s">
        <v>35</v>
      </c>
    </row>
    <row r="2410" spans="2:10" s="1" customFormat="1" ht="13.2" x14ac:dyDescent="0.25">
      <c r="B2410" s="75"/>
      <c r="C2410" s="132" t="s">
        <v>257</v>
      </c>
      <c r="D2410" s="45"/>
      <c r="E2410" s="45"/>
      <c r="F2410" s="45"/>
      <c r="G2410" s="45"/>
      <c r="H2410" s="45"/>
      <c r="I2410" s="45"/>
      <c r="J2410" s="46" t="s">
        <v>35</v>
      </c>
    </row>
    <row r="2411" spans="2:10" s="1" customFormat="1" ht="13.2" x14ac:dyDescent="0.25">
      <c r="B2411" s="75"/>
      <c r="C2411" s="44" t="s">
        <v>556</v>
      </c>
      <c r="D2411" s="45"/>
      <c r="E2411" s="45"/>
      <c r="F2411" s="45"/>
      <c r="G2411" s="45"/>
      <c r="H2411" s="45">
        <f>+D2411</f>
        <v>0</v>
      </c>
      <c r="I2411" s="45"/>
      <c r="J2411" s="46" t="s">
        <v>35</v>
      </c>
    </row>
    <row r="2412" spans="2:10" s="1" customFormat="1" ht="13.2" x14ac:dyDescent="0.25">
      <c r="B2412" s="48" t="s">
        <v>120</v>
      </c>
      <c r="C2412" s="48" t="s">
        <v>469</v>
      </c>
      <c r="D2412" s="103"/>
      <c r="E2412" s="45"/>
      <c r="F2412" s="45"/>
      <c r="G2412" s="45"/>
      <c r="H2412" s="45"/>
      <c r="I2412" s="62">
        <f>SUM(H2413:H2415)</f>
        <v>0</v>
      </c>
      <c r="J2412" s="63" t="str">
        <f>+J2413</f>
        <v>und</v>
      </c>
    </row>
    <row r="2413" spans="2:10" s="1" customFormat="1" ht="13.2" x14ac:dyDescent="0.25">
      <c r="B2413" s="48"/>
      <c r="C2413" s="44" t="s">
        <v>255</v>
      </c>
      <c r="D2413" s="45"/>
      <c r="E2413" s="45"/>
      <c r="F2413" s="45"/>
      <c r="G2413" s="45"/>
      <c r="H2413" s="45">
        <f t="shared" ref="H2413:H2415" si="130">+D2413</f>
        <v>0</v>
      </c>
      <c r="I2413" s="45"/>
      <c r="J2413" s="46" t="s">
        <v>35</v>
      </c>
    </row>
    <row r="2414" spans="2:10" s="1" customFormat="1" ht="13.2" x14ac:dyDescent="0.25">
      <c r="B2414" s="48"/>
      <c r="C2414" s="44" t="s">
        <v>256</v>
      </c>
      <c r="D2414" s="45"/>
      <c r="E2414" s="45"/>
      <c r="F2414" s="45"/>
      <c r="G2414" s="45"/>
      <c r="H2414" s="45">
        <f t="shared" si="130"/>
        <v>0</v>
      </c>
      <c r="I2414" s="45"/>
      <c r="J2414" s="46" t="s">
        <v>35</v>
      </c>
    </row>
    <row r="2415" spans="2:10" s="1" customFormat="1" ht="13.2" x14ac:dyDescent="0.25">
      <c r="B2415" s="48"/>
      <c r="C2415" s="44" t="s">
        <v>257</v>
      </c>
      <c r="D2415" s="45"/>
      <c r="E2415" s="45"/>
      <c r="F2415" s="45"/>
      <c r="G2415" s="45"/>
      <c r="H2415" s="45">
        <f t="shared" si="130"/>
        <v>0</v>
      </c>
      <c r="I2415" s="45"/>
      <c r="J2415" s="46" t="s">
        <v>35</v>
      </c>
    </row>
    <row r="2416" spans="2:10" s="1" customFormat="1" ht="13.2" x14ac:dyDescent="0.25">
      <c r="B2416" s="48" t="s">
        <v>476</v>
      </c>
      <c r="C2416" s="48" t="s">
        <v>561</v>
      </c>
      <c r="D2416" s="103"/>
      <c r="E2416" s="45"/>
      <c r="F2416" s="45"/>
      <c r="G2416" s="45"/>
      <c r="H2416" s="45"/>
      <c r="I2416" s="62">
        <f>SUM(H2417:H2417)</f>
        <v>0</v>
      </c>
      <c r="J2416" s="63" t="str">
        <f>+J2417</f>
        <v>und</v>
      </c>
    </row>
    <row r="2417" spans="2:10" s="1" customFormat="1" ht="13.2" x14ac:dyDescent="0.25">
      <c r="B2417" s="48"/>
      <c r="C2417" s="44" t="s">
        <v>710</v>
      </c>
      <c r="D2417" s="45"/>
      <c r="E2417" s="45"/>
      <c r="F2417" s="45"/>
      <c r="G2417" s="45"/>
      <c r="H2417" s="45">
        <f>IF(AND(F2417=0,G2417=0),D2417*E2417,IF(AND(E2417=0,G2417=0),D2417*F2417,IF(AND(E2417=0,F2417=0),D2417*G2417,IF(AND(E2417=0),D2417*F2417*G2417,IF(AND(F2417=0),D2417*E2417*G2417,IF(AND(G2417=0),D2417*E2417*F2417,D2417*E2417*F2417*G2417))))))</f>
        <v>0</v>
      </c>
      <c r="I2417" s="45"/>
      <c r="J2417" s="46" t="s">
        <v>35</v>
      </c>
    </row>
    <row r="2418" spans="2:10" s="1" customFormat="1" ht="13.2" x14ac:dyDescent="0.25">
      <c r="B2418" s="48" t="s">
        <v>477</v>
      </c>
      <c r="C2418" s="48" t="s">
        <v>564</v>
      </c>
      <c r="D2418" s="103"/>
      <c r="E2418" s="45"/>
      <c r="F2418" s="45"/>
      <c r="G2418" s="45"/>
      <c r="H2418" s="45"/>
      <c r="I2418" s="62">
        <f>SUM(H2419:H2419)</f>
        <v>0</v>
      </c>
      <c r="J2418" s="63" t="str">
        <f>+J2419</f>
        <v>und</v>
      </c>
    </row>
    <row r="2419" spans="2:10" s="1" customFormat="1" ht="13.2" x14ac:dyDescent="0.25">
      <c r="B2419" s="48"/>
      <c r="C2419" s="44" t="s">
        <v>710</v>
      </c>
      <c r="D2419" s="45"/>
      <c r="E2419" s="45"/>
      <c r="F2419" s="45"/>
      <c r="G2419" s="45"/>
      <c r="H2419" s="45">
        <f t="shared" ref="H2419" si="131">+D2419</f>
        <v>0</v>
      </c>
      <c r="I2419" s="45"/>
      <c r="J2419" s="46" t="s">
        <v>35</v>
      </c>
    </row>
    <row r="2420" spans="2:10" s="1" customFormat="1" ht="13.2" x14ac:dyDescent="0.25">
      <c r="B2420" s="48" t="s">
        <v>562</v>
      </c>
      <c r="C2420" s="48" t="s">
        <v>466</v>
      </c>
      <c r="D2420" s="103"/>
      <c r="E2420" s="45"/>
      <c r="F2420" s="45"/>
      <c r="G2420" s="45"/>
      <c r="H2420" s="45"/>
      <c r="I2420" s="62">
        <f>SUM(H2421:H2421)</f>
        <v>0</v>
      </c>
      <c r="J2420" s="63" t="str">
        <f>+J2421</f>
        <v>und</v>
      </c>
    </row>
    <row r="2421" spans="2:10" s="1" customFormat="1" ht="13.2" x14ac:dyDescent="0.25">
      <c r="B2421" s="75"/>
      <c r="C2421" s="44" t="s">
        <v>755</v>
      </c>
      <c r="D2421" s="45"/>
      <c r="E2421" s="45"/>
      <c r="F2421" s="45"/>
      <c r="G2421" s="45"/>
      <c r="H2421" s="45">
        <f>+D2421</f>
        <v>0</v>
      </c>
      <c r="I2421" s="45"/>
      <c r="J2421" s="46" t="s">
        <v>35</v>
      </c>
    </row>
    <row r="2422" spans="2:10" s="1" customFormat="1" ht="13.2" x14ac:dyDescent="0.25">
      <c r="B2422" s="48" t="s">
        <v>563</v>
      </c>
      <c r="C2422" s="48" t="s">
        <v>467</v>
      </c>
      <c r="D2422" s="103"/>
      <c r="E2422" s="45"/>
      <c r="F2422" s="45"/>
      <c r="G2422" s="45"/>
      <c r="H2422" s="45"/>
      <c r="I2422" s="62">
        <f>SUM(H2423:H2423)</f>
        <v>0</v>
      </c>
      <c r="J2422" s="63" t="str">
        <f>+J2423</f>
        <v>und</v>
      </c>
    </row>
    <row r="2423" spans="2:10" s="1" customFormat="1" ht="13.2" x14ac:dyDescent="0.25">
      <c r="B2423" s="75"/>
      <c r="C2423" s="44" t="s">
        <v>755</v>
      </c>
      <c r="D2423" s="45"/>
      <c r="E2423" s="45"/>
      <c r="F2423" s="45"/>
      <c r="G2423" s="45"/>
      <c r="H2423" s="45">
        <f>+D2423</f>
        <v>0</v>
      </c>
      <c r="I2423" s="45"/>
      <c r="J2423" s="46" t="s">
        <v>35</v>
      </c>
    </row>
    <row r="2424" spans="2:10" s="1" customFormat="1" ht="13.2" x14ac:dyDescent="0.25">
      <c r="B2424" s="75"/>
      <c r="C2424" s="102"/>
      <c r="D2424" s="103"/>
      <c r="E2424" s="45"/>
      <c r="F2424" s="45"/>
      <c r="G2424" s="45"/>
      <c r="H2424" s="45"/>
      <c r="I2424" s="45"/>
      <c r="J2424" s="46"/>
    </row>
    <row r="2425" spans="2:10" s="1" customFormat="1" ht="13.2" x14ac:dyDescent="0.25">
      <c r="B2425" s="75"/>
      <c r="C2425" s="102"/>
      <c r="D2425" s="103"/>
      <c r="E2425" s="45"/>
      <c r="F2425" s="45"/>
      <c r="G2425" s="45"/>
      <c r="H2425" s="45"/>
      <c r="I2425" s="45"/>
      <c r="J2425" s="46"/>
    </row>
    <row r="2426" spans="2:10" s="1" customFormat="1" ht="13.2" x14ac:dyDescent="0.25">
      <c r="B2426" s="75"/>
      <c r="C2426" s="102"/>
      <c r="D2426" s="103"/>
      <c r="E2426" s="45"/>
      <c r="F2426" s="45"/>
      <c r="G2426" s="45"/>
      <c r="H2426" s="45"/>
      <c r="I2426" s="45"/>
      <c r="J2426" s="46"/>
    </row>
    <row r="2427" spans="2:10" s="1" customFormat="1" ht="13.2" x14ac:dyDescent="0.25">
      <c r="B2427" s="75"/>
      <c r="C2427" s="102"/>
      <c r="D2427" s="103"/>
      <c r="E2427" s="45"/>
      <c r="F2427" s="45"/>
      <c r="G2427" s="45"/>
      <c r="H2427" s="45"/>
      <c r="I2427" s="45"/>
      <c r="J2427" s="46"/>
    </row>
    <row r="2428" spans="2:10" s="1" customFormat="1" ht="13.2" x14ac:dyDescent="0.25">
      <c r="B2428" s="75"/>
      <c r="C2428" s="102"/>
      <c r="D2428" s="103"/>
      <c r="E2428" s="45"/>
      <c r="F2428" s="45"/>
      <c r="G2428" s="45"/>
      <c r="H2428" s="45"/>
      <c r="I2428" s="45"/>
      <c r="J2428" s="46"/>
    </row>
    <row r="2429" spans="2:10" s="1" customFormat="1" ht="13.2" x14ac:dyDescent="0.25">
      <c r="B2429" s="75"/>
      <c r="C2429" s="102"/>
      <c r="D2429" s="103"/>
      <c r="E2429" s="45"/>
      <c r="F2429" s="45"/>
      <c r="G2429" s="45"/>
      <c r="H2429" s="45"/>
      <c r="I2429" s="45"/>
      <c r="J2429" s="46"/>
    </row>
    <row r="2430" spans="2:10" s="1" customFormat="1" ht="13.2" x14ac:dyDescent="0.25">
      <c r="B2430" s="75"/>
      <c r="C2430" s="102"/>
      <c r="D2430" s="103"/>
      <c r="E2430" s="45"/>
      <c r="F2430" s="45"/>
      <c r="G2430" s="45"/>
      <c r="H2430" s="45"/>
      <c r="I2430" s="45"/>
      <c r="J2430" s="46"/>
    </row>
    <row r="2431" spans="2:10" s="1" customFormat="1" ht="13.2" x14ac:dyDescent="0.25">
      <c r="B2431" s="75"/>
      <c r="C2431" s="102"/>
      <c r="D2431" s="103"/>
      <c r="E2431" s="45"/>
      <c r="F2431" s="45"/>
      <c r="G2431" s="45"/>
      <c r="H2431" s="45"/>
      <c r="I2431" s="45"/>
      <c r="J2431" s="46"/>
    </row>
    <row r="2432" spans="2:10" s="1" customFormat="1" ht="13.2" x14ac:dyDescent="0.25">
      <c r="B2432" s="75"/>
      <c r="C2432" s="102"/>
      <c r="D2432" s="103"/>
      <c r="E2432" s="45"/>
      <c r="F2432" s="45"/>
      <c r="G2432" s="45"/>
      <c r="H2432" s="45"/>
      <c r="I2432" s="45"/>
      <c r="J2432" s="46"/>
    </row>
    <row r="2433" spans="2:10" s="1" customFormat="1" ht="13.2" x14ac:dyDescent="0.25">
      <c r="B2433" s="75"/>
      <c r="C2433" s="102"/>
      <c r="D2433" s="103"/>
      <c r="E2433" s="45"/>
      <c r="F2433" s="45"/>
      <c r="G2433" s="45"/>
      <c r="H2433" s="45"/>
      <c r="I2433" s="45"/>
      <c r="J2433" s="46"/>
    </row>
    <row r="2434" spans="2:10" s="1" customFormat="1" ht="13.2" x14ac:dyDescent="0.25">
      <c r="B2434" s="75"/>
      <c r="C2434" s="102"/>
      <c r="D2434" s="103"/>
      <c r="E2434" s="45"/>
      <c r="F2434" s="45"/>
      <c r="G2434" s="45"/>
      <c r="H2434" s="45"/>
      <c r="I2434" s="45"/>
      <c r="J2434" s="46"/>
    </row>
    <row r="2435" spans="2:10" s="1" customFormat="1" ht="13.2" x14ac:dyDescent="0.25">
      <c r="B2435" s="75"/>
      <c r="C2435" s="102"/>
      <c r="D2435" s="103"/>
      <c r="E2435" s="45"/>
      <c r="F2435" s="45"/>
      <c r="G2435" s="45"/>
      <c r="H2435" s="45"/>
      <c r="I2435" s="45"/>
      <c r="J2435" s="46"/>
    </row>
    <row r="2436" spans="2:10" s="1" customFormat="1" ht="13.2" x14ac:dyDescent="0.25">
      <c r="B2436" s="75"/>
      <c r="C2436" s="102"/>
      <c r="D2436" s="103"/>
      <c r="E2436" s="45"/>
      <c r="F2436" s="45"/>
      <c r="G2436" s="45"/>
      <c r="H2436" s="45"/>
      <c r="I2436" s="45"/>
      <c r="J2436" s="46"/>
    </row>
    <row r="2437" spans="2:10" s="1" customFormat="1" ht="13.2" x14ac:dyDescent="0.25">
      <c r="B2437" s="75"/>
      <c r="C2437" s="102"/>
      <c r="D2437" s="103"/>
      <c r="E2437" s="45"/>
      <c r="F2437" s="45"/>
      <c r="G2437" s="45"/>
      <c r="H2437" s="45"/>
      <c r="I2437" s="45"/>
      <c r="J2437" s="46"/>
    </row>
    <row r="2438" spans="2:10" s="1" customFormat="1" ht="13.2" x14ac:dyDescent="0.25">
      <c r="B2438" s="75"/>
      <c r="C2438" s="102"/>
      <c r="D2438" s="103"/>
      <c r="E2438" s="45"/>
      <c r="F2438" s="45"/>
      <c r="G2438" s="45"/>
      <c r="H2438" s="45"/>
      <c r="I2438" s="45"/>
      <c r="J2438" s="46"/>
    </row>
    <row r="2439" spans="2:10" s="1" customFormat="1" ht="13.2" x14ac:dyDescent="0.25">
      <c r="B2439" s="75"/>
      <c r="C2439" s="102"/>
      <c r="D2439" s="103"/>
      <c r="E2439" s="45"/>
      <c r="F2439" s="45"/>
      <c r="G2439" s="45"/>
      <c r="H2439" s="45"/>
      <c r="I2439" s="45"/>
      <c r="J2439" s="46"/>
    </row>
    <row r="2440" spans="2:10" s="1" customFormat="1" ht="13.2" x14ac:dyDescent="0.25">
      <c r="B2440" s="75"/>
      <c r="C2440" s="102"/>
      <c r="D2440" s="103"/>
      <c r="E2440" s="45"/>
      <c r="F2440" s="45"/>
      <c r="G2440" s="45"/>
      <c r="H2440" s="45"/>
      <c r="I2440" s="45"/>
      <c r="J2440" s="46"/>
    </row>
    <row r="2441" spans="2:10" s="1" customFormat="1" ht="13.2" x14ac:dyDescent="0.25">
      <c r="B2441" s="75"/>
      <c r="C2441" s="102"/>
      <c r="D2441" s="103"/>
      <c r="E2441" s="45"/>
      <c r="F2441" s="45"/>
      <c r="G2441" s="45"/>
      <c r="H2441" s="45"/>
      <c r="I2441" s="45"/>
      <c r="J2441" s="46"/>
    </row>
    <row r="2442" spans="2:10" s="1" customFormat="1" ht="13.2" x14ac:dyDescent="0.25">
      <c r="B2442" s="75"/>
      <c r="C2442" s="102"/>
      <c r="D2442" s="103"/>
      <c r="E2442" s="45"/>
      <c r="F2442" s="45"/>
      <c r="G2442" s="45"/>
      <c r="H2442" s="45"/>
      <c r="I2442" s="45"/>
      <c r="J2442" s="46"/>
    </row>
    <row r="2443" spans="2:10" s="1" customFormat="1" ht="13.2" x14ac:dyDescent="0.25">
      <c r="B2443" s="75"/>
      <c r="C2443" s="102"/>
      <c r="D2443" s="103"/>
      <c r="E2443" s="45"/>
      <c r="F2443" s="45"/>
      <c r="G2443" s="45"/>
      <c r="H2443" s="45"/>
      <c r="I2443" s="45"/>
      <c r="J2443" s="46"/>
    </row>
    <row r="2444" spans="2:10" s="1" customFormat="1" ht="13.2" x14ac:dyDescent="0.25">
      <c r="B2444" s="75"/>
      <c r="C2444" s="102"/>
      <c r="D2444" s="103"/>
      <c r="E2444" s="45"/>
      <c r="F2444" s="45"/>
      <c r="G2444" s="45"/>
      <c r="H2444" s="45"/>
      <c r="I2444" s="45"/>
      <c r="J2444" s="46"/>
    </row>
    <row r="2445" spans="2:10" s="1" customFormat="1" ht="13.2" x14ac:dyDescent="0.25">
      <c r="B2445" s="75"/>
      <c r="C2445" s="102"/>
      <c r="D2445" s="103"/>
      <c r="E2445" s="45"/>
      <c r="F2445" s="45"/>
      <c r="G2445" s="45"/>
      <c r="H2445" s="45"/>
      <c r="I2445" s="45"/>
      <c r="J2445" s="46"/>
    </row>
    <row r="2446" spans="2:10" s="1" customFormat="1" ht="13.2" x14ac:dyDescent="0.25">
      <c r="B2446" s="75"/>
      <c r="C2446" s="102"/>
      <c r="D2446" s="103"/>
      <c r="E2446" s="45"/>
      <c r="F2446" s="45"/>
      <c r="G2446" s="45"/>
      <c r="H2446" s="45"/>
      <c r="I2446" s="45"/>
      <c r="J2446" s="46"/>
    </row>
    <row r="2447" spans="2:10" s="1" customFormat="1" ht="13.2" x14ac:dyDescent="0.25">
      <c r="B2447" s="75"/>
      <c r="C2447" s="102"/>
      <c r="D2447" s="103"/>
      <c r="E2447" s="45"/>
      <c r="F2447" s="45"/>
      <c r="G2447" s="45"/>
      <c r="H2447" s="45"/>
      <c r="I2447" s="45"/>
      <c r="J2447" s="46"/>
    </row>
    <row r="2448" spans="2:10" s="1" customFormat="1" ht="13.2" x14ac:dyDescent="0.25">
      <c r="B2448" s="75"/>
      <c r="C2448" s="102"/>
      <c r="D2448" s="103"/>
      <c r="E2448" s="45"/>
      <c r="F2448" s="45"/>
      <c r="G2448" s="45"/>
      <c r="H2448" s="45"/>
      <c r="I2448" s="45"/>
      <c r="J2448" s="46"/>
    </row>
    <row r="2449" spans="2:10" s="1" customFormat="1" ht="13.2" x14ac:dyDescent="0.25">
      <c r="B2449" s="75"/>
      <c r="C2449" s="102"/>
      <c r="D2449" s="103"/>
      <c r="E2449" s="45"/>
      <c r="F2449" s="45"/>
      <c r="G2449" s="45"/>
      <c r="H2449" s="45"/>
      <c r="I2449" s="45"/>
      <c r="J2449" s="46"/>
    </row>
    <row r="2450" spans="2:10" s="1" customFormat="1" ht="13.2" x14ac:dyDescent="0.25">
      <c r="B2450" s="75"/>
      <c r="C2450" s="102"/>
      <c r="D2450" s="103"/>
      <c r="E2450" s="45"/>
      <c r="F2450" s="45"/>
      <c r="G2450" s="45"/>
      <c r="H2450" s="45"/>
      <c r="I2450" s="45"/>
      <c r="J2450" s="46"/>
    </row>
    <row r="2451" spans="2:10" s="1" customFormat="1" ht="13.2" x14ac:dyDescent="0.25">
      <c r="B2451" s="75"/>
      <c r="C2451" s="102"/>
      <c r="D2451" s="103"/>
      <c r="E2451" s="45"/>
      <c r="F2451" s="45"/>
      <c r="G2451" s="45"/>
      <c r="H2451" s="45"/>
      <c r="I2451" s="45"/>
      <c r="J2451" s="46"/>
    </row>
    <row r="2452" spans="2:10" s="1" customFormat="1" ht="13.2" x14ac:dyDescent="0.25">
      <c r="B2452" s="75"/>
      <c r="C2452" s="102"/>
      <c r="D2452" s="103"/>
      <c r="E2452" s="45"/>
      <c r="F2452" s="45"/>
      <c r="G2452" s="45"/>
      <c r="H2452" s="45"/>
      <c r="I2452" s="45"/>
      <c r="J2452" s="46"/>
    </row>
    <row r="2453" spans="2:10" s="1" customFormat="1" ht="13.2" x14ac:dyDescent="0.25">
      <c r="B2453" s="75"/>
      <c r="C2453" s="102"/>
      <c r="D2453" s="103"/>
      <c r="E2453" s="45"/>
      <c r="F2453" s="45"/>
      <c r="G2453" s="45"/>
      <c r="H2453" s="45"/>
      <c r="I2453" s="45"/>
      <c r="J2453" s="46"/>
    </row>
    <row r="2454" spans="2:10" s="1" customFormat="1" ht="13.2" x14ac:dyDescent="0.25">
      <c r="B2454" s="75"/>
      <c r="C2454" s="102"/>
      <c r="D2454" s="103"/>
      <c r="E2454" s="45"/>
      <c r="F2454" s="45"/>
      <c r="G2454" s="45"/>
      <c r="H2454" s="45"/>
      <c r="I2454" s="45"/>
      <c r="J2454" s="46"/>
    </row>
    <row r="2455" spans="2:10" s="1" customFormat="1" ht="13.2" x14ac:dyDescent="0.25">
      <c r="B2455" s="75"/>
      <c r="C2455" s="102"/>
      <c r="D2455" s="103"/>
      <c r="E2455" s="45"/>
      <c r="F2455" s="45"/>
      <c r="G2455" s="45"/>
      <c r="H2455" s="45"/>
      <c r="I2455" s="45"/>
      <c r="J2455" s="46"/>
    </row>
    <row r="2456" spans="2:10" s="1" customFormat="1" ht="13.2" x14ac:dyDescent="0.25">
      <c r="B2456" s="75"/>
      <c r="C2456" s="102"/>
      <c r="D2456" s="103"/>
      <c r="E2456" s="45"/>
      <c r="F2456" s="45"/>
      <c r="G2456" s="45"/>
      <c r="H2456" s="45"/>
      <c r="I2456" s="45"/>
      <c r="J2456" s="46"/>
    </row>
    <row r="2457" spans="2:10" s="1" customFormat="1" ht="13.2" x14ac:dyDescent="0.25">
      <c r="B2457" s="75"/>
      <c r="C2457" s="102"/>
      <c r="D2457" s="103"/>
      <c r="E2457" s="45"/>
      <c r="F2457" s="45"/>
      <c r="G2457" s="45"/>
      <c r="H2457" s="45"/>
      <c r="I2457" s="45"/>
      <c r="J2457" s="46"/>
    </row>
    <row r="2458" spans="2:10" s="1" customFormat="1" ht="13.2" x14ac:dyDescent="0.25">
      <c r="B2458" s="75"/>
      <c r="C2458" s="102"/>
      <c r="D2458" s="103"/>
      <c r="E2458" s="45"/>
      <c r="F2458" s="45"/>
      <c r="G2458" s="45"/>
      <c r="H2458" s="45"/>
      <c r="I2458" s="45"/>
      <c r="J2458" s="46"/>
    </row>
    <row r="2459" spans="2:10" s="1" customFormat="1" ht="13.2" x14ac:dyDescent="0.25">
      <c r="B2459" s="75"/>
      <c r="C2459" s="102"/>
      <c r="D2459" s="103"/>
      <c r="E2459" s="45"/>
      <c r="F2459" s="45"/>
      <c r="G2459" s="45"/>
      <c r="H2459" s="45"/>
      <c r="I2459" s="45"/>
      <c r="J2459" s="46"/>
    </row>
    <row r="2460" spans="2:10" s="1" customFormat="1" ht="13.2" x14ac:dyDescent="0.25">
      <c r="B2460" s="75"/>
      <c r="C2460" s="102"/>
      <c r="D2460" s="103"/>
      <c r="E2460" s="45"/>
      <c r="F2460" s="45"/>
      <c r="G2460" s="45"/>
      <c r="H2460" s="45"/>
      <c r="I2460" s="45"/>
      <c r="J2460" s="46"/>
    </row>
    <row r="2461" spans="2:10" s="1" customFormat="1" ht="13.2" x14ac:dyDescent="0.25">
      <c r="B2461" s="75"/>
      <c r="C2461" s="102"/>
      <c r="D2461" s="103"/>
      <c r="E2461" s="45"/>
      <c r="F2461" s="45"/>
      <c r="G2461" s="45"/>
      <c r="H2461" s="45"/>
      <c r="I2461" s="45"/>
      <c r="J2461" s="46"/>
    </row>
    <row r="2462" spans="2:10" s="1" customFormat="1" ht="13.2" x14ac:dyDescent="0.25">
      <c r="B2462" s="75"/>
      <c r="C2462" s="102"/>
      <c r="D2462" s="103"/>
      <c r="E2462" s="45"/>
      <c r="F2462" s="45"/>
      <c r="G2462" s="45"/>
      <c r="H2462" s="45"/>
      <c r="I2462" s="45"/>
      <c r="J2462" s="46"/>
    </row>
    <row r="2463" spans="2:10" s="1" customFormat="1" ht="13.2" x14ac:dyDescent="0.25">
      <c r="B2463" s="75"/>
      <c r="C2463" s="102"/>
      <c r="D2463" s="103"/>
      <c r="E2463" s="45"/>
      <c r="F2463" s="45"/>
      <c r="G2463" s="45"/>
      <c r="H2463" s="45"/>
      <c r="I2463" s="45"/>
      <c r="J2463" s="46"/>
    </row>
    <row r="2464" spans="2:10" s="1" customFormat="1" ht="13.2" x14ac:dyDescent="0.25">
      <c r="B2464" s="75"/>
      <c r="C2464" s="102"/>
      <c r="D2464" s="103"/>
      <c r="E2464" s="45"/>
      <c r="F2464" s="45"/>
      <c r="G2464" s="45"/>
      <c r="H2464" s="45"/>
      <c r="I2464" s="45"/>
      <c r="J2464" s="46"/>
    </row>
    <row r="2465" spans="2:10" s="1" customFormat="1" ht="13.2" x14ac:dyDescent="0.25">
      <c r="B2465" s="75"/>
      <c r="C2465" s="102"/>
      <c r="D2465" s="103"/>
      <c r="E2465" s="45"/>
      <c r="F2465" s="45"/>
      <c r="G2465" s="45"/>
      <c r="H2465" s="45"/>
      <c r="I2465" s="45"/>
      <c r="J2465" s="46"/>
    </row>
    <row r="2466" spans="2:10" s="1" customFormat="1" ht="13.2" x14ac:dyDescent="0.25">
      <c r="B2466" s="75"/>
      <c r="C2466" s="102"/>
      <c r="D2466" s="103"/>
      <c r="E2466" s="45"/>
      <c r="F2466" s="45"/>
      <c r="G2466" s="45"/>
      <c r="H2466" s="45"/>
      <c r="I2466" s="45"/>
      <c r="J2466" s="46"/>
    </row>
    <row r="2467" spans="2:10" s="1" customFormat="1" ht="13.2" x14ac:dyDescent="0.25">
      <c r="B2467" s="75"/>
      <c r="C2467" s="102"/>
      <c r="D2467" s="103"/>
      <c r="E2467" s="45"/>
      <c r="F2467" s="45"/>
      <c r="G2467" s="45"/>
      <c r="H2467" s="45"/>
      <c r="I2467" s="45"/>
      <c r="J2467" s="46"/>
    </row>
    <row r="2468" spans="2:10" s="1" customFormat="1" ht="13.2" x14ac:dyDescent="0.25">
      <c r="B2468" s="75"/>
      <c r="C2468" s="102"/>
      <c r="D2468" s="103"/>
      <c r="E2468" s="45"/>
      <c r="F2468" s="45"/>
      <c r="G2468" s="45"/>
      <c r="H2468" s="45"/>
      <c r="I2468" s="45"/>
      <c r="J2468" s="46"/>
    </row>
    <row r="2469" spans="2:10" s="1" customFormat="1" ht="13.2" x14ac:dyDescent="0.25">
      <c r="B2469" s="75"/>
      <c r="C2469" s="102"/>
      <c r="D2469" s="103"/>
      <c r="E2469" s="45"/>
      <c r="F2469" s="45"/>
      <c r="G2469" s="45"/>
      <c r="H2469" s="45"/>
      <c r="I2469" s="45"/>
      <c r="J2469" s="46"/>
    </row>
    <row r="2470" spans="2:10" s="1" customFormat="1" ht="13.2" x14ac:dyDescent="0.25">
      <c r="B2470" s="75"/>
      <c r="C2470" s="102"/>
      <c r="D2470" s="103"/>
      <c r="E2470" s="45"/>
      <c r="F2470" s="45"/>
      <c r="G2470" s="45"/>
      <c r="H2470" s="45"/>
      <c r="I2470" s="45"/>
      <c r="J2470" s="46"/>
    </row>
    <row r="2471" spans="2:10" s="1" customFormat="1" ht="13.2" x14ac:dyDescent="0.25">
      <c r="B2471" s="75"/>
      <c r="C2471" s="102"/>
      <c r="D2471" s="103"/>
      <c r="E2471" s="45"/>
      <c r="F2471" s="45"/>
      <c r="G2471" s="45"/>
      <c r="H2471" s="45"/>
      <c r="I2471" s="45"/>
      <c r="J2471" s="46"/>
    </row>
    <row r="2472" spans="2:10" s="1" customFormat="1" ht="13.2" x14ac:dyDescent="0.25">
      <c r="B2472" s="75"/>
      <c r="C2472" s="102"/>
      <c r="D2472" s="103"/>
      <c r="E2472" s="45"/>
      <c r="F2472" s="45"/>
      <c r="G2472" s="45"/>
      <c r="H2472" s="45"/>
      <c r="I2472" s="45"/>
      <c r="J2472" s="46"/>
    </row>
    <row r="2473" spans="2:10" s="1" customFormat="1" ht="13.2" x14ac:dyDescent="0.25">
      <c r="B2473" s="75"/>
      <c r="C2473" s="102"/>
      <c r="D2473" s="103"/>
      <c r="E2473" s="45"/>
      <c r="F2473" s="45"/>
      <c r="G2473" s="45"/>
      <c r="H2473" s="45"/>
      <c r="I2473" s="45"/>
      <c r="J2473" s="46"/>
    </row>
    <row r="2474" spans="2:10" s="1" customFormat="1" ht="13.2" x14ac:dyDescent="0.25">
      <c r="B2474" s="75"/>
      <c r="C2474" s="102"/>
      <c r="D2474" s="103"/>
      <c r="E2474" s="45"/>
      <c r="F2474" s="45"/>
      <c r="G2474" s="45"/>
      <c r="H2474" s="45"/>
      <c r="I2474" s="45"/>
      <c r="J2474" s="46"/>
    </row>
    <row r="2475" spans="2:10" s="1" customFormat="1" ht="13.2" x14ac:dyDescent="0.25">
      <c r="B2475" s="75"/>
      <c r="C2475" s="102"/>
      <c r="D2475" s="103"/>
      <c r="E2475" s="45"/>
      <c r="F2475" s="45"/>
      <c r="G2475" s="45"/>
      <c r="H2475" s="45"/>
      <c r="I2475" s="45"/>
      <c r="J2475" s="46"/>
    </row>
    <row r="2476" spans="2:10" s="1" customFormat="1" ht="13.2" x14ac:dyDescent="0.25">
      <c r="B2476" s="75"/>
      <c r="C2476" s="102"/>
      <c r="D2476" s="103"/>
      <c r="E2476" s="45"/>
      <c r="F2476" s="45"/>
      <c r="G2476" s="45"/>
      <c r="H2476" s="45"/>
      <c r="I2476" s="45"/>
      <c r="J2476" s="46"/>
    </row>
    <row r="2477" spans="2:10" s="1" customFormat="1" ht="13.2" x14ac:dyDescent="0.25">
      <c r="B2477" s="75"/>
      <c r="C2477" s="102"/>
      <c r="D2477" s="103"/>
      <c r="E2477" s="45"/>
      <c r="F2477" s="45"/>
      <c r="G2477" s="45"/>
      <c r="H2477" s="45"/>
      <c r="I2477" s="45"/>
      <c r="J2477" s="46"/>
    </row>
    <row r="2478" spans="2:10" s="1" customFormat="1" ht="13.2" x14ac:dyDescent="0.25">
      <c r="B2478" s="75"/>
      <c r="C2478" s="102"/>
      <c r="D2478" s="103"/>
      <c r="E2478" s="45"/>
      <c r="F2478" s="45"/>
      <c r="G2478" s="45"/>
      <c r="H2478" s="45"/>
      <c r="I2478" s="45"/>
      <c r="J2478" s="46"/>
    </row>
    <row r="2479" spans="2:10" s="1" customFormat="1" ht="13.2" x14ac:dyDescent="0.25">
      <c r="B2479" s="75"/>
      <c r="C2479" s="102"/>
      <c r="D2479" s="103"/>
      <c r="E2479" s="45"/>
      <c r="F2479" s="45"/>
      <c r="G2479" s="45"/>
      <c r="H2479" s="45"/>
      <c r="I2479" s="45"/>
      <c r="J2479" s="46"/>
    </row>
    <row r="2480" spans="2:10" s="1" customFormat="1" ht="13.2" x14ac:dyDescent="0.25">
      <c r="B2480" s="75"/>
      <c r="C2480" s="102"/>
      <c r="D2480" s="103"/>
      <c r="E2480" s="45"/>
      <c r="F2480" s="45"/>
      <c r="G2480" s="45"/>
      <c r="H2480" s="45"/>
      <c r="I2480" s="45"/>
      <c r="J2480" s="46"/>
    </row>
    <row r="2481" spans="2:10" s="1" customFormat="1" ht="13.2" x14ac:dyDescent="0.25">
      <c r="B2481" s="75"/>
      <c r="C2481" s="102"/>
      <c r="D2481" s="103"/>
      <c r="E2481" s="45"/>
      <c r="F2481" s="45"/>
      <c r="G2481" s="45"/>
      <c r="H2481" s="45"/>
      <c r="I2481" s="45"/>
      <c r="J2481" s="46"/>
    </row>
    <row r="2482" spans="2:10" s="1" customFormat="1" ht="13.2" x14ac:dyDescent="0.25">
      <c r="B2482" s="75"/>
      <c r="C2482" s="102"/>
      <c r="D2482" s="103"/>
      <c r="E2482" s="45"/>
      <c r="F2482" s="45"/>
      <c r="G2482" s="45"/>
      <c r="H2482" s="45"/>
      <c r="I2482" s="45"/>
      <c r="J2482" s="46"/>
    </row>
    <row r="2483" spans="2:10" s="1" customFormat="1" ht="13.2" x14ac:dyDescent="0.25">
      <c r="B2483" s="75"/>
      <c r="C2483" s="102"/>
      <c r="D2483" s="103"/>
      <c r="E2483" s="45"/>
      <c r="F2483" s="45"/>
      <c r="G2483" s="45"/>
      <c r="H2483" s="45"/>
      <c r="I2483" s="45"/>
      <c r="J2483" s="46"/>
    </row>
    <row r="2484" spans="2:10" s="1" customFormat="1" ht="13.2" x14ac:dyDescent="0.25">
      <c r="B2484" s="75"/>
      <c r="C2484" s="102"/>
      <c r="D2484" s="103"/>
      <c r="E2484" s="45"/>
      <c r="F2484" s="45"/>
      <c r="G2484" s="45"/>
      <c r="H2484" s="45"/>
      <c r="I2484" s="45"/>
      <c r="J2484" s="46"/>
    </row>
    <row r="2485" spans="2:10" s="1" customFormat="1" ht="13.2" x14ac:dyDescent="0.25">
      <c r="B2485" s="75"/>
      <c r="C2485" s="102"/>
      <c r="D2485" s="103"/>
      <c r="E2485" s="45"/>
      <c r="F2485" s="45"/>
      <c r="G2485" s="45"/>
      <c r="H2485" s="45"/>
      <c r="I2485" s="45"/>
      <c r="J2485" s="46"/>
    </row>
    <row r="2486" spans="2:10" s="1" customFormat="1" ht="13.2" x14ac:dyDescent="0.25">
      <c r="B2486" s="75"/>
      <c r="C2486" s="102"/>
      <c r="D2486" s="103"/>
      <c r="E2486" s="45"/>
      <c r="F2486" s="45"/>
      <c r="G2486" s="45"/>
      <c r="H2486" s="45"/>
      <c r="I2486" s="45"/>
      <c r="J2486" s="46"/>
    </row>
    <row r="2487" spans="2:10" s="1" customFormat="1" ht="13.2" x14ac:dyDescent="0.25">
      <c r="B2487" s="75"/>
      <c r="C2487" s="102"/>
      <c r="D2487" s="103"/>
      <c r="E2487" s="45"/>
      <c r="F2487" s="45"/>
      <c r="G2487" s="45"/>
      <c r="H2487" s="45"/>
      <c r="I2487" s="45"/>
      <c r="J2487" s="46"/>
    </row>
    <row r="2488" spans="2:10" s="1" customFormat="1" ht="13.2" x14ac:dyDescent="0.25">
      <c r="B2488" s="75"/>
      <c r="C2488" s="102"/>
      <c r="D2488" s="103"/>
      <c r="E2488" s="45"/>
      <c r="F2488" s="45"/>
      <c r="G2488" s="45"/>
      <c r="H2488" s="45"/>
      <c r="I2488" s="45"/>
      <c r="J2488" s="46"/>
    </row>
    <row r="2489" spans="2:10" s="1" customFormat="1" ht="13.2" x14ac:dyDescent="0.25">
      <c r="B2489" s="75"/>
      <c r="C2489" s="102"/>
      <c r="D2489" s="103"/>
      <c r="E2489" s="45"/>
      <c r="F2489" s="45"/>
      <c r="G2489" s="45"/>
      <c r="H2489" s="45"/>
      <c r="I2489" s="45"/>
      <c r="J2489" s="46"/>
    </row>
    <row r="2490" spans="2:10" s="1" customFormat="1" ht="13.2" x14ac:dyDescent="0.25">
      <c r="B2490" s="75"/>
      <c r="C2490" s="102"/>
      <c r="D2490" s="103"/>
      <c r="E2490" s="45"/>
      <c r="F2490" s="45"/>
      <c r="G2490" s="45"/>
      <c r="H2490" s="45"/>
      <c r="I2490" s="45"/>
      <c r="J2490" s="46"/>
    </row>
    <row r="2491" spans="2:10" s="1" customFormat="1" ht="13.2" x14ac:dyDescent="0.25">
      <c r="B2491" s="75"/>
      <c r="C2491" s="102"/>
      <c r="D2491" s="103"/>
      <c r="E2491" s="45"/>
      <c r="F2491" s="45"/>
      <c r="G2491" s="45"/>
      <c r="H2491" s="45"/>
      <c r="I2491" s="45"/>
      <c r="J2491" s="46"/>
    </row>
    <row r="2492" spans="2:10" s="1" customFormat="1" ht="13.2" x14ac:dyDescent="0.25">
      <c r="B2492" s="75"/>
      <c r="C2492" s="102"/>
      <c r="D2492" s="103"/>
      <c r="E2492" s="45"/>
      <c r="F2492" s="45"/>
      <c r="G2492" s="45"/>
      <c r="H2492" s="45"/>
      <c r="I2492" s="45"/>
      <c r="J2492" s="46"/>
    </row>
    <row r="2493" spans="2:10" s="1" customFormat="1" ht="13.2" x14ac:dyDescent="0.25">
      <c r="B2493" s="75"/>
      <c r="C2493" s="102"/>
      <c r="D2493" s="103"/>
      <c r="E2493" s="45"/>
      <c r="F2493" s="45"/>
      <c r="G2493" s="45"/>
      <c r="H2493" s="45"/>
      <c r="I2493" s="45"/>
      <c r="J2493" s="46"/>
    </row>
    <row r="2494" spans="2:10" s="1" customFormat="1" ht="13.2" x14ac:dyDescent="0.25">
      <c r="B2494" s="75"/>
      <c r="C2494" s="102"/>
      <c r="D2494" s="103"/>
      <c r="E2494" s="45"/>
      <c r="F2494" s="45"/>
      <c r="G2494" s="45"/>
      <c r="H2494" s="45"/>
      <c r="I2494" s="45"/>
      <c r="J2494" s="46"/>
    </row>
    <row r="2495" spans="2:10" s="1" customFormat="1" ht="13.2" x14ac:dyDescent="0.25">
      <c r="B2495" s="75"/>
      <c r="C2495" s="102"/>
      <c r="D2495" s="103"/>
      <c r="E2495" s="45"/>
      <c r="F2495" s="45"/>
      <c r="G2495" s="45"/>
      <c r="H2495" s="45"/>
      <c r="I2495" s="45"/>
      <c r="J2495" s="46"/>
    </row>
    <row r="2496" spans="2:10" s="1" customFormat="1" ht="13.2" x14ac:dyDescent="0.25">
      <c r="B2496" s="75"/>
      <c r="C2496" s="102"/>
      <c r="D2496" s="103"/>
      <c r="E2496" s="45"/>
      <c r="F2496" s="45"/>
      <c r="G2496" s="45"/>
      <c r="H2496" s="45"/>
      <c r="I2496" s="45"/>
      <c r="J2496" s="46"/>
    </row>
    <row r="2497" spans="2:10" s="1" customFormat="1" ht="13.2" x14ac:dyDescent="0.25">
      <c r="B2497" s="75"/>
      <c r="C2497" s="102"/>
      <c r="D2497" s="103"/>
      <c r="E2497" s="45"/>
      <c r="F2497" s="45"/>
      <c r="G2497" s="45"/>
      <c r="H2497" s="45"/>
      <c r="I2497" s="45"/>
      <c r="J2497" s="46"/>
    </row>
    <row r="2498" spans="2:10" s="1" customFormat="1" ht="13.2" x14ac:dyDescent="0.25">
      <c r="B2498" s="75"/>
      <c r="C2498" s="102"/>
      <c r="D2498" s="103"/>
      <c r="E2498" s="45"/>
      <c r="F2498" s="45"/>
      <c r="G2498" s="45"/>
      <c r="H2498" s="45"/>
      <c r="I2498" s="45"/>
      <c r="J2498" s="46"/>
    </row>
    <row r="2499" spans="2:10" s="1" customFormat="1" ht="13.2" x14ac:dyDescent="0.25">
      <c r="B2499" s="75"/>
      <c r="C2499" s="102"/>
      <c r="D2499" s="103"/>
      <c r="E2499" s="45"/>
      <c r="F2499" s="45"/>
      <c r="G2499" s="45"/>
      <c r="H2499" s="45"/>
      <c r="I2499" s="45"/>
      <c r="J2499" s="46"/>
    </row>
    <row r="2500" spans="2:10" s="1" customFormat="1" ht="13.2" x14ac:dyDescent="0.25">
      <c r="B2500" s="75"/>
      <c r="C2500" s="102"/>
      <c r="D2500" s="103"/>
      <c r="E2500" s="45"/>
      <c r="F2500" s="45"/>
      <c r="G2500" s="45"/>
      <c r="H2500" s="45"/>
      <c r="I2500" s="45"/>
      <c r="J2500" s="46"/>
    </row>
    <row r="2501" spans="2:10" s="1" customFormat="1" ht="13.2" x14ac:dyDescent="0.25">
      <c r="C2501" s="157" t="s">
        <v>153</v>
      </c>
      <c r="D2501" s="157"/>
      <c r="E2501" s="157"/>
      <c r="F2501" s="157"/>
      <c r="G2501" s="157"/>
      <c r="H2501" s="157"/>
    </row>
    <row r="2502" spans="2:10" s="1" customFormat="1" ht="13.2" x14ac:dyDescent="0.25">
      <c r="C2502" s="157" t="s">
        <v>154</v>
      </c>
      <c r="D2502" s="157"/>
      <c r="E2502" s="157"/>
      <c r="F2502" s="157"/>
      <c r="G2502" s="157"/>
      <c r="H2502" s="157"/>
    </row>
    <row r="2503" spans="2:10" s="1" customFormat="1" ht="13.2" x14ac:dyDescent="0.25">
      <c r="C2503" s="157" t="s">
        <v>155</v>
      </c>
      <c r="D2503" s="157"/>
      <c r="E2503" s="157"/>
      <c r="F2503" s="157"/>
      <c r="G2503" s="157"/>
      <c r="H2503" s="157"/>
    </row>
    <row r="2504" spans="2:10" s="1" customFormat="1" ht="13.2" x14ac:dyDescent="0.25">
      <c r="C2504" s="158" t="s">
        <v>156</v>
      </c>
      <c r="D2504" s="158"/>
      <c r="E2504" s="158"/>
      <c r="F2504" s="158"/>
      <c r="G2504" s="158"/>
      <c r="H2504" s="158"/>
    </row>
    <row r="2505" spans="2:10" s="1" customFormat="1" ht="13.2" x14ac:dyDescent="0.25">
      <c r="C2505" s="150"/>
      <c r="D2505" s="150"/>
      <c r="E2505" s="150"/>
      <c r="F2505" s="150"/>
      <c r="G2505" s="150"/>
      <c r="H2505" s="150"/>
    </row>
    <row r="2506" spans="2:10" s="1" customFormat="1" ht="15.6" x14ac:dyDescent="0.25">
      <c r="B2506" s="159" t="s">
        <v>248</v>
      </c>
      <c r="C2506" s="160"/>
      <c r="D2506" s="160"/>
      <c r="E2506" s="160"/>
      <c r="F2506" s="160"/>
      <c r="G2506" s="160"/>
      <c r="H2506" s="160"/>
      <c r="I2506" s="160"/>
      <c r="J2506" s="161"/>
    </row>
    <row r="2507" spans="2:10" s="1" customFormat="1" ht="21" x14ac:dyDescent="0.25">
      <c r="B2507" s="169" t="s">
        <v>777</v>
      </c>
      <c r="C2507" s="170"/>
      <c r="D2507" s="170"/>
      <c r="E2507" s="170"/>
      <c r="F2507" s="170"/>
      <c r="G2507" s="170"/>
      <c r="H2507" s="170"/>
      <c r="I2507" s="170"/>
      <c r="J2507" s="171"/>
    </row>
    <row r="2508" spans="2:10" s="1" customFormat="1" ht="13.8" thickBot="1" x14ac:dyDescent="0.3">
      <c r="B2508" s="151"/>
      <c r="C2508" s="151"/>
      <c r="D2508" s="151"/>
      <c r="E2508" s="151"/>
      <c r="F2508" s="151"/>
      <c r="G2508" s="151"/>
      <c r="H2508" s="151"/>
      <c r="I2508" s="151"/>
      <c r="J2508" s="151"/>
    </row>
    <row r="2509" spans="2:10" s="1" customFormat="1" ht="28.5" customHeight="1" x14ac:dyDescent="0.25">
      <c r="B2509" s="152" t="s">
        <v>140</v>
      </c>
      <c r="C2509" s="153"/>
      <c r="D2509" s="153"/>
      <c r="E2509" s="153"/>
      <c r="F2509" s="153"/>
      <c r="G2509" s="153"/>
      <c r="H2509" s="153"/>
      <c r="I2509" s="153"/>
      <c r="J2509" s="154"/>
    </row>
    <row r="2510" spans="2:10" s="1" customFormat="1" ht="13.2" x14ac:dyDescent="0.25">
      <c r="B2510" s="4" t="s">
        <v>148</v>
      </c>
      <c r="C2510" s="5" t="s">
        <v>149</v>
      </c>
      <c r="D2510" s="5"/>
      <c r="E2510" s="6"/>
      <c r="F2510" s="7"/>
      <c r="G2510" s="8" t="s">
        <v>22</v>
      </c>
      <c r="H2510" s="155">
        <v>42879</v>
      </c>
      <c r="I2510" s="155"/>
      <c r="J2510" s="9"/>
    </row>
    <row r="2511" spans="2:10" s="1" customFormat="1" ht="13.2" x14ac:dyDescent="0.25">
      <c r="B2511" s="4" t="s">
        <v>146</v>
      </c>
      <c r="C2511" s="5" t="s">
        <v>142</v>
      </c>
      <c r="D2511" s="10"/>
      <c r="E2511" s="10"/>
      <c r="F2511" s="5"/>
      <c r="G2511" s="11" t="s">
        <v>145</v>
      </c>
      <c r="H2511" s="6" t="s">
        <v>142</v>
      </c>
      <c r="I2511" s="12"/>
      <c r="J2511" s="13"/>
    </row>
    <row r="2512" spans="2:10" s="1" customFormat="1" ht="13.2" x14ac:dyDescent="0.25">
      <c r="B2512" s="4" t="s">
        <v>147</v>
      </c>
      <c r="C2512" s="5" t="s">
        <v>142</v>
      </c>
      <c r="D2512" s="10"/>
      <c r="E2512" s="10"/>
      <c r="F2512" s="5"/>
      <c r="G2512" s="11" t="s">
        <v>143</v>
      </c>
      <c r="H2512" s="6" t="s">
        <v>144</v>
      </c>
      <c r="I2512" s="12"/>
      <c r="J2512" s="13"/>
    </row>
    <row r="2513" spans="2:10" s="1" customFormat="1" ht="13.8" thickBot="1" x14ac:dyDescent="0.3">
      <c r="B2513" s="14" t="s">
        <v>159</v>
      </c>
      <c r="C2513" s="15" t="s">
        <v>160</v>
      </c>
      <c r="D2513" s="16"/>
      <c r="E2513" s="16"/>
      <c r="F2513" s="15"/>
      <c r="G2513" s="17" t="s">
        <v>157</v>
      </c>
      <c r="H2513" s="18" t="s">
        <v>158</v>
      </c>
      <c r="I2513" s="19"/>
      <c r="J2513" s="20"/>
    </row>
    <row r="2514" spans="2:10" s="1" customFormat="1" ht="13.2" x14ac:dyDescent="0.25">
      <c r="B2514" s="151"/>
      <c r="C2514" s="151"/>
      <c r="D2514" s="151"/>
      <c r="E2514" s="151"/>
      <c r="F2514" s="151"/>
      <c r="G2514" s="151"/>
      <c r="H2514" s="151"/>
      <c r="I2514" s="151"/>
      <c r="J2514" s="151"/>
    </row>
    <row r="2515" spans="2:10" s="1" customFormat="1" ht="13.2" x14ac:dyDescent="0.25">
      <c r="B2515" s="23" t="s">
        <v>7</v>
      </c>
      <c r="C2515" s="24" t="s">
        <v>0</v>
      </c>
      <c r="D2515" s="24" t="s">
        <v>23</v>
      </c>
      <c r="E2515" s="24" t="s">
        <v>24</v>
      </c>
      <c r="F2515" s="24" t="s">
        <v>2</v>
      </c>
      <c r="G2515" s="24" t="s">
        <v>3</v>
      </c>
      <c r="H2515" s="24" t="s">
        <v>25</v>
      </c>
      <c r="I2515" s="24" t="s">
        <v>8</v>
      </c>
      <c r="J2515" s="24" t="s">
        <v>9</v>
      </c>
    </row>
    <row r="2516" spans="2:10" s="1" customFormat="1" ht="13.2" x14ac:dyDescent="0.25">
      <c r="B2516" s="96">
        <v>4.03</v>
      </c>
      <c r="C2516" s="97" t="s">
        <v>425</v>
      </c>
      <c r="D2516" s="103"/>
      <c r="E2516" s="45"/>
      <c r="F2516" s="45"/>
      <c r="G2516" s="45"/>
      <c r="H2516" s="45"/>
      <c r="I2516" s="45"/>
      <c r="J2516" s="46"/>
    </row>
    <row r="2517" spans="2:10" s="1" customFormat="1" ht="13.2" x14ac:dyDescent="0.25">
      <c r="B2517" s="100" t="s">
        <v>113</v>
      </c>
      <c r="C2517" s="101" t="s">
        <v>428</v>
      </c>
      <c r="D2517" s="103"/>
      <c r="E2517" s="45"/>
      <c r="F2517" s="45"/>
      <c r="G2517" s="45"/>
      <c r="H2517" s="45"/>
      <c r="I2517" s="45"/>
      <c r="J2517" s="46"/>
    </row>
    <row r="2518" spans="2:10" s="1" customFormat="1" ht="13.2" x14ac:dyDescent="0.25">
      <c r="B2518" s="48" t="s">
        <v>114</v>
      </c>
      <c r="C2518" s="32" t="s">
        <v>770</v>
      </c>
      <c r="D2518" s="103"/>
      <c r="E2518" s="45"/>
      <c r="F2518" s="45"/>
      <c r="G2518" s="45"/>
      <c r="H2518" s="45"/>
      <c r="I2518" s="62">
        <f>H2519+H2520</f>
        <v>113.68</v>
      </c>
      <c r="J2518" s="63" t="str">
        <f>+J2519</f>
        <v>ml</v>
      </c>
    </row>
    <row r="2519" spans="2:10" s="1" customFormat="1" ht="13.2" x14ac:dyDescent="0.25">
      <c r="B2519" s="48"/>
      <c r="C2519" s="44" t="s">
        <v>773</v>
      </c>
      <c r="D2519" s="45">
        <v>2</v>
      </c>
      <c r="E2519" s="45">
        <v>28.42</v>
      </c>
      <c r="F2519" s="45"/>
      <c r="G2519" s="45"/>
      <c r="H2519" s="45">
        <f>IF(AND(F2519=0,G2519=0),D2519*E2519,IF(AND(E2519=0,G2519=0),D2519*F2519,IF(AND(E2519=0,F2519=0),D2519*G2519,IF(AND(E2519=0),D2519*F2519*G2519,IF(AND(F2519=0),D2519*E2519*G2519,IF(AND(G2519=0),D2519*E2519*F2519,D2519*E2519*F2519*G2519))))))</f>
        <v>56.84</v>
      </c>
      <c r="I2519" s="45"/>
      <c r="J2519" s="46" t="s">
        <v>552</v>
      </c>
    </row>
    <row r="2520" spans="2:10" s="1" customFormat="1" ht="13.2" x14ac:dyDescent="0.25">
      <c r="B2520" s="48"/>
      <c r="C2520" s="44" t="s">
        <v>774</v>
      </c>
      <c r="D2520" s="45">
        <v>2</v>
      </c>
      <c r="E2520" s="45">
        <v>28.42</v>
      </c>
      <c r="F2520" s="45"/>
      <c r="G2520" s="45"/>
      <c r="H2520" s="45">
        <f>IF(AND(F2520=0,G2520=0),D2520*E2520,IF(AND(E2520=0,G2520=0),D2520*F2520,IF(AND(E2520=0,F2520=0),D2520*G2520,IF(AND(E2520=0),D2520*F2520*G2520,IF(AND(F2520=0),D2520*E2520*G2520,IF(AND(G2520=0),D2520*E2520*F2520,D2520*E2520*F2520*G2520))))))</f>
        <v>56.84</v>
      </c>
      <c r="I2520" s="45"/>
      <c r="J2520" s="46" t="s">
        <v>552</v>
      </c>
    </row>
    <row r="2521" spans="2:10" s="1" customFormat="1" ht="13.2" x14ac:dyDescent="0.25">
      <c r="B2521" s="48" t="s">
        <v>435</v>
      </c>
      <c r="C2521" s="32" t="s">
        <v>772</v>
      </c>
      <c r="D2521" s="103"/>
      <c r="E2521" s="45"/>
      <c r="F2521" s="45"/>
      <c r="G2521" s="45"/>
      <c r="H2521" s="45"/>
      <c r="I2521" s="62">
        <f>H2522+H2523</f>
        <v>113.68</v>
      </c>
      <c r="J2521" s="63" t="str">
        <f>+J2522</f>
        <v>ml</v>
      </c>
    </row>
    <row r="2522" spans="2:10" s="1" customFormat="1" ht="13.2" x14ac:dyDescent="0.25">
      <c r="B2522" s="100"/>
      <c r="C2522" s="44" t="s">
        <v>773</v>
      </c>
      <c r="D2522" s="45">
        <v>2</v>
      </c>
      <c r="E2522" s="45">
        <v>28.42</v>
      </c>
      <c r="F2522" s="45"/>
      <c r="G2522" s="45"/>
      <c r="H2522" s="45">
        <f>IF(AND(F2522=0,G2522=0),D2522*E2522,IF(AND(E2522=0,G2522=0),D2522*F2522,IF(AND(E2522=0,F2522=0),D2522*G2522,IF(AND(E2522=0),D2522*F2522*G2522,IF(AND(F2522=0),D2522*E2522*G2522,IF(AND(G2522=0),D2522*E2522*F2522,D2522*E2522*F2522*G2522))))))</f>
        <v>56.84</v>
      </c>
      <c r="I2522" s="45"/>
      <c r="J2522" s="46" t="s">
        <v>552</v>
      </c>
    </row>
    <row r="2523" spans="2:10" s="1" customFormat="1" ht="13.2" x14ac:dyDescent="0.25">
      <c r="B2523" s="48"/>
      <c r="C2523" s="44" t="s">
        <v>774</v>
      </c>
      <c r="D2523" s="45">
        <v>2</v>
      </c>
      <c r="E2523" s="45">
        <v>28.42</v>
      </c>
      <c r="F2523" s="45"/>
      <c r="G2523" s="45"/>
      <c r="H2523" s="45">
        <f>IF(AND(F2523=0,G2523=0),D2523*E2523,IF(AND(E2523=0,G2523=0),D2523*F2523,IF(AND(E2523=0,F2523=0),D2523*G2523,IF(AND(E2523=0),D2523*F2523*G2523,IF(AND(F2523=0),D2523*E2523*G2523,IF(AND(G2523=0),D2523*E2523*F2523,D2523*E2523*F2523*G2523))))))</f>
        <v>56.84</v>
      </c>
      <c r="I2523" s="45"/>
      <c r="J2523" s="46" t="s">
        <v>552</v>
      </c>
    </row>
    <row r="2524" spans="2:10" s="1" customFormat="1" ht="13.2" x14ac:dyDescent="0.25">
      <c r="B2524" s="48" t="s">
        <v>436</v>
      </c>
      <c r="C2524" s="48" t="s">
        <v>439</v>
      </c>
      <c r="D2524" s="103"/>
      <c r="E2524" s="45"/>
      <c r="F2524" s="45"/>
      <c r="G2524" s="45"/>
      <c r="H2524" s="45"/>
      <c r="I2524" s="62">
        <f>SUM(H2525:H2525)</f>
        <v>0</v>
      </c>
      <c r="J2524" s="63" t="str">
        <f>+J2525</f>
        <v>ml</v>
      </c>
    </row>
    <row r="2525" spans="2:10" s="1" customFormat="1" ht="13.2" x14ac:dyDescent="0.25">
      <c r="B2525" s="100"/>
      <c r="C2525" s="44" t="s">
        <v>713</v>
      </c>
      <c r="D2525" s="45"/>
      <c r="E2525" s="45"/>
      <c r="F2525" s="45"/>
      <c r="G2525" s="45"/>
      <c r="H2525" s="45">
        <f>IF(AND(F2525=0,G2525=0),D2525*E2525,IF(AND(E2525=0,G2525=0),D2525*F2525,IF(AND(E2525=0,F2525=0),D2525*G2525,IF(AND(E2525=0),D2525*F2525*G2525,IF(AND(F2525=0),D2525*E2525*G2525,IF(AND(G2525=0),D2525*E2525*F2525,D2525*E2525*F2525*G2525))))))</f>
        <v>0</v>
      </c>
      <c r="I2525" s="45"/>
      <c r="J2525" s="46" t="str">
        <f>IF(AND(E2525=0,F2525&lt;&gt;0,G2525&lt;&gt;0),"m2",IF(AND(F2525=0,E2525&lt;&gt;0,G2525&lt;&gt;0),"m2",IF(AND(G2525=0,E2525&lt;&gt;0,F2525&lt;&gt;0),"m2",IF(AND(F2525=0,G2525=0),"ml",IF(AND(E2525=0,G2525=0),"ml",IF(AND(E2525=0,F2525=0),"ml",IF(AND(E2525&lt;&gt;0,F2525&lt;&gt;0,G2525&lt;&gt;0),"m3",0)))))))</f>
        <v>ml</v>
      </c>
    </row>
    <row r="2526" spans="2:10" s="1" customFormat="1" ht="13.2" x14ac:dyDescent="0.25">
      <c r="B2526" s="100"/>
      <c r="C2526" s="44" t="s">
        <v>714</v>
      </c>
      <c r="D2526" s="45"/>
      <c r="E2526" s="45"/>
      <c r="F2526" s="45"/>
      <c r="G2526" s="45"/>
      <c r="H2526" s="45">
        <f>IF(AND(F2526=0,G2526=0),D2526*E2526,IF(AND(E2526=0,G2526=0),D2526*F2526,IF(AND(E2526=0,F2526=0),D2526*G2526,IF(AND(E2526=0),D2526*F2526*G2526,IF(AND(F2526=0),D2526*E2526*G2526,IF(AND(G2526=0),D2526*E2526*F2526,D2526*E2526*F2526*G2526))))))</f>
        <v>0</v>
      </c>
      <c r="I2526" s="45"/>
      <c r="J2526" s="46" t="str">
        <f>IF(AND(E2526=0,F2526&lt;&gt;0,G2526&lt;&gt;0),"m2",IF(AND(F2526=0,E2526&lt;&gt;0,G2526&lt;&gt;0),"m2",IF(AND(G2526=0,E2526&lt;&gt;0,F2526&lt;&gt;0),"m2",IF(AND(F2526=0,G2526=0),"ml",IF(AND(E2526=0,G2526=0),"ml",IF(AND(E2526=0,F2526=0),"ml",IF(AND(E2526&lt;&gt;0,F2526&lt;&gt;0,G2526&lt;&gt;0),"m3",0)))))))</f>
        <v>ml</v>
      </c>
    </row>
    <row r="2527" spans="2:10" s="1" customFormat="1" ht="13.2" x14ac:dyDescent="0.25">
      <c r="B2527" s="48" t="s">
        <v>437</v>
      </c>
      <c r="C2527" s="48" t="s">
        <v>470</v>
      </c>
      <c r="D2527" s="103"/>
      <c r="E2527" s="45"/>
      <c r="F2527" s="45"/>
      <c r="G2527" s="45"/>
      <c r="H2527" s="45"/>
      <c r="I2527" s="62">
        <f>SUM(H2529:H2534)</f>
        <v>0</v>
      </c>
      <c r="J2527" s="63" t="str">
        <f>+J2529</f>
        <v>ml</v>
      </c>
    </row>
    <row r="2528" spans="2:10" s="1" customFormat="1" ht="13.2" x14ac:dyDescent="0.25">
      <c r="B2528" s="48"/>
      <c r="C2528" s="132" t="s">
        <v>255</v>
      </c>
      <c r="D2528" s="103"/>
      <c r="E2528" s="45"/>
      <c r="F2528" s="45"/>
      <c r="G2528" s="45"/>
      <c r="H2528" s="45"/>
      <c r="I2528" s="62"/>
      <c r="J2528" s="63"/>
    </row>
    <row r="2529" spans="2:10" s="1" customFormat="1" ht="13.2" x14ac:dyDescent="0.25">
      <c r="B2529" s="48"/>
      <c r="C2529" s="44" t="s">
        <v>556</v>
      </c>
      <c r="D2529" s="45"/>
      <c r="E2529" s="45"/>
      <c r="F2529" s="45"/>
      <c r="G2529" s="45"/>
      <c r="H2529" s="45">
        <f t="shared" ref="H2529:H2534" si="132">IF(AND(F2529=0,G2529=0),D2529*E2529,IF(AND(E2529=0,G2529=0),D2529*F2529,IF(AND(E2529=0,F2529=0),D2529*G2529,IF(AND(E2529=0),D2529*F2529*G2529,IF(AND(F2529=0),D2529*E2529*G2529,IF(AND(G2529=0),D2529*E2529*F2529,D2529*E2529*F2529*G2529))))))</f>
        <v>0</v>
      </c>
      <c r="I2529" s="45"/>
      <c r="J2529" s="46" t="str">
        <f t="shared" ref="J2529:J2534" si="133">IF(AND(E2529=0,F2529&lt;&gt;0,G2529&lt;&gt;0),"m2",IF(AND(F2529=0,E2529&lt;&gt;0,G2529&lt;&gt;0),"m2",IF(AND(G2529=0,E2529&lt;&gt;0,F2529&lt;&gt;0),"m2",IF(AND(F2529=0,G2529=0),"ml",IF(AND(E2529=0,G2529=0),"ml",IF(AND(E2529=0,F2529=0),"ml",IF(AND(E2529&lt;&gt;0,F2529&lt;&gt;0,G2529&lt;&gt;0),"m3",0)))))))</f>
        <v>ml</v>
      </c>
    </row>
    <row r="2530" spans="2:10" s="1" customFormat="1" ht="13.2" x14ac:dyDescent="0.25">
      <c r="B2530" s="48"/>
      <c r="C2530" s="44" t="s">
        <v>704</v>
      </c>
      <c r="D2530" s="45"/>
      <c r="E2530" s="45"/>
      <c r="F2530" s="45"/>
      <c r="G2530" s="45"/>
      <c r="H2530" s="45">
        <f t="shared" si="132"/>
        <v>0</v>
      </c>
      <c r="I2530" s="45"/>
      <c r="J2530" s="46" t="str">
        <f t="shared" si="133"/>
        <v>ml</v>
      </c>
    </row>
    <row r="2531" spans="2:10" s="1" customFormat="1" ht="13.2" x14ac:dyDescent="0.25">
      <c r="B2531" s="48"/>
      <c r="C2531" s="132" t="s">
        <v>256</v>
      </c>
      <c r="D2531" s="45"/>
      <c r="E2531" s="45"/>
      <c r="F2531" s="45"/>
      <c r="G2531" s="45"/>
      <c r="H2531" s="45">
        <f t="shared" si="132"/>
        <v>0</v>
      </c>
      <c r="I2531" s="45"/>
      <c r="J2531" s="46" t="str">
        <f t="shared" si="133"/>
        <v>ml</v>
      </c>
    </row>
    <row r="2532" spans="2:10" s="1" customFormat="1" ht="13.2" x14ac:dyDescent="0.25">
      <c r="B2532" s="48"/>
      <c r="C2532" s="44" t="s">
        <v>556</v>
      </c>
      <c r="D2532" s="45"/>
      <c r="E2532" s="45"/>
      <c r="F2532" s="45"/>
      <c r="G2532" s="45"/>
      <c r="H2532" s="45">
        <f t="shared" si="132"/>
        <v>0</v>
      </c>
      <c r="I2532" s="45"/>
      <c r="J2532" s="46" t="str">
        <f t="shared" si="133"/>
        <v>ml</v>
      </c>
    </row>
    <row r="2533" spans="2:10" s="1" customFormat="1" ht="13.2" x14ac:dyDescent="0.25">
      <c r="B2533" s="48"/>
      <c r="C2533" s="132" t="s">
        <v>257</v>
      </c>
      <c r="D2533" s="45"/>
      <c r="E2533" s="45"/>
      <c r="F2533" s="45"/>
      <c r="G2533" s="45"/>
      <c r="H2533" s="45">
        <f t="shared" si="132"/>
        <v>0</v>
      </c>
      <c r="I2533" s="45"/>
      <c r="J2533" s="46" t="str">
        <f t="shared" si="133"/>
        <v>ml</v>
      </c>
    </row>
    <row r="2534" spans="2:10" s="1" customFormat="1" ht="13.2" x14ac:dyDescent="0.25">
      <c r="B2534" s="48"/>
      <c r="C2534" s="44" t="s">
        <v>556</v>
      </c>
      <c r="D2534" s="45"/>
      <c r="E2534" s="45"/>
      <c r="F2534" s="45"/>
      <c r="G2534" s="45"/>
      <c r="H2534" s="45">
        <f t="shared" si="132"/>
        <v>0</v>
      </c>
      <c r="I2534" s="45"/>
      <c r="J2534" s="46" t="str">
        <f t="shared" si="133"/>
        <v>ml</v>
      </c>
    </row>
    <row r="2535" spans="2:10" s="1" customFormat="1" ht="13.2" x14ac:dyDescent="0.25">
      <c r="B2535" s="48" t="s">
        <v>471</v>
      </c>
      <c r="C2535" s="48" t="s">
        <v>554</v>
      </c>
      <c r="D2535" s="103"/>
      <c r="E2535" s="45"/>
      <c r="F2535" s="45"/>
      <c r="G2535" s="45"/>
      <c r="H2535" s="45"/>
      <c r="I2535" s="62">
        <f>SUM(H2536:H2542)</f>
        <v>0</v>
      </c>
      <c r="J2535" s="63" t="str">
        <f>+J2536</f>
        <v>ml</v>
      </c>
    </row>
    <row r="2536" spans="2:10" s="1" customFormat="1" ht="13.2" x14ac:dyDescent="0.25">
      <c r="B2536" s="100"/>
      <c r="C2536" s="132" t="s">
        <v>255</v>
      </c>
      <c r="D2536" s="45"/>
      <c r="E2536" s="45"/>
      <c r="F2536" s="45"/>
      <c r="G2536" s="45"/>
      <c r="H2536" s="45">
        <f t="shared" ref="H2536:H2542" si="134">IF(AND(F2536=0,G2536=0),D2536*E2536,IF(AND(E2536=0,G2536=0),D2536*F2536,IF(AND(E2536=0,F2536=0),D2536*G2536,IF(AND(E2536=0),D2536*F2536*G2536,IF(AND(F2536=0),D2536*E2536*G2536,IF(AND(G2536=0),D2536*E2536*F2536,D2536*E2536*F2536*G2536))))))</f>
        <v>0</v>
      </c>
      <c r="I2536" s="45"/>
      <c r="J2536" s="46" t="str">
        <f t="shared" ref="J2536:J2542" si="135">IF(AND(E2536=0,F2536&lt;&gt;0,G2536&lt;&gt;0),"m2",IF(AND(F2536=0,E2536&lt;&gt;0,G2536&lt;&gt;0),"m2",IF(AND(G2536=0,E2536&lt;&gt;0,F2536&lt;&gt;0),"m2",IF(AND(F2536=0,G2536=0),"ml",IF(AND(E2536=0,G2536=0),"ml",IF(AND(E2536=0,F2536=0),"ml",IF(AND(E2536&lt;&gt;0,F2536&lt;&gt;0,G2536&lt;&gt;0),"m3",0)))))))</f>
        <v>ml</v>
      </c>
    </row>
    <row r="2537" spans="2:10" s="1" customFormat="1" ht="13.2" x14ac:dyDescent="0.25">
      <c r="B2537" s="100"/>
      <c r="C2537" s="44" t="s">
        <v>556</v>
      </c>
      <c r="D2537" s="45"/>
      <c r="E2537" s="45"/>
      <c r="F2537" s="45"/>
      <c r="G2537" s="45"/>
      <c r="H2537" s="45">
        <f t="shared" si="134"/>
        <v>0</v>
      </c>
      <c r="I2537" s="45"/>
      <c r="J2537" s="46" t="str">
        <f t="shared" si="135"/>
        <v>ml</v>
      </c>
    </row>
    <row r="2538" spans="2:10" s="1" customFormat="1" ht="13.2" x14ac:dyDescent="0.25">
      <c r="B2538" s="100"/>
      <c r="C2538" s="44" t="s">
        <v>704</v>
      </c>
      <c r="D2538" s="45"/>
      <c r="E2538" s="45"/>
      <c r="F2538" s="45"/>
      <c r="G2538" s="45"/>
      <c r="H2538" s="45">
        <f t="shared" si="134"/>
        <v>0</v>
      </c>
      <c r="I2538" s="45"/>
      <c r="J2538" s="46" t="str">
        <f t="shared" si="135"/>
        <v>ml</v>
      </c>
    </row>
    <row r="2539" spans="2:10" s="1" customFormat="1" ht="13.2" x14ac:dyDescent="0.25">
      <c r="B2539" s="100"/>
      <c r="C2539" s="132" t="s">
        <v>256</v>
      </c>
      <c r="D2539" s="45"/>
      <c r="E2539" s="45"/>
      <c r="F2539" s="45"/>
      <c r="G2539" s="45"/>
      <c r="H2539" s="45">
        <f t="shared" si="134"/>
        <v>0</v>
      </c>
      <c r="I2539" s="45"/>
      <c r="J2539" s="46" t="str">
        <f t="shared" si="135"/>
        <v>ml</v>
      </c>
    </row>
    <row r="2540" spans="2:10" s="1" customFormat="1" ht="13.2" x14ac:dyDescent="0.25">
      <c r="B2540" s="100"/>
      <c r="C2540" s="44" t="s">
        <v>556</v>
      </c>
      <c r="D2540" s="45"/>
      <c r="E2540" s="45"/>
      <c r="F2540" s="45"/>
      <c r="G2540" s="45"/>
      <c r="H2540" s="45">
        <f t="shared" si="134"/>
        <v>0</v>
      </c>
      <c r="I2540" s="45"/>
      <c r="J2540" s="46" t="str">
        <f t="shared" si="135"/>
        <v>ml</v>
      </c>
    </row>
    <row r="2541" spans="2:10" s="1" customFormat="1" ht="13.2" x14ac:dyDescent="0.25">
      <c r="B2541" s="100"/>
      <c r="C2541" s="132" t="s">
        <v>257</v>
      </c>
      <c r="D2541" s="45"/>
      <c r="E2541" s="45"/>
      <c r="F2541" s="45"/>
      <c r="G2541" s="45"/>
      <c r="H2541" s="45">
        <f t="shared" si="134"/>
        <v>0</v>
      </c>
      <c r="I2541" s="45"/>
      <c r="J2541" s="46" t="str">
        <f t="shared" si="135"/>
        <v>ml</v>
      </c>
    </row>
    <row r="2542" spans="2:10" s="1" customFormat="1" ht="13.2" x14ac:dyDescent="0.25">
      <c r="B2542" s="100"/>
      <c r="C2542" s="44" t="s">
        <v>556</v>
      </c>
      <c r="D2542" s="45"/>
      <c r="E2542" s="45"/>
      <c r="F2542" s="45"/>
      <c r="G2542" s="45"/>
      <c r="H2542" s="45">
        <f t="shared" si="134"/>
        <v>0</v>
      </c>
      <c r="I2542" s="45"/>
      <c r="J2542" s="46" t="str">
        <f t="shared" si="135"/>
        <v>ml</v>
      </c>
    </row>
    <row r="2543" spans="2:10" s="1" customFormat="1" ht="13.2" x14ac:dyDescent="0.25">
      <c r="B2543" s="48" t="s">
        <v>473</v>
      </c>
      <c r="C2543" s="48" t="s">
        <v>472</v>
      </c>
      <c r="D2543" s="103"/>
      <c r="E2543" s="45"/>
      <c r="F2543" s="45"/>
      <c r="G2543" s="45"/>
      <c r="H2543" s="45"/>
      <c r="I2543" s="62">
        <f>SUM(H2544:H2550)</f>
        <v>153</v>
      </c>
      <c r="J2543" s="63" t="str">
        <f>+J2544</f>
        <v>ml</v>
      </c>
    </row>
    <row r="2544" spans="2:10" s="1" customFormat="1" ht="13.2" x14ac:dyDescent="0.25">
      <c r="B2544" s="48"/>
      <c r="C2544" s="132" t="s">
        <v>255</v>
      </c>
      <c r="D2544" s="45"/>
      <c r="E2544" s="45"/>
      <c r="F2544" s="45"/>
      <c r="G2544" s="45"/>
      <c r="H2544" s="45">
        <f t="shared" ref="H2544:H2550" si="136">IF(AND(F2544=0,G2544=0),D2544*E2544,IF(AND(E2544=0,G2544=0),D2544*F2544,IF(AND(E2544=0,F2544=0),D2544*G2544,IF(AND(E2544=0),D2544*F2544*G2544,IF(AND(F2544=0),D2544*E2544*G2544,IF(AND(G2544=0),D2544*E2544*F2544,D2544*E2544*F2544*G2544))))))</f>
        <v>0</v>
      </c>
      <c r="I2544" s="45"/>
      <c r="J2544" s="46" t="str">
        <f t="shared" ref="J2544:J2550" si="137">IF(AND(E2544=0,F2544&lt;&gt;0,G2544&lt;&gt;0),"m2",IF(AND(F2544=0,E2544&lt;&gt;0,G2544&lt;&gt;0),"m2",IF(AND(G2544=0,E2544&lt;&gt;0,F2544&lt;&gt;0),"m2",IF(AND(F2544=0,G2544=0),"ml",IF(AND(E2544=0,G2544=0),"ml",IF(AND(E2544=0,F2544=0),"ml",IF(AND(E2544&lt;&gt;0,F2544&lt;&gt;0,G2544&lt;&gt;0),"m3",0)))))))</f>
        <v>ml</v>
      </c>
    </row>
    <row r="2545" spans="2:10" s="1" customFormat="1" ht="13.2" x14ac:dyDescent="0.25">
      <c r="B2545" s="48"/>
      <c r="C2545" s="44" t="s">
        <v>556</v>
      </c>
      <c r="D2545" s="45">
        <v>12</v>
      </c>
      <c r="E2545" s="45">
        <v>3.25</v>
      </c>
      <c r="F2545" s="45"/>
      <c r="G2545" s="45"/>
      <c r="H2545" s="45">
        <f t="shared" si="136"/>
        <v>39</v>
      </c>
      <c r="I2545" s="45"/>
      <c r="J2545" s="46" t="str">
        <f t="shared" si="137"/>
        <v>ml</v>
      </c>
    </row>
    <row r="2546" spans="2:10" s="1" customFormat="1" ht="13.2" x14ac:dyDescent="0.25">
      <c r="B2546" s="48"/>
      <c r="C2546" s="44" t="s">
        <v>704</v>
      </c>
      <c r="D2546" s="45">
        <v>12</v>
      </c>
      <c r="E2546" s="45">
        <v>3</v>
      </c>
      <c r="F2546" s="45"/>
      <c r="G2546" s="45"/>
      <c r="H2546" s="45">
        <f t="shared" si="136"/>
        <v>36</v>
      </c>
      <c r="I2546" s="45"/>
      <c r="J2546" s="46" t="str">
        <f t="shared" si="137"/>
        <v>ml</v>
      </c>
    </row>
    <row r="2547" spans="2:10" s="1" customFormat="1" ht="13.2" x14ac:dyDescent="0.25">
      <c r="B2547" s="48"/>
      <c r="C2547" s="132" t="s">
        <v>256</v>
      </c>
      <c r="D2547" s="45"/>
      <c r="E2547" s="45"/>
      <c r="F2547" s="45"/>
      <c r="G2547" s="45"/>
      <c r="H2547" s="45">
        <f t="shared" si="136"/>
        <v>0</v>
      </c>
      <c r="I2547" s="45"/>
      <c r="J2547" s="46" t="str">
        <f t="shared" si="137"/>
        <v>ml</v>
      </c>
    </row>
    <row r="2548" spans="2:10" s="1" customFormat="1" ht="13.2" x14ac:dyDescent="0.25">
      <c r="B2548" s="48"/>
      <c r="C2548" s="44" t="s">
        <v>556</v>
      </c>
      <c r="D2548" s="45">
        <v>12</v>
      </c>
      <c r="E2548" s="45">
        <v>3.25</v>
      </c>
      <c r="F2548" s="45"/>
      <c r="G2548" s="45"/>
      <c r="H2548" s="45">
        <f t="shared" si="136"/>
        <v>39</v>
      </c>
      <c r="I2548" s="45"/>
      <c r="J2548" s="46" t="str">
        <f t="shared" si="137"/>
        <v>ml</v>
      </c>
    </row>
    <row r="2549" spans="2:10" s="1" customFormat="1" ht="13.2" x14ac:dyDescent="0.25">
      <c r="B2549" s="48"/>
      <c r="C2549" s="132" t="s">
        <v>257</v>
      </c>
      <c r="D2549" s="45"/>
      <c r="E2549" s="45"/>
      <c r="F2549" s="45"/>
      <c r="G2549" s="45"/>
      <c r="H2549" s="45">
        <f t="shared" si="136"/>
        <v>0</v>
      </c>
      <c r="I2549" s="45"/>
      <c r="J2549" s="46" t="str">
        <f t="shared" si="137"/>
        <v>ml</v>
      </c>
    </row>
    <row r="2550" spans="2:10" s="1" customFormat="1" ht="13.2" x14ac:dyDescent="0.25">
      <c r="B2550" s="48"/>
      <c r="C2550" s="44" t="s">
        <v>556</v>
      </c>
      <c r="D2550" s="45">
        <v>12</v>
      </c>
      <c r="E2550" s="45">
        <v>3.25</v>
      </c>
      <c r="F2550" s="45"/>
      <c r="G2550" s="45"/>
      <c r="H2550" s="45">
        <f t="shared" si="136"/>
        <v>39</v>
      </c>
      <c r="I2550" s="45"/>
      <c r="J2550" s="46" t="str">
        <f t="shared" si="137"/>
        <v>ml</v>
      </c>
    </row>
    <row r="2551" spans="2:10" s="1" customFormat="1" ht="13.2" x14ac:dyDescent="0.25">
      <c r="B2551" s="48" t="s">
        <v>549</v>
      </c>
      <c r="C2551" s="48" t="s">
        <v>474</v>
      </c>
      <c r="D2551" s="103"/>
      <c r="E2551" s="45"/>
      <c r="F2551" s="45"/>
      <c r="G2551" s="45"/>
      <c r="H2551" s="45"/>
      <c r="I2551" s="62">
        <f>SUM(H2552:H2552)</f>
        <v>12</v>
      </c>
      <c r="J2551" s="63" t="str">
        <f>+J2552</f>
        <v>und</v>
      </c>
    </row>
    <row r="2552" spans="2:10" s="1" customFormat="1" ht="13.2" x14ac:dyDescent="0.25">
      <c r="B2552" s="100"/>
      <c r="C2552" s="44" t="s">
        <v>705</v>
      </c>
      <c r="D2552" s="45">
        <v>12</v>
      </c>
      <c r="E2552" s="45"/>
      <c r="F2552" s="45"/>
      <c r="G2552" s="45"/>
      <c r="H2552" s="45">
        <f>+D2552</f>
        <v>12</v>
      </c>
      <c r="I2552" s="45"/>
      <c r="J2552" s="46" t="s">
        <v>35</v>
      </c>
    </row>
    <row r="2553" spans="2:10" s="1" customFormat="1" ht="13.2" x14ac:dyDescent="0.25">
      <c r="B2553" s="48" t="s">
        <v>553</v>
      </c>
      <c r="C2553" s="48" t="s">
        <v>555</v>
      </c>
      <c r="D2553" s="103"/>
      <c r="E2553" s="45"/>
      <c r="F2553" s="45"/>
      <c r="G2553" s="45"/>
      <c r="H2553" s="45"/>
      <c r="I2553" s="62">
        <f>SUM(H2554:H2554)</f>
        <v>12</v>
      </c>
      <c r="J2553" s="63" t="str">
        <f>+J2554</f>
        <v>und</v>
      </c>
    </row>
    <row r="2554" spans="2:10" s="1" customFormat="1" ht="13.2" x14ac:dyDescent="0.25">
      <c r="B2554" s="100"/>
      <c r="C2554" s="44" t="s">
        <v>556</v>
      </c>
      <c r="D2554" s="45">
        <v>12</v>
      </c>
      <c r="E2554" s="45"/>
      <c r="F2554" s="45"/>
      <c r="G2554" s="45"/>
      <c r="H2554" s="45">
        <f>+D2554</f>
        <v>12</v>
      </c>
      <c r="I2554" s="45"/>
      <c r="J2554" s="46" t="s">
        <v>35</v>
      </c>
    </row>
    <row r="2555" spans="2:10" s="1" customFormat="1" ht="13.2" x14ac:dyDescent="0.25">
      <c r="B2555" s="100" t="s">
        <v>115</v>
      </c>
      <c r="C2555" s="101" t="s">
        <v>427</v>
      </c>
      <c r="D2555" s="103"/>
      <c r="E2555" s="45"/>
      <c r="F2555" s="45"/>
      <c r="G2555" s="45"/>
      <c r="H2555" s="45"/>
      <c r="I2555" s="45"/>
      <c r="J2555" s="46"/>
    </row>
    <row r="2556" spans="2:10" s="1" customFormat="1" ht="13.2" x14ac:dyDescent="0.25">
      <c r="B2556" s="48" t="s">
        <v>116</v>
      </c>
      <c r="C2556" s="48" t="s">
        <v>550</v>
      </c>
      <c r="D2556" s="103"/>
      <c r="E2556" s="45"/>
      <c r="F2556" s="45"/>
      <c r="G2556" s="45"/>
      <c r="H2556" s="45"/>
      <c r="I2556" s="62">
        <f>SUM(H2557:H2558)</f>
        <v>0</v>
      </c>
      <c r="J2556" s="63" t="str">
        <f>+J2557</f>
        <v>ml</v>
      </c>
    </row>
    <row r="2557" spans="2:10" s="1" customFormat="1" ht="13.2" x14ac:dyDescent="0.25">
      <c r="B2557" s="100"/>
      <c r="C2557" s="44" t="s">
        <v>760</v>
      </c>
      <c r="D2557" s="45"/>
      <c r="E2557" s="45"/>
      <c r="F2557" s="45"/>
      <c r="G2557" s="45"/>
      <c r="H2557" s="45">
        <f>IF(AND(F2557=0,G2557=0),D2557*E2557,IF(AND(E2557=0,G2557=0),D2557*F2557,IF(AND(E2557=0,F2557=0),D2557*G2557,IF(AND(E2557=0),D2557*F2557*G2557,IF(AND(F2557=0),D2557*E2557*G2557,IF(AND(G2557=0),D2557*E2557*F2557,D2557*E2557*F2557*G2557))))))</f>
        <v>0</v>
      </c>
      <c r="I2557" s="45"/>
      <c r="J2557" s="46" t="str">
        <f>IF(AND(E2557=0,F2557&lt;&gt;0,G2557&lt;&gt;0),"m2",IF(AND(F2557=0,E2557&lt;&gt;0,G2557&lt;&gt;0),"m2",IF(AND(G2557=0,E2557&lt;&gt;0,F2557&lt;&gt;0),"m2",IF(AND(F2557=0,G2557=0),"ml",IF(AND(E2557=0,G2557=0),"ml",IF(AND(E2557=0,F2557=0),"ml",IF(AND(E2557&lt;&gt;0,F2557&lt;&gt;0,G2557&lt;&gt;0),"m3",0)))))))</f>
        <v>ml</v>
      </c>
    </row>
    <row r="2558" spans="2:10" s="1" customFormat="1" ht="13.2" x14ac:dyDescent="0.25">
      <c r="B2558" s="100"/>
      <c r="C2558" s="44" t="s">
        <v>760</v>
      </c>
      <c r="D2558" s="45"/>
      <c r="E2558" s="45"/>
      <c r="F2558" s="45"/>
      <c r="G2558" s="45"/>
      <c r="H2558" s="45">
        <f>IF(AND(F2558=0,G2558=0),D2558*E2558,IF(AND(E2558=0,G2558=0),D2558*F2558,IF(AND(E2558=0,F2558=0),D2558*G2558,IF(AND(E2558=0),D2558*F2558*G2558,IF(AND(F2558=0),D2558*E2558*G2558,IF(AND(G2558=0),D2558*E2558*F2558,D2558*E2558*F2558*G2558))))))</f>
        <v>0</v>
      </c>
      <c r="I2558" s="45"/>
      <c r="J2558" s="46"/>
    </row>
    <row r="2559" spans="2:10" s="1" customFormat="1" ht="13.2" x14ac:dyDescent="0.25">
      <c r="B2559" s="48" t="s">
        <v>443</v>
      </c>
      <c r="C2559" s="48" t="s">
        <v>440</v>
      </c>
      <c r="D2559" s="103"/>
      <c r="E2559" s="45"/>
      <c r="F2559" s="45"/>
      <c r="G2559" s="45"/>
      <c r="H2559" s="45"/>
      <c r="I2559" s="62">
        <f>SUM(H2560:H2562)</f>
        <v>0</v>
      </c>
      <c r="J2559" s="63" t="str">
        <f>+J2560</f>
        <v>ml</v>
      </c>
    </row>
    <row r="2560" spans="2:10" s="1" customFormat="1" ht="13.2" x14ac:dyDescent="0.25">
      <c r="B2560" s="100"/>
      <c r="C2560" s="44" t="s">
        <v>762</v>
      </c>
      <c r="D2560" s="45"/>
      <c r="E2560" s="45"/>
      <c r="F2560" s="45"/>
      <c r="G2560" s="45"/>
      <c r="H2560" s="45">
        <f>IF(AND(F2560=0,G2560=0),D2560*E2560,IF(AND(E2560=0,G2560=0),D2560*F2560,IF(AND(E2560=0,F2560=0),D2560*G2560,IF(AND(E2560=0),D2560*F2560*G2560,IF(AND(F2560=0),D2560*E2560*G2560,IF(AND(G2560=0),D2560*E2560*F2560,D2560*E2560*F2560*G2560))))))</f>
        <v>0</v>
      </c>
      <c r="I2560" s="45"/>
      <c r="J2560" s="46" t="str">
        <f>IF(AND(E2560=0,F2560&lt;&gt;0,G2560&lt;&gt;0),"m2",IF(AND(F2560=0,E2560&lt;&gt;0,G2560&lt;&gt;0),"m2",IF(AND(G2560=0,E2560&lt;&gt;0,F2560&lt;&gt;0),"m2",IF(AND(F2560=0,G2560=0),"ml",IF(AND(E2560=0,G2560=0),"ml",IF(AND(E2560=0,F2560=0),"ml",IF(AND(E2560&lt;&gt;0,F2560&lt;&gt;0,G2560&lt;&gt;0),"m3",0)))))))</f>
        <v>ml</v>
      </c>
    </row>
    <row r="2561" spans="2:10" s="1" customFormat="1" ht="13.2" x14ac:dyDescent="0.25">
      <c r="B2561" s="100"/>
      <c r="C2561" s="44" t="s">
        <v>763</v>
      </c>
      <c r="D2561" s="45"/>
      <c r="E2561" s="45"/>
      <c r="F2561" s="45"/>
      <c r="G2561" s="45"/>
      <c r="H2561" s="45">
        <f t="shared" ref="H2561:H2562" si="138">IF(AND(F2561=0,G2561=0),D2561*E2561,IF(AND(E2561=0,G2561=0),D2561*F2561,IF(AND(E2561=0,F2561=0),D2561*G2561,IF(AND(E2561=0),D2561*F2561*G2561,IF(AND(F2561=0),D2561*E2561*G2561,IF(AND(G2561=0),D2561*E2561*F2561,D2561*E2561*F2561*G2561))))))</f>
        <v>0</v>
      </c>
      <c r="I2561" s="45"/>
      <c r="J2561" s="46" t="str">
        <f t="shared" ref="J2561:J2562" si="139">IF(AND(E2561=0,F2561&lt;&gt;0,G2561&lt;&gt;0),"m2",IF(AND(F2561=0,E2561&lt;&gt;0,G2561&lt;&gt;0),"m2",IF(AND(G2561=0,E2561&lt;&gt;0,F2561&lt;&gt;0),"m2",IF(AND(F2561=0,G2561=0),"ml",IF(AND(E2561=0,G2561=0),"ml",IF(AND(E2561=0,F2561=0),"ml",IF(AND(E2561&lt;&gt;0,F2561&lt;&gt;0,G2561&lt;&gt;0),"m3",0)))))))</f>
        <v>ml</v>
      </c>
    </row>
    <row r="2562" spans="2:10" s="1" customFormat="1" ht="13.2" x14ac:dyDescent="0.25">
      <c r="B2562" s="100"/>
      <c r="C2562" s="44" t="s">
        <v>764</v>
      </c>
      <c r="D2562" s="45"/>
      <c r="E2562" s="45"/>
      <c r="F2562" s="45"/>
      <c r="G2562" s="45"/>
      <c r="H2562" s="45">
        <f t="shared" si="138"/>
        <v>0</v>
      </c>
      <c r="I2562" s="45"/>
      <c r="J2562" s="46" t="str">
        <f t="shared" si="139"/>
        <v>ml</v>
      </c>
    </row>
    <row r="2563" spans="2:10" s="1" customFormat="1" ht="13.2" x14ac:dyDescent="0.25">
      <c r="B2563" s="48" t="s">
        <v>444</v>
      </c>
      <c r="C2563" s="48" t="s">
        <v>442</v>
      </c>
      <c r="D2563" s="103"/>
      <c r="E2563" s="45"/>
      <c r="F2563" s="45"/>
      <c r="G2563" s="45"/>
      <c r="H2563" s="45"/>
      <c r="I2563" s="62">
        <f>SUM(H2564:H2564)</f>
        <v>0</v>
      </c>
      <c r="J2563" s="63" t="str">
        <f>+J2564</f>
        <v>ml</v>
      </c>
    </row>
    <row r="2564" spans="2:10" s="1" customFormat="1" ht="13.2" x14ac:dyDescent="0.25">
      <c r="B2564" s="100"/>
      <c r="C2564" s="44" t="s">
        <v>735</v>
      </c>
      <c r="D2564" s="45"/>
      <c r="E2564" s="45"/>
      <c r="F2564" s="45"/>
      <c r="G2564" s="45"/>
      <c r="H2564" s="45">
        <f>IF(AND(F2564=0,G2564=0),D2564*E2564,IF(AND(E2564=0,G2564=0),D2564*F2564,IF(AND(E2564=0,F2564=0),D2564*G2564,IF(AND(E2564=0),D2564*F2564*G2564,IF(AND(F2564=0),D2564*E2564*G2564,IF(AND(G2564=0),D2564*E2564*F2564,D2564*E2564*F2564*G2564))))))</f>
        <v>0</v>
      </c>
      <c r="I2564" s="45"/>
      <c r="J2564" s="46" t="str">
        <f>IF(AND(E2564=0,F2564&lt;&gt;0,G2564&lt;&gt;0),"m2",IF(AND(F2564=0,E2564&lt;&gt;0,G2564&lt;&gt;0),"m2",IF(AND(G2564=0,E2564&lt;&gt;0,F2564&lt;&gt;0),"m2",IF(AND(F2564=0,G2564=0),"ml",IF(AND(E2564=0,G2564=0),"ml",IF(AND(E2564=0,F2564=0),"ml",IF(AND(E2564&lt;&gt;0,F2564&lt;&gt;0,G2564&lt;&gt;0),"m3",0)))))))</f>
        <v>ml</v>
      </c>
    </row>
    <row r="2565" spans="2:10" s="1" customFormat="1" ht="13.2" x14ac:dyDescent="0.25">
      <c r="B2565" s="48" t="s">
        <v>446</v>
      </c>
      <c r="C2565" s="48" t="s">
        <v>445</v>
      </c>
      <c r="D2565" s="103"/>
      <c r="E2565" s="45"/>
      <c r="F2565" s="45"/>
      <c r="G2565" s="45"/>
      <c r="H2565" s="45"/>
      <c r="I2565" s="62">
        <f>SUM(H2566:H2566)</f>
        <v>0</v>
      </c>
      <c r="J2565" s="63" t="str">
        <f>+J2566</f>
        <v>ml</v>
      </c>
    </row>
    <row r="2566" spans="2:10" s="1" customFormat="1" ht="13.2" x14ac:dyDescent="0.25">
      <c r="B2566" s="100"/>
      <c r="C2566" s="44" t="s">
        <v>736</v>
      </c>
      <c r="D2566" s="45"/>
      <c r="E2566" s="45"/>
      <c r="F2566" s="45"/>
      <c r="G2566" s="45"/>
      <c r="H2566" s="45">
        <f>IF(AND(F2566=0,G2566=0),D2566*E2566,IF(AND(E2566=0,G2566=0),D2566*F2566,IF(AND(E2566=0,F2566=0),D2566*G2566,IF(AND(E2566=0),D2566*F2566*G2566,IF(AND(F2566=0),D2566*E2566*G2566,IF(AND(G2566=0),D2566*E2566*F2566,D2566*E2566*F2566*G2566))))))</f>
        <v>0</v>
      </c>
      <c r="I2566" s="45"/>
      <c r="J2566" s="46" t="str">
        <f>IF(AND(E2566=0,F2566&lt;&gt;0,G2566&lt;&gt;0),"m2",IF(AND(F2566=0,E2566&lt;&gt;0,G2566&lt;&gt;0),"m2",IF(AND(G2566=0,E2566&lt;&gt;0,F2566&lt;&gt;0),"m2",IF(AND(F2566=0,G2566=0),"ml",IF(AND(E2566=0,G2566=0),"ml",IF(AND(E2566=0,F2566=0),"ml",IF(AND(E2566&lt;&gt;0,F2566&lt;&gt;0,G2566&lt;&gt;0),"m3",0)))))))</f>
        <v>ml</v>
      </c>
    </row>
    <row r="2567" spans="2:10" s="1" customFormat="1" ht="13.2" x14ac:dyDescent="0.25">
      <c r="B2567" s="48" t="s">
        <v>447</v>
      </c>
      <c r="C2567" s="48" t="s">
        <v>448</v>
      </c>
      <c r="D2567" s="103"/>
      <c r="E2567" s="45"/>
      <c r="F2567" s="45"/>
      <c r="G2567" s="45"/>
      <c r="H2567" s="45"/>
      <c r="I2567" s="62">
        <f>SUM(H2568:H2570)</f>
        <v>0</v>
      </c>
      <c r="J2567" s="63" t="str">
        <f>+J2568</f>
        <v>ml</v>
      </c>
    </row>
    <row r="2568" spans="2:10" s="1" customFormat="1" ht="13.2" x14ac:dyDescent="0.25">
      <c r="B2568" s="100"/>
      <c r="C2568" s="44" t="s">
        <v>762</v>
      </c>
      <c r="D2568" s="45"/>
      <c r="E2568" s="45"/>
      <c r="F2568" s="45"/>
      <c r="G2568" s="45"/>
      <c r="H2568" s="45">
        <f>IF(AND(F2568=0,G2568=0),D2568*E2568,IF(AND(E2568=0,G2568=0),D2568*F2568,IF(AND(E2568=0,F2568=0),D2568*G2568,IF(AND(E2568=0),D2568*F2568*G2568,IF(AND(F2568=0),D2568*E2568*G2568,IF(AND(G2568=0),D2568*E2568*F2568,D2568*E2568*F2568*G2568))))))</f>
        <v>0</v>
      </c>
      <c r="I2568" s="45"/>
      <c r="J2568" s="46" t="str">
        <f>IF(AND(E2568=0,F2568&lt;&gt;0,G2568&lt;&gt;0),"m2",IF(AND(F2568=0,E2568&lt;&gt;0,G2568&lt;&gt;0),"m2",IF(AND(G2568=0,E2568&lt;&gt;0,F2568&lt;&gt;0),"m2",IF(AND(F2568=0,G2568=0),"ml",IF(AND(E2568=0,G2568=0),"ml",IF(AND(E2568=0,F2568=0),"ml",IF(AND(E2568&lt;&gt;0,F2568&lt;&gt;0,G2568&lt;&gt;0),"m3",0)))))))</f>
        <v>ml</v>
      </c>
    </row>
    <row r="2569" spans="2:10" s="1" customFormat="1" ht="13.2" x14ac:dyDescent="0.25">
      <c r="B2569" s="100"/>
      <c r="C2569" s="44" t="s">
        <v>763</v>
      </c>
      <c r="D2569" s="45"/>
      <c r="E2569" s="45"/>
      <c r="F2569" s="45"/>
      <c r="G2569" s="45"/>
      <c r="H2569" s="45">
        <f t="shared" ref="H2569:H2570" si="140">IF(AND(F2569=0,G2569=0),D2569*E2569,IF(AND(E2569=0,G2569=0),D2569*F2569,IF(AND(E2569=0,F2569=0),D2569*G2569,IF(AND(E2569=0),D2569*F2569*G2569,IF(AND(F2569=0),D2569*E2569*G2569,IF(AND(G2569=0),D2569*E2569*F2569,D2569*E2569*F2569*G2569))))))</f>
        <v>0</v>
      </c>
      <c r="I2569" s="45"/>
      <c r="J2569" s="46" t="str">
        <f t="shared" ref="J2569:J2570" si="141">IF(AND(E2569=0,F2569&lt;&gt;0,G2569&lt;&gt;0),"m2",IF(AND(F2569=0,E2569&lt;&gt;0,G2569&lt;&gt;0),"m2",IF(AND(G2569=0,E2569&lt;&gt;0,F2569&lt;&gt;0),"m2",IF(AND(F2569=0,G2569=0),"ml",IF(AND(E2569=0,G2569=0),"ml",IF(AND(E2569=0,F2569=0),"ml",IF(AND(E2569&lt;&gt;0,F2569&lt;&gt;0,G2569&lt;&gt;0),"m3",0)))))))</f>
        <v>ml</v>
      </c>
    </row>
    <row r="2570" spans="2:10" s="1" customFormat="1" ht="13.2" x14ac:dyDescent="0.25">
      <c r="B2570" s="100"/>
      <c r="C2570" s="44" t="s">
        <v>764</v>
      </c>
      <c r="D2570" s="45"/>
      <c r="E2570" s="45"/>
      <c r="F2570" s="45"/>
      <c r="G2570" s="45"/>
      <c r="H2570" s="45">
        <f t="shared" si="140"/>
        <v>0</v>
      </c>
      <c r="I2570" s="45"/>
      <c r="J2570" s="46" t="str">
        <f t="shared" si="141"/>
        <v>ml</v>
      </c>
    </row>
    <row r="2571" spans="2:10" s="1" customFormat="1" ht="13.2" x14ac:dyDescent="0.25">
      <c r="B2571" s="48" t="s">
        <v>451</v>
      </c>
      <c r="C2571" s="48" t="s">
        <v>449</v>
      </c>
      <c r="D2571" s="103"/>
      <c r="E2571" s="45"/>
      <c r="F2571" s="45"/>
      <c r="G2571" s="45"/>
      <c r="H2571" s="45"/>
      <c r="I2571" s="62">
        <f>SUM(H2572:H2572)</f>
        <v>0</v>
      </c>
      <c r="J2571" s="63" t="str">
        <f>+J2572</f>
        <v>ml</v>
      </c>
    </row>
    <row r="2572" spans="2:10" s="1" customFormat="1" ht="13.2" x14ac:dyDescent="0.25">
      <c r="B2572" s="100"/>
      <c r="C2572" s="44" t="s">
        <v>441</v>
      </c>
      <c r="D2572" s="45"/>
      <c r="E2572" s="45"/>
      <c r="F2572" s="45"/>
      <c r="G2572" s="45"/>
      <c r="H2572" s="45">
        <f>IF(AND(F2572=0,G2572=0),D2572*E2572,IF(AND(E2572=0,G2572=0),D2572*F2572,IF(AND(E2572=0,F2572=0),D2572*G2572,IF(AND(E2572=0),D2572*F2572*G2572,IF(AND(F2572=0),D2572*E2572*G2572,IF(AND(G2572=0),D2572*E2572*F2572,D2572*E2572*F2572*G2572))))))</f>
        <v>0</v>
      </c>
      <c r="I2572" s="45"/>
      <c r="J2572" s="46" t="str">
        <f>IF(AND(E2572=0,F2572&lt;&gt;0,G2572&lt;&gt;0),"m2",IF(AND(F2572=0,E2572&lt;&gt;0,G2572&lt;&gt;0),"m2",IF(AND(G2572=0,E2572&lt;&gt;0,F2572&lt;&gt;0),"m2",IF(AND(F2572=0,G2572=0),"ml",IF(AND(E2572=0,G2572=0),"ml",IF(AND(E2572=0,F2572=0),"ml",IF(AND(E2572&lt;&gt;0,F2572&lt;&gt;0,G2572&lt;&gt;0),"m3",0)))))))</f>
        <v>ml</v>
      </c>
    </row>
    <row r="2573" spans="2:10" s="1" customFormat="1" ht="13.2" x14ac:dyDescent="0.25">
      <c r="B2573" s="48" t="s">
        <v>452</v>
      </c>
      <c r="C2573" s="48" t="s">
        <v>450</v>
      </c>
      <c r="D2573" s="103"/>
      <c r="E2573" s="45"/>
      <c r="F2573" s="45"/>
      <c r="G2573" s="45"/>
      <c r="H2573" s="45"/>
      <c r="I2573" s="62">
        <f>SUM(H2574:H2574)</f>
        <v>0</v>
      </c>
      <c r="J2573" s="63" t="str">
        <f>+J2574</f>
        <v>ml</v>
      </c>
    </row>
    <row r="2574" spans="2:10" s="1" customFormat="1" ht="13.2" x14ac:dyDescent="0.25">
      <c r="B2574" s="100"/>
      <c r="C2574" s="44" t="s">
        <v>731</v>
      </c>
      <c r="D2574" s="45"/>
      <c r="E2574" s="45"/>
      <c r="F2574" s="45"/>
      <c r="G2574" s="45"/>
      <c r="H2574" s="45">
        <f>IF(AND(F2574=0,G2574=0),D2574*E2574,IF(AND(E2574=0,G2574=0),D2574*F2574,IF(AND(E2574=0,F2574=0),D2574*G2574,IF(AND(E2574=0),D2574*F2574*G2574,IF(AND(F2574=0),D2574*E2574*G2574,IF(AND(G2574=0),D2574*E2574*F2574,D2574*E2574*F2574*G2574))))))</f>
        <v>0</v>
      </c>
      <c r="I2574" s="45"/>
      <c r="J2574" s="46" t="str">
        <f>IF(AND(E2574=0,F2574&lt;&gt;0,G2574&lt;&gt;0),"m2",IF(AND(F2574=0,E2574&lt;&gt;0,G2574&lt;&gt;0),"m2",IF(AND(G2574=0,E2574&lt;&gt;0,F2574&lt;&gt;0),"m2",IF(AND(F2574=0,G2574=0),"ml",IF(AND(E2574=0,G2574=0),"ml",IF(AND(E2574=0,F2574=0),"ml",IF(AND(E2574&lt;&gt;0,F2574&lt;&gt;0,G2574&lt;&gt;0),"m3",0)))))))</f>
        <v>ml</v>
      </c>
    </row>
    <row r="2575" spans="2:10" s="1" customFormat="1" ht="13.2" x14ac:dyDescent="0.25">
      <c r="B2575" s="48" t="s">
        <v>459</v>
      </c>
      <c r="C2575" s="48" t="s">
        <v>429</v>
      </c>
      <c r="D2575" s="103"/>
      <c r="E2575" s="45"/>
      <c r="F2575" s="45"/>
      <c r="G2575" s="45"/>
      <c r="H2575" s="45"/>
      <c r="I2575" s="62">
        <f>SUM(H2576:H2577)</f>
        <v>0</v>
      </c>
      <c r="J2575" s="63" t="str">
        <f>+J2577</f>
        <v>ml</v>
      </c>
    </row>
    <row r="2576" spans="2:10" s="1" customFormat="1" ht="13.2" x14ac:dyDescent="0.25">
      <c r="B2576" s="48"/>
      <c r="C2576" s="44" t="s">
        <v>706</v>
      </c>
      <c r="D2576" s="45"/>
      <c r="E2576" s="45"/>
      <c r="F2576" s="45"/>
      <c r="G2576" s="45"/>
      <c r="H2576" s="45">
        <f t="shared" ref="H2576:H2577" si="142">IF(AND(F2576=0,G2576=0),D2576*E2576,IF(AND(E2576=0,G2576=0),D2576*F2576,IF(AND(E2576=0,F2576=0),D2576*G2576,IF(AND(E2576=0),D2576*F2576*G2576,IF(AND(F2576=0),D2576*E2576*G2576,IF(AND(G2576=0),D2576*E2576*F2576,D2576*E2576*F2576*G2576))))))</f>
        <v>0</v>
      </c>
      <c r="I2576" s="45"/>
      <c r="J2576" s="46" t="str">
        <f t="shared" ref="J2576:J2577" si="143">IF(AND(E2576=0,F2576&lt;&gt;0,G2576&lt;&gt;0),"m2",IF(AND(F2576=0,E2576&lt;&gt;0,G2576&lt;&gt;0),"m2",IF(AND(G2576=0,E2576&lt;&gt;0,F2576&lt;&gt;0),"m2",IF(AND(F2576=0,G2576=0),"ml",IF(AND(E2576=0,G2576=0),"ml",IF(AND(E2576=0,F2576=0),"ml",IF(AND(E2576&lt;&gt;0,F2576&lt;&gt;0,G2576&lt;&gt;0),"m3",0)))))))</f>
        <v>ml</v>
      </c>
    </row>
    <row r="2577" spans="2:10" s="1" customFormat="1" ht="13.2" x14ac:dyDescent="0.25">
      <c r="B2577" s="100"/>
      <c r="C2577" s="44" t="s">
        <v>706</v>
      </c>
      <c r="D2577" s="45"/>
      <c r="E2577" s="45"/>
      <c r="F2577" s="45"/>
      <c r="G2577" s="45"/>
      <c r="H2577" s="45">
        <f t="shared" si="142"/>
        <v>0</v>
      </c>
      <c r="I2577" s="45"/>
      <c r="J2577" s="46" t="str">
        <f t="shared" si="143"/>
        <v>ml</v>
      </c>
    </row>
    <row r="2578" spans="2:10" s="1" customFormat="1" ht="13.2" x14ac:dyDescent="0.25">
      <c r="B2578" s="48" t="s">
        <v>460</v>
      </c>
      <c r="C2578" s="48" t="s">
        <v>431</v>
      </c>
      <c r="D2578" s="103"/>
      <c r="E2578" s="45"/>
      <c r="F2578" s="45"/>
      <c r="G2578" s="45"/>
      <c r="H2578" s="45"/>
      <c r="I2578" s="62">
        <f>SUM(H2579:H2579)</f>
        <v>0</v>
      </c>
      <c r="J2578" s="63" t="str">
        <f>+J2579</f>
        <v>ml</v>
      </c>
    </row>
    <row r="2579" spans="2:10" s="1" customFormat="1" ht="13.2" x14ac:dyDescent="0.25">
      <c r="B2579" s="100"/>
      <c r="C2579" s="44" t="s">
        <v>734</v>
      </c>
      <c r="D2579" s="45"/>
      <c r="E2579" s="45"/>
      <c r="F2579" s="45"/>
      <c r="G2579" s="45"/>
      <c r="H2579" s="45">
        <f>IF(AND(F2579=0,G2579=0),D2579*E2579,IF(AND(E2579=0,G2579=0),D2579*F2579,IF(AND(E2579=0,F2579=0),D2579*G2579,IF(AND(E2579=0),D2579*F2579*G2579,IF(AND(F2579=0),D2579*E2579*G2579,IF(AND(G2579=0),D2579*E2579*F2579,D2579*E2579*F2579*G2579))))))</f>
        <v>0</v>
      </c>
      <c r="I2579" s="45"/>
      <c r="J2579" s="46" t="str">
        <f>IF(AND(E2579=0,F2579&lt;&gt;0,G2579&lt;&gt;0),"m2",IF(AND(F2579=0,E2579&lt;&gt;0,G2579&lt;&gt;0),"m2",IF(AND(G2579=0,E2579&lt;&gt;0,F2579&lt;&gt;0),"m2",IF(AND(F2579=0,G2579=0),"ml",IF(AND(E2579=0,G2579=0),"ml",IF(AND(E2579=0,F2579=0),"ml",IF(AND(E2579&lt;&gt;0,F2579&lt;&gt;0,G2579&lt;&gt;0),"m3",0)))))))</f>
        <v>ml</v>
      </c>
    </row>
    <row r="2580" spans="2:10" s="1" customFormat="1" ht="13.2" x14ac:dyDescent="0.25">
      <c r="B2580" s="48" t="s">
        <v>461</v>
      </c>
      <c r="C2580" s="48" t="s">
        <v>453</v>
      </c>
      <c r="D2580" s="103"/>
      <c r="E2580" s="45"/>
      <c r="F2580" s="45"/>
      <c r="G2580" s="45"/>
      <c r="H2580" s="45"/>
      <c r="I2580" s="62">
        <f>SUM(H2581:H2581)</f>
        <v>0</v>
      </c>
      <c r="J2580" s="63" t="str">
        <f>+J2581</f>
        <v>ml</v>
      </c>
    </row>
    <row r="2581" spans="2:10" s="1" customFormat="1" ht="13.2" x14ac:dyDescent="0.25">
      <c r="B2581" s="100"/>
      <c r="C2581" s="44" t="s">
        <v>723</v>
      </c>
      <c r="D2581" s="45"/>
      <c r="E2581" s="45"/>
      <c r="F2581" s="45"/>
      <c r="G2581" s="45"/>
      <c r="H2581" s="45">
        <f>IF(AND(F2581=0,G2581=0),D2581*E2581,IF(AND(E2581=0,G2581=0),D2581*F2581,IF(AND(E2581=0,F2581=0),D2581*G2581,IF(AND(E2581=0),D2581*F2581*G2581,IF(AND(F2581=0),D2581*E2581*G2581,IF(AND(G2581=0),D2581*E2581*F2581,D2581*E2581*F2581*G2581))))))</f>
        <v>0</v>
      </c>
      <c r="I2581" s="45"/>
      <c r="J2581" s="46" t="str">
        <f>IF(AND(E2581=0,F2581&lt;&gt;0,G2581&lt;&gt;0),"m2",IF(AND(F2581=0,E2581&lt;&gt;0,G2581&lt;&gt;0),"m2",IF(AND(G2581=0,E2581&lt;&gt;0,F2581&lt;&gt;0),"m2",IF(AND(F2581=0,G2581=0),"ml",IF(AND(E2581=0,G2581=0),"ml",IF(AND(E2581=0,F2581=0),"ml",IF(AND(E2581&lt;&gt;0,F2581&lt;&gt;0,G2581&lt;&gt;0),"m3",0)))))))</f>
        <v>ml</v>
      </c>
    </row>
    <row r="2582" spans="2:10" s="1" customFormat="1" ht="13.2" x14ac:dyDescent="0.25">
      <c r="B2582" s="48" t="s">
        <v>462</v>
      </c>
      <c r="C2582" s="48" t="s">
        <v>454</v>
      </c>
      <c r="D2582" s="103"/>
      <c r="E2582" s="45"/>
      <c r="F2582" s="45"/>
      <c r="G2582" s="45"/>
      <c r="H2582" s="45"/>
      <c r="I2582" s="62">
        <f>SUM(H2583:H2583)</f>
        <v>0</v>
      </c>
      <c r="J2582" s="63" t="str">
        <f>+J2583</f>
        <v>ml</v>
      </c>
    </row>
    <row r="2583" spans="2:10" s="1" customFormat="1" ht="13.2" x14ac:dyDescent="0.25">
      <c r="B2583" s="100"/>
      <c r="C2583" s="44" t="s">
        <v>724</v>
      </c>
      <c r="D2583" s="45"/>
      <c r="E2583" s="45"/>
      <c r="F2583" s="45"/>
      <c r="G2583" s="45"/>
      <c r="H2583" s="45">
        <f>IF(AND(F2583=0,G2583=0),D2583*E2583,IF(AND(E2583=0,G2583=0),D2583*F2583,IF(AND(E2583=0,F2583=0),D2583*G2583,IF(AND(E2583=0),D2583*F2583*G2583,IF(AND(F2583=0),D2583*E2583*G2583,IF(AND(G2583=0),D2583*E2583*F2583,D2583*E2583*F2583*G2583))))))</f>
        <v>0</v>
      </c>
      <c r="I2583" s="45"/>
      <c r="J2583" s="46" t="str">
        <f>IF(AND(E2583=0,F2583&lt;&gt;0,G2583&lt;&gt;0),"m2",IF(AND(F2583=0,E2583&lt;&gt;0,G2583&lt;&gt;0),"m2",IF(AND(G2583=0,E2583&lt;&gt;0,F2583&lt;&gt;0),"m2",IF(AND(F2583=0,G2583=0),"ml",IF(AND(E2583=0,G2583=0),"ml",IF(AND(E2583=0,F2583=0),"ml",IF(AND(E2583&lt;&gt;0,F2583&lt;&gt;0,G2583&lt;&gt;0),"m3",0)))))))</f>
        <v>ml</v>
      </c>
    </row>
    <row r="2584" spans="2:10" s="1" customFormat="1" ht="13.2" x14ac:dyDescent="0.25">
      <c r="B2584" s="48" t="s">
        <v>463</v>
      </c>
      <c r="C2584" s="48" t="s">
        <v>455</v>
      </c>
      <c r="D2584" s="103"/>
      <c r="E2584" s="45"/>
      <c r="F2584" s="45"/>
      <c r="G2584" s="45"/>
      <c r="H2584" s="45"/>
      <c r="I2584" s="62">
        <f>SUM(H2585:H2585)</f>
        <v>0</v>
      </c>
      <c r="J2584" s="63" t="str">
        <f>+J2585</f>
        <v>ml</v>
      </c>
    </row>
    <row r="2585" spans="2:10" s="1" customFormat="1" ht="13.2" x14ac:dyDescent="0.25">
      <c r="B2585" s="100"/>
      <c r="C2585" s="44" t="s">
        <v>732</v>
      </c>
      <c r="D2585" s="45"/>
      <c r="E2585" s="45"/>
      <c r="F2585" s="45"/>
      <c r="G2585" s="45"/>
      <c r="H2585" s="45">
        <f>IF(AND(F2585=0,G2585=0),D2585*E2585,IF(AND(E2585=0,G2585=0),D2585*F2585,IF(AND(E2585=0,F2585=0),D2585*G2585,IF(AND(E2585=0),D2585*F2585*G2585,IF(AND(F2585=0),D2585*E2585*G2585,IF(AND(G2585=0),D2585*E2585*F2585,D2585*E2585*F2585*G2585))))))</f>
        <v>0</v>
      </c>
      <c r="I2585" s="45"/>
      <c r="J2585" s="46" t="str">
        <f>IF(AND(E2585=0,F2585&lt;&gt;0,G2585&lt;&gt;0),"m2",IF(AND(F2585=0,E2585&lt;&gt;0,G2585&lt;&gt;0),"m2",IF(AND(G2585=0,E2585&lt;&gt;0,F2585&lt;&gt;0),"m2",IF(AND(F2585=0,G2585=0),"ml",IF(AND(E2585=0,G2585=0),"ml",IF(AND(E2585=0,F2585=0),"ml",IF(AND(E2585&lt;&gt;0,F2585&lt;&gt;0,G2585&lt;&gt;0),"m3",0)))))))</f>
        <v>ml</v>
      </c>
    </row>
    <row r="2586" spans="2:10" s="1" customFormat="1" ht="13.2" x14ac:dyDescent="0.25">
      <c r="B2586" s="48" t="s">
        <v>464</v>
      </c>
      <c r="C2586" s="48" t="s">
        <v>456</v>
      </c>
      <c r="D2586" s="103"/>
      <c r="E2586" s="45"/>
      <c r="F2586" s="45"/>
      <c r="G2586" s="45"/>
      <c r="H2586" s="45"/>
      <c r="I2586" s="62">
        <f>SUM(H2587:H2587)</f>
        <v>0</v>
      </c>
      <c r="J2586" s="63" t="str">
        <f>+J2587</f>
        <v>und</v>
      </c>
    </row>
    <row r="2587" spans="2:10" s="1" customFormat="1" ht="13.2" x14ac:dyDescent="0.25">
      <c r="B2587" s="48"/>
      <c r="C2587" s="44" t="s">
        <v>737</v>
      </c>
      <c r="D2587" s="45"/>
      <c r="E2587" s="45"/>
      <c r="F2587" s="45"/>
      <c r="G2587" s="45"/>
      <c r="H2587" s="45">
        <f t="shared" ref="H2587" si="144">+D2587</f>
        <v>0</v>
      </c>
      <c r="I2587" s="45"/>
      <c r="J2587" s="46" t="s">
        <v>35</v>
      </c>
    </row>
    <row r="2588" spans="2:10" s="1" customFormat="1" ht="13.2" x14ac:dyDescent="0.25">
      <c r="B2588" s="48" t="s">
        <v>465</v>
      </c>
      <c r="C2588" s="48" t="s">
        <v>457</v>
      </c>
      <c r="D2588" s="103"/>
      <c r="E2588" s="45"/>
      <c r="F2588" s="45"/>
      <c r="G2588" s="45"/>
      <c r="H2588" s="45"/>
      <c r="I2588" s="62">
        <f>SUM(H2589:H2589)</f>
        <v>0</v>
      </c>
      <c r="J2588" s="63" t="str">
        <f>+J2589</f>
        <v>und</v>
      </c>
    </row>
    <row r="2589" spans="2:10" s="1" customFormat="1" ht="13.2" x14ac:dyDescent="0.25">
      <c r="B2589" s="100"/>
      <c r="C2589" s="44" t="s">
        <v>441</v>
      </c>
      <c r="D2589" s="45"/>
      <c r="E2589" s="45"/>
      <c r="F2589" s="45"/>
      <c r="G2589" s="45"/>
      <c r="H2589" s="45">
        <f>+D2589</f>
        <v>0</v>
      </c>
      <c r="I2589" s="45"/>
      <c r="J2589" s="46" t="s">
        <v>35</v>
      </c>
    </row>
    <row r="2590" spans="2:10" s="1" customFormat="1" ht="13.2" x14ac:dyDescent="0.25">
      <c r="B2590" s="48" t="s">
        <v>557</v>
      </c>
      <c r="C2590" s="48" t="s">
        <v>458</v>
      </c>
      <c r="D2590" s="103"/>
      <c r="E2590" s="45"/>
      <c r="F2590" s="45"/>
      <c r="G2590" s="45"/>
      <c r="H2590" s="45"/>
      <c r="I2590" s="62">
        <f>SUM(H2591:H2591)</f>
        <v>0</v>
      </c>
      <c r="J2590" s="63" t="str">
        <f>+J2591</f>
        <v>und</v>
      </c>
    </row>
    <row r="2591" spans="2:10" s="1" customFormat="1" ht="13.2" x14ac:dyDescent="0.25">
      <c r="B2591" s="100"/>
      <c r="C2591" s="44" t="s">
        <v>730</v>
      </c>
      <c r="D2591" s="45"/>
      <c r="E2591" s="45"/>
      <c r="F2591" s="45"/>
      <c r="G2591" s="45"/>
      <c r="H2591" s="45">
        <f>+D2591</f>
        <v>0</v>
      </c>
      <c r="I2591" s="45"/>
      <c r="J2591" s="46" t="s">
        <v>35</v>
      </c>
    </row>
    <row r="2592" spans="2:10" s="1" customFormat="1" ht="13.2" x14ac:dyDescent="0.25">
      <c r="B2592" s="100" t="s">
        <v>117</v>
      </c>
      <c r="C2592" s="101" t="s">
        <v>426</v>
      </c>
      <c r="D2592" s="103"/>
      <c r="E2592" s="45"/>
      <c r="F2592" s="45"/>
      <c r="G2592" s="45"/>
      <c r="H2592" s="45"/>
      <c r="I2592" s="45"/>
      <c r="J2592" s="46"/>
    </row>
    <row r="2593" spans="2:10" s="1" customFormat="1" ht="13.2" x14ac:dyDescent="0.25">
      <c r="B2593" s="48" t="s">
        <v>118</v>
      </c>
      <c r="C2593" s="48" t="s">
        <v>468</v>
      </c>
      <c r="D2593" s="103"/>
      <c r="E2593" s="45"/>
      <c r="F2593" s="45"/>
      <c r="G2593" s="45"/>
      <c r="H2593" s="45"/>
      <c r="I2593" s="62">
        <f>SUM(H2594:H2595)</f>
        <v>0</v>
      </c>
      <c r="J2593" s="63" t="str">
        <f>+J2594</f>
        <v>und</v>
      </c>
    </row>
    <row r="2594" spans="2:10" s="1" customFormat="1" ht="13.2" x14ac:dyDescent="0.25">
      <c r="B2594" s="75"/>
      <c r="C2594" s="44" t="s">
        <v>646</v>
      </c>
      <c r="D2594" s="45"/>
      <c r="E2594" s="45"/>
      <c r="F2594" s="45"/>
      <c r="G2594" s="45"/>
      <c r="H2594" s="45">
        <f>+D2594</f>
        <v>0</v>
      </c>
      <c r="I2594" s="45"/>
      <c r="J2594" s="46" t="s">
        <v>35</v>
      </c>
    </row>
    <row r="2595" spans="2:10" s="1" customFormat="1" ht="13.2" x14ac:dyDescent="0.25">
      <c r="B2595" s="75"/>
      <c r="C2595" s="44" t="s">
        <v>434</v>
      </c>
      <c r="D2595" s="45"/>
      <c r="E2595" s="45"/>
      <c r="F2595" s="45"/>
      <c r="G2595" s="45"/>
      <c r="H2595" s="45">
        <f>+D2595</f>
        <v>0</v>
      </c>
      <c r="I2595" s="45"/>
      <c r="J2595" s="46" t="s">
        <v>35</v>
      </c>
    </row>
    <row r="2596" spans="2:10" s="1" customFormat="1" ht="13.2" x14ac:dyDescent="0.25">
      <c r="B2596" s="48" t="s">
        <v>119</v>
      </c>
      <c r="C2596" s="48" t="s">
        <v>475</v>
      </c>
      <c r="D2596" s="103"/>
      <c r="E2596" s="45"/>
      <c r="F2596" s="45"/>
      <c r="G2596" s="45"/>
      <c r="H2596" s="45"/>
      <c r="I2596" s="62">
        <f>SUM(H2597:H2602)</f>
        <v>0</v>
      </c>
      <c r="J2596" s="63" t="str">
        <f>+J2597</f>
        <v>und</v>
      </c>
    </row>
    <row r="2597" spans="2:10" s="1" customFormat="1" ht="13.2" x14ac:dyDescent="0.25">
      <c r="B2597" s="75"/>
      <c r="C2597" s="132" t="s">
        <v>255</v>
      </c>
      <c r="D2597" s="45"/>
      <c r="E2597" s="45"/>
      <c r="F2597" s="45"/>
      <c r="G2597" s="45"/>
      <c r="H2597" s="45"/>
      <c r="I2597" s="45"/>
      <c r="J2597" s="46" t="s">
        <v>35</v>
      </c>
    </row>
    <row r="2598" spans="2:10" s="1" customFormat="1" ht="13.2" x14ac:dyDescent="0.25">
      <c r="B2598" s="75"/>
      <c r="C2598" s="44" t="s">
        <v>556</v>
      </c>
      <c r="D2598" s="45"/>
      <c r="E2598" s="45"/>
      <c r="F2598" s="45"/>
      <c r="G2598" s="45"/>
      <c r="H2598" s="45">
        <f>+D2598</f>
        <v>0</v>
      </c>
      <c r="I2598" s="45"/>
      <c r="J2598" s="46" t="s">
        <v>35</v>
      </c>
    </row>
    <row r="2599" spans="2:10" s="1" customFormat="1" ht="13.2" x14ac:dyDescent="0.25">
      <c r="B2599" s="75"/>
      <c r="C2599" s="132" t="s">
        <v>256</v>
      </c>
      <c r="D2599" s="45"/>
      <c r="E2599" s="45"/>
      <c r="F2599" s="45"/>
      <c r="G2599" s="45"/>
      <c r="H2599" s="45"/>
      <c r="I2599" s="45"/>
      <c r="J2599" s="46" t="s">
        <v>35</v>
      </c>
    </row>
    <row r="2600" spans="2:10" s="1" customFormat="1" ht="13.2" x14ac:dyDescent="0.25">
      <c r="B2600" s="75"/>
      <c r="C2600" s="44" t="s">
        <v>556</v>
      </c>
      <c r="D2600" s="45"/>
      <c r="E2600" s="45"/>
      <c r="F2600" s="45"/>
      <c r="G2600" s="45"/>
      <c r="H2600" s="45">
        <f>+D2600</f>
        <v>0</v>
      </c>
      <c r="I2600" s="45"/>
      <c r="J2600" s="46" t="s">
        <v>35</v>
      </c>
    </row>
    <row r="2601" spans="2:10" s="1" customFormat="1" ht="13.2" x14ac:dyDescent="0.25">
      <c r="B2601" s="75"/>
      <c r="C2601" s="132" t="s">
        <v>257</v>
      </c>
      <c r="D2601" s="45"/>
      <c r="E2601" s="45"/>
      <c r="F2601" s="45"/>
      <c r="G2601" s="45"/>
      <c r="H2601" s="45"/>
      <c r="I2601" s="45"/>
      <c r="J2601" s="46" t="s">
        <v>35</v>
      </c>
    </row>
    <row r="2602" spans="2:10" s="1" customFormat="1" ht="13.2" x14ac:dyDescent="0.25">
      <c r="B2602" s="75"/>
      <c r="C2602" s="44" t="s">
        <v>556</v>
      </c>
      <c r="D2602" s="45"/>
      <c r="E2602" s="45"/>
      <c r="F2602" s="45"/>
      <c r="G2602" s="45"/>
      <c r="H2602" s="45">
        <f>+D2602</f>
        <v>0</v>
      </c>
      <c r="I2602" s="45"/>
      <c r="J2602" s="46" t="s">
        <v>35</v>
      </c>
    </row>
    <row r="2603" spans="2:10" s="1" customFormat="1" ht="13.2" x14ac:dyDescent="0.25">
      <c r="B2603" s="48" t="s">
        <v>120</v>
      </c>
      <c r="C2603" s="48" t="s">
        <v>469</v>
      </c>
      <c r="D2603" s="103"/>
      <c r="E2603" s="45"/>
      <c r="F2603" s="45"/>
      <c r="G2603" s="45"/>
      <c r="H2603" s="45"/>
      <c r="I2603" s="62">
        <f>SUM(H2604:H2606)</f>
        <v>144</v>
      </c>
      <c r="J2603" s="63" t="str">
        <f>+J2604</f>
        <v>und</v>
      </c>
    </row>
    <row r="2604" spans="2:10" s="1" customFormat="1" ht="13.2" x14ac:dyDescent="0.25">
      <c r="B2604" s="48"/>
      <c r="C2604" s="44" t="s">
        <v>255</v>
      </c>
      <c r="D2604" s="45">
        <v>12</v>
      </c>
      <c r="E2604" s="45">
        <v>4</v>
      </c>
      <c r="F2604" s="45"/>
      <c r="G2604" s="45"/>
      <c r="H2604" s="45">
        <f t="shared" ref="H2604:H2606" si="145">IF(AND(F2604=0,G2604=0),D2604*E2604,IF(AND(E2604=0,G2604=0),D2604*F2604,IF(AND(E2604=0,F2604=0),D2604*G2604,IF(AND(E2604=0),D2604*F2604*G2604,IF(AND(F2604=0),D2604*E2604*G2604,IF(AND(G2604=0),D2604*E2604*F2604,D2604*E2604*F2604*G2604))))))</f>
        <v>48</v>
      </c>
      <c r="I2604" s="45"/>
      <c r="J2604" s="46" t="s">
        <v>35</v>
      </c>
    </row>
    <row r="2605" spans="2:10" s="1" customFormat="1" ht="13.2" x14ac:dyDescent="0.25">
      <c r="B2605" s="48"/>
      <c r="C2605" s="44" t="s">
        <v>256</v>
      </c>
      <c r="D2605" s="45">
        <v>12</v>
      </c>
      <c r="E2605" s="45">
        <v>4</v>
      </c>
      <c r="F2605" s="45"/>
      <c r="G2605" s="45"/>
      <c r="H2605" s="45">
        <f t="shared" si="145"/>
        <v>48</v>
      </c>
      <c r="I2605" s="45"/>
      <c r="J2605" s="46" t="s">
        <v>35</v>
      </c>
    </row>
    <row r="2606" spans="2:10" s="1" customFormat="1" ht="13.2" x14ac:dyDescent="0.25">
      <c r="B2606" s="48"/>
      <c r="C2606" s="44" t="s">
        <v>257</v>
      </c>
      <c r="D2606" s="45">
        <v>12</v>
      </c>
      <c r="E2606" s="45">
        <v>4</v>
      </c>
      <c r="F2606" s="45"/>
      <c r="G2606" s="45"/>
      <c r="H2606" s="45">
        <f t="shared" si="145"/>
        <v>48</v>
      </c>
      <c r="I2606" s="45"/>
      <c r="J2606" s="46" t="s">
        <v>35</v>
      </c>
    </row>
    <row r="2607" spans="2:10" s="1" customFormat="1" ht="13.2" x14ac:dyDescent="0.25">
      <c r="B2607" s="48" t="s">
        <v>476</v>
      </c>
      <c r="C2607" s="48" t="s">
        <v>561</v>
      </c>
      <c r="D2607" s="103"/>
      <c r="E2607" s="45"/>
      <c r="F2607" s="45"/>
      <c r="G2607" s="45"/>
      <c r="H2607" s="45"/>
      <c r="I2607" s="62">
        <f>SUM(H2608:H2608)</f>
        <v>0</v>
      </c>
      <c r="J2607" s="63" t="str">
        <f>+J2608</f>
        <v>und</v>
      </c>
    </row>
    <row r="2608" spans="2:10" s="1" customFormat="1" ht="13.2" x14ac:dyDescent="0.25">
      <c r="B2608" s="48"/>
      <c r="C2608" s="44" t="s">
        <v>710</v>
      </c>
      <c r="D2608" s="45"/>
      <c r="E2608" s="45"/>
      <c r="F2608" s="45"/>
      <c r="G2608" s="45"/>
      <c r="H2608" s="45">
        <f>IF(AND(F2608=0,G2608=0),D2608*E2608,IF(AND(E2608=0,G2608=0),D2608*F2608,IF(AND(E2608=0,F2608=0),D2608*G2608,IF(AND(E2608=0),D2608*F2608*G2608,IF(AND(F2608=0),D2608*E2608*G2608,IF(AND(G2608=0),D2608*E2608*F2608,D2608*E2608*F2608*G2608))))))</f>
        <v>0</v>
      </c>
      <c r="I2608" s="45"/>
      <c r="J2608" s="46" t="s">
        <v>35</v>
      </c>
    </row>
    <row r="2609" spans="2:10" s="1" customFormat="1" ht="13.2" x14ac:dyDescent="0.25">
      <c r="B2609" s="48" t="s">
        <v>477</v>
      </c>
      <c r="C2609" s="48" t="s">
        <v>564</v>
      </c>
      <c r="D2609" s="103"/>
      <c r="E2609" s="45"/>
      <c r="F2609" s="45"/>
      <c r="G2609" s="45"/>
      <c r="H2609" s="45"/>
      <c r="I2609" s="62">
        <f>SUM(H2610:H2610)</f>
        <v>0</v>
      </c>
      <c r="J2609" s="63" t="str">
        <f>+J2610</f>
        <v>und</v>
      </c>
    </row>
    <row r="2610" spans="2:10" s="1" customFormat="1" ht="13.2" x14ac:dyDescent="0.25">
      <c r="B2610" s="48"/>
      <c r="C2610" s="44" t="s">
        <v>710</v>
      </c>
      <c r="D2610" s="45"/>
      <c r="E2610" s="45"/>
      <c r="F2610" s="45"/>
      <c r="G2610" s="45"/>
      <c r="H2610" s="45">
        <f t="shared" ref="H2610" si="146">+D2610</f>
        <v>0</v>
      </c>
      <c r="I2610" s="45"/>
      <c r="J2610" s="46" t="s">
        <v>35</v>
      </c>
    </row>
    <row r="2611" spans="2:10" s="1" customFormat="1" ht="13.2" x14ac:dyDescent="0.25">
      <c r="B2611" s="48" t="s">
        <v>562</v>
      </c>
      <c r="C2611" s="48" t="s">
        <v>466</v>
      </c>
      <c r="D2611" s="103"/>
      <c r="E2611" s="45"/>
      <c r="F2611" s="45"/>
      <c r="G2611" s="45"/>
      <c r="H2611" s="45"/>
      <c r="I2611" s="62">
        <f>SUM(H2612:H2612)</f>
        <v>0</v>
      </c>
      <c r="J2611" s="63" t="str">
        <f>+J2612</f>
        <v>und</v>
      </c>
    </row>
    <row r="2612" spans="2:10" s="1" customFormat="1" ht="13.2" x14ac:dyDescent="0.25">
      <c r="B2612" s="75"/>
      <c r="C2612" s="44" t="s">
        <v>755</v>
      </c>
      <c r="D2612" s="45"/>
      <c r="E2612" s="45"/>
      <c r="F2612" s="45"/>
      <c r="G2612" s="45"/>
      <c r="H2612" s="45">
        <f>+D2612</f>
        <v>0</v>
      </c>
      <c r="I2612" s="45"/>
      <c r="J2612" s="46" t="s">
        <v>35</v>
      </c>
    </row>
    <row r="2613" spans="2:10" s="1" customFormat="1" ht="13.2" x14ac:dyDescent="0.25">
      <c r="B2613" s="48" t="s">
        <v>563</v>
      </c>
      <c r="C2613" s="48" t="s">
        <v>467</v>
      </c>
      <c r="D2613" s="103"/>
      <c r="E2613" s="45"/>
      <c r="F2613" s="45"/>
      <c r="G2613" s="45"/>
      <c r="H2613" s="45"/>
      <c r="I2613" s="62">
        <f>SUM(H2614:H2614)</f>
        <v>0</v>
      </c>
      <c r="J2613" s="63" t="str">
        <f>+J2614</f>
        <v>und</v>
      </c>
    </row>
    <row r="2614" spans="2:10" s="1" customFormat="1" ht="13.2" x14ac:dyDescent="0.25">
      <c r="B2614" s="75"/>
      <c r="C2614" s="44" t="s">
        <v>755</v>
      </c>
      <c r="D2614" s="45"/>
      <c r="E2614" s="45"/>
      <c r="F2614" s="45"/>
      <c r="G2614" s="45"/>
      <c r="H2614" s="45">
        <f>+D2614</f>
        <v>0</v>
      </c>
      <c r="I2614" s="45"/>
      <c r="J2614" s="46" t="s">
        <v>35</v>
      </c>
    </row>
    <row r="2615" spans="2:10" s="1" customFormat="1" ht="13.2" x14ac:dyDescent="0.25">
      <c r="B2615" s="75"/>
      <c r="C2615" s="102"/>
      <c r="D2615" s="103"/>
      <c r="E2615" s="45"/>
      <c r="F2615" s="45"/>
      <c r="G2615" s="45"/>
      <c r="H2615" s="45"/>
      <c r="I2615" s="45"/>
      <c r="J2615" s="46"/>
    </row>
    <row r="2616" spans="2:10" s="1" customFormat="1" ht="13.2" x14ac:dyDescent="0.25">
      <c r="B2616" s="75"/>
      <c r="C2616" s="102"/>
      <c r="D2616" s="103"/>
      <c r="E2616" s="45"/>
      <c r="F2616" s="45"/>
      <c r="G2616" s="45"/>
      <c r="H2616" s="45"/>
      <c r="I2616" s="45"/>
      <c r="J2616" s="46"/>
    </row>
    <row r="2617" spans="2:10" s="1" customFormat="1" ht="13.2" x14ac:dyDescent="0.25">
      <c r="B2617" s="75"/>
      <c r="C2617" s="102"/>
      <c r="D2617" s="103"/>
      <c r="E2617" s="45"/>
      <c r="F2617" s="45"/>
      <c r="G2617" s="45"/>
      <c r="H2617" s="45"/>
      <c r="I2617" s="45"/>
      <c r="J2617" s="46"/>
    </row>
    <row r="2618" spans="2:10" s="1" customFormat="1" ht="13.2" x14ac:dyDescent="0.25">
      <c r="B2618" s="75"/>
      <c r="C2618" s="102"/>
      <c r="D2618" s="103"/>
      <c r="E2618" s="45"/>
      <c r="F2618" s="45"/>
      <c r="G2618" s="45"/>
      <c r="H2618" s="45"/>
      <c r="I2618" s="45"/>
      <c r="J2618" s="46"/>
    </row>
    <row r="2619" spans="2:10" s="1" customFormat="1" ht="13.2" x14ac:dyDescent="0.25">
      <c r="B2619" s="75"/>
      <c r="C2619" s="102"/>
      <c r="D2619" s="103"/>
      <c r="E2619" s="45"/>
      <c r="F2619" s="45"/>
      <c r="G2619" s="45"/>
      <c r="H2619" s="45"/>
      <c r="I2619" s="45"/>
      <c r="J2619" s="46"/>
    </row>
    <row r="2620" spans="2:10" s="1" customFormat="1" ht="13.2" x14ac:dyDescent="0.25">
      <c r="B2620" s="75"/>
      <c r="C2620" s="102"/>
      <c r="D2620" s="103"/>
      <c r="E2620" s="45"/>
      <c r="F2620" s="45"/>
      <c r="G2620" s="45"/>
      <c r="H2620" s="45"/>
      <c r="I2620" s="45"/>
      <c r="J2620" s="46"/>
    </row>
    <row r="2621" spans="2:10" s="1" customFormat="1" ht="13.2" x14ac:dyDescent="0.25">
      <c r="B2621" s="75"/>
      <c r="C2621" s="102"/>
      <c r="D2621" s="103"/>
      <c r="E2621" s="45"/>
      <c r="F2621" s="45"/>
      <c r="G2621" s="45"/>
      <c r="H2621" s="45"/>
      <c r="I2621" s="45"/>
      <c r="J2621" s="46"/>
    </row>
    <row r="2622" spans="2:10" s="1" customFormat="1" ht="13.2" x14ac:dyDescent="0.25">
      <c r="B2622" s="75"/>
      <c r="C2622" s="102"/>
      <c r="D2622" s="103"/>
      <c r="E2622" s="45"/>
      <c r="F2622" s="45"/>
      <c r="G2622" s="45"/>
      <c r="H2622" s="45"/>
      <c r="I2622" s="45"/>
      <c r="J2622" s="46"/>
    </row>
    <row r="2623" spans="2:10" s="1" customFormat="1" ht="13.2" x14ac:dyDescent="0.25">
      <c r="B2623" s="75"/>
      <c r="C2623" s="102"/>
      <c r="D2623" s="103"/>
      <c r="E2623" s="45"/>
      <c r="F2623" s="45"/>
      <c r="G2623" s="45"/>
      <c r="H2623" s="45"/>
      <c r="I2623" s="45"/>
      <c r="J2623" s="46"/>
    </row>
    <row r="2624" spans="2:10" s="1" customFormat="1" ht="13.2" x14ac:dyDescent="0.25">
      <c r="B2624" s="75"/>
      <c r="C2624" s="102"/>
      <c r="D2624" s="103"/>
      <c r="E2624" s="45"/>
      <c r="F2624" s="45"/>
      <c r="G2624" s="45"/>
      <c r="H2624" s="45"/>
      <c r="I2624" s="45"/>
      <c r="J2624" s="46"/>
    </row>
    <row r="2625" spans="2:10" s="1" customFormat="1" ht="13.2" x14ac:dyDescent="0.25">
      <c r="B2625" s="75"/>
      <c r="C2625" s="102"/>
      <c r="D2625" s="103"/>
      <c r="E2625" s="45"/>
      <c r="F2625" s="45"/>
      <c r="G2625" s="45"/>
      <c r="H2625" s="45"/>
      <c r="I2625" s="45"/>
      <c r="J2625" s="46"/>
    </row>
    <row r="2626" spans="2:10" s="1" customFormat="1" ht="13.2" x14ac:dyDescent="0.25">
      <c r="B2626" s="75"/>
      <c r="C2626" s="102"/>
      <c r="D2626" s="103"/>
      <c r="E2626" s="45"/>
      <c r="F2626" s="45"/>
      <c r="G2626" s="45"/>
      <c r="H2626" s="45"/>
      <c r="I2626" s="45"/>
      <c r="J2626" s="46"/>
    </row>
    <row r="2627" spans="2:10" s="1" customFormat="1" ht="13.2" x14ac:dyDescent="0.25">
      <c r="B2627" s="75"/>
      <c r="C2627" s="102"/>
      <c r="D2627" s="103"/>
      <c r="E2627" s="45"/>
      <c r="F2627" s="45"/>
      <c r="G2627" s="45"/>
      <c r="H2627" s="45"/>
      <c r="I2627" s="45"/>
      <c r="J2627" s="46"/>
    </row>
    <row r="2628" spans="2:10" s="1" customFormat="1" ht="13.2" x14ac:dyDescent="0.25">
      <c r="B2628" s="75"/>
      <c r="C2628" s="102"/>
      <c r="D2628" s="103"/>
      <c r="E2628" s="45"/>
      <c r="F2628" s="45"/>
      <c r="G2628" s="45"/>
      <c r="H2628" s="45"/>
      <c r="I2628" s="45"/>
      <c r="J2628" s="46"/>
    </row>
    <row r="2629" spans="2:10" s="1" customFormat="1" ht="13.2" x14ac:dyDescent="0.25">
      <c r="B2629" s="75"/>
      <c r="C2629" s="102"/>
      <c r="D2629" s="103"/>
      <c r="E2629" s="45"/>
      <c r="F2629" s="45"/>
      <c r="G2629" s="45"/>
      <c r="H2629" s="45"/>
      <c r="I2629" s="45"/>
      <c r="J2629" s="46"/>
    </row>
    <row r="2630" spans="2:10" s="1" customFormat="1" ht="13.2" x14ac:dyDescent="0.25">
      <c r="B2630" s="75"/>
      <c r="C2630" s="102"/>
      <c r="D2630" s="103"/>
      <c r="E2630" s="45"/>
      <c r="F2630" s="45"/>
      <c r="G2630" s="45"/>
      <c r="H2630" s="45"/>
      <c r="I2630" s="45"/>
      <c r="J2630" s="46"/>
    </row>
    <row r="2631" spans="2:10" s="1" customFormat="1" ht="13.2" x14ac:dyDescent="0.25">
      <c r="B2631" s="75"/>
      <c r="C2631" s="102"/>
      <c r="D2631" s="103"/>
      <c r="E2631" s="45"/>
      <c r="F2631" s="45"/>
      <c r="G2631" s="45"/>
      <c r="H2631" s="45"/>
      <c r="I2631" s="45"/>
      <c r="J2631" s="46"/>
    </row>
    <row r="2632" spans="2:10" s="1" customFormat="1" ht="13.2" x14ac:dyDescent="0.25">
      <c r="B2632" s="75"/>
      <c r="C2632" s="102"/>
      <c r="D2632" s="103"/>
      <c r="E2632" s="45"/>
      <c r="F2632" s="45"/>
      <c r="G2632" s="45"/>
      <c r="H2632" s="45"/>
      <c r="I2632" s="45"/>
      <c r="J2632" s="46"/>
    </row>
    <row r="2633" spans="2:10" s="1" customFormat="1" ht="13.2" x14ac:dyDescent="0.25">
      <c r="B2633" s="75"/>
      <c r="C2633" s="102"/>
      <c r="D2633" s="103"/>
      <c r="E2633" s="45"/>
      <c r="F2633" s="45"/>
      <c r="G2633" s="45"/>
      <c r="H2633" s="45"/>
      <c r="I2633" s="45"/>
      <c r="J2633" s="46"/>
    </row>
    <row r="2634" spans="2:10" s="1" customFormat="1" ht="13.2" x14ac:dyDescent="0.25">
      <c r="B2634" s="75"/>
      <c r="C2634" s="102"/>
      <c r="D2634" s="103"/>
      <c r="E2634" s="45"/>
      <c r="F2634" s="45"/>
      <c r="G2634" s="45"/>
      <c r="H2634" s="45"/>
      <c r="I2634" s="45"/>
      <c r="J2634" s="46"/>
    </row>
    <row r="2635" spans="2:10" s="1" customFormat="1" ht="13.2" x14ac:dyDescent="0.25">
      <c r="B2635" s="75"/>
      <c r="C2635" s="102"/>
      <c r="D2635" s="103"/>
      <c r="E2635" s="45"/>
      <c r="F2635" s="45"/>
      <c r="G2635" s="45"/>
      <c r="H2635" s="45"/>
      <c r="I2635" s="45"/>
      <c r="J2635" s="46"/>
    </row>
    <row r="2636" spans="2:10" s="1" customFormat="1" ht="13.2" x14ac:dyDescent="0.25">
      <c r="B2636" s="75"/>
      <c r="C2636" s="102"/>
      <c r="D2636" s="103"/>
      <c r="E2636" s="45"/>
      <c r="F2636" s="45"/>
      <c r="G2636" s="45"/>
      <c r="H2636" s="45"/>
      <c r="I2636" s="45"/>
      <c r="J2636" s="46"/>
    </row>
    <row r="2637" spans="2:10" s="1" customFormat="1" ht="13.2" x14ac:dyDescent="0.25">
      <c r="B2637" s="75"/>
      <c r="C2637" s="102"/>
      <c r="D2637" s="103"/>
      <c r="E2637" s="45"/>
      <c r="F2637" s="45"/>
      <c r="G2637" s="45"/>
      <c r="H2637" s="45"/>
      <c r="I2637" s="45"/>
      <c r="J2637" s="46"/>
    </row>
    <row r="2638" spans="2:10" s="1" customFormat="1" ht="13.2" x14ac:dyDescent="0.25">
      <c r="B2638" s="75"/>
      <c r="C2638" s="102"/>
      <c r="D2638" s="103"/>
      <c r="E2638" s="45"/>
      <c r="F2638" s="45"/>
      <c r="G2638" s="45"/>
      <c r="H2638" s="45"/>
      <c r="I2638" s="45"/>
      <c r="J2638" s="46"/>
    </row>
    <row r="2639" spans="2:10" s="1" customFormat="1" ht="13.2" x14ac:dyDescent="0.25">
      <c r="B2639" s="75"/>
      <c r="C2639" s="102"/>
      <c r="D2639" s="103"/>
      <c r="E2639" s="45"/>
      <c r="F2639" s="45"/>
      <c r="G2639" s="45"/>
      <c r="H2639" s="45"/>
      <c r="I2639" s="45"/>
      <c r="J2639" s="46"/>
    </row>
    <row r="2640" spans="2:10" s="1" customFormat="1" ht="13.2" x14ac:dyDescent="0.25">
      <c r="B2640" s="75"/>
      <c r="C2640" s="102"/>
      <c r="D2640" s="103"/>
      <c r="E2640" s="45"/>
      <c r="F2640" s="45"/>
      <c r="G2640" s="45"/>
      <c r="H2640" s="45"/>
      <c r="I2640" s="45"/>
      <c r="J2640" s="46"/>
    </row>
    <row r="2641" spans="2:10" s="1" customFormat="1" ht="13.2" x14ac:dyDescent="0.25">
      <c r="B2641" s="75"/>
      <c r="C2641" s="102"/>
      <c r="D2641" s="103"/>
      <c r="E2641" s="45"/>
      <c r="F2641" s="45"/>
      <c r="G2641" s="45"/>
      <c r="H2641" s="45"/>
      <c r="I2641" s="45"/>
      <c r="J2641" s="46"/>
    </row>
    <row r="2642" spans="2:10" s="1" customFormat="1" ht="13.2" x14ac:dyDescent="0.25">
      <c r="B2642" s="75"/>
      <c r="C2642" s="102"/>
      <c r="D2642" s="103"/>
      <c r="E2642" s="45"/>
      <c r="F2642" s="45"/>
      <c r="G2642" s="45"/>
      <c r="H2642" s="45"/>
      <c r="I2642" s="45"/>
      <c r="J2642" s="46"/>
    </row>
    <row r="2643" spans="2:10" s="1" customFormat="1" ht="13.2" x14ac:dyDescent="0.25">
      <c r="B2643" s="75"/>
      <c r="C2643" s="102"/>
      <c r="D2643" s="103"/>
      <c r="E2643" s="45"/>
      <c r="F2643" s="45"/>
      <c r="G2643" s="45"/>
      <c r="H2643" s="45"/>
      <c r="I2643" s="45"/>
      <c r="J2643" s="46"/>
    </row>
    <row r="2644" spans="2:10" s="1" customFormat="1" ht="13.2" x14ac:dyDescent="0.25">
      <c r="B2644" s="75"/>
      <c r="C2644" s="102"/>
      <c r="D2644" s="103"/>
      <c r="E2644" s="45"/>
      <c r="F2644" s="45"/>
      <c r="G2644" s="45"/>
      <c r="H2644" s="45"/>
      <c r="I2644" s="45"/>
      <c r="J2644" s="46"/>
    </row>
    <row r="2645" spans="2:10" s="1" customFormat="1" ht="13.2" x14ac:dyDescent="0.25">
      <c r="B2645" s="75"/>
      <c r="C2645" s="102"/>
      <c r="D2645" s="103"/>
      <c r="E2645" s="45"/>
      <c r="F2645" s="45"/>
      <c r="G2645" s="45"/>
      <c r="H2645" s="45"/>
      <c r="I2645" s="45"/>
      <c r="J2645" s="46"/>
    </row>
    <row r="2646" spans="2:10" s="1" customFormat="1" ht="13.2" x14ac:dyDescent="0.25">
      <c r="B2646" s="75"/>
      <c r="C2646" s="102"/>
      <c r="D2646" s="103"/>
      <c r="E2646" s="45"/>
      <c r="F2646" s="45"/>
      <c r="G2646" s="45"/>
      <c r="H2646" s="45"/>
      <c r="I2646" s="45"/>
      <c r="J2646" s="46"/>
    </row>
    <row r="2647" spans="2:10" s="1" customFormat="1" ht="13.2" x14ac:dyDescent="0.25">
      <c r="B2647" s="75"/>
      <c r="C2647" s="102"/>
      <c r="D2647" s="103"/>
      <c r="E2647" s="45"/>
      <c r="F2647" s="45"/>
      <c r="G2647" s="45"/>
      <c r="H2647" s="45"/>
      <c r="I2647" s="45"/>
      <c r="J2647" s="46"/>
    </row>
    <row r="2648" spans="2:10" s="1" customFormat="1" ht="13.2" x14ac:dyDescent="0.25">
      <c r="B2648" s="75"/>
      <c r="C2648" s="102"/>
      <c r="D2648" s="103"/>
      <c r="E2648" s="45"/>
      <c r="F2648" s="45"/>
      <c r="G2648" s="45"/>
      <c r="H2648" s="45"/>
      <c r="I2648" s="45"/>
      <c r="J2648" s="46"/>
    </row>
    <row r="2649" spans="2:10" s="1" customFormat="1" ht="13.2" x14ac:dyDescent="0.25">
      <c r="B2649" s="75"/>
      <c r="C2649" s="102"/>
      <c r="D2649" s="103"/>
      <c r="E2649" s="45"/>
      <c r="F2649" s="45"/>
      <c r="G2649" s="45"/>
      <c r="H2649" s="45"/>
      <c r="I2649" s="45"/>
      <c r="J2649" s="46"/>
    </row>
    <row r="2650" spans="2:10" s="1" customFormat="1" ht="13.2" x14ac:dyDescent="0.25">
      <c r="B2650" s="75"/>
      <c r="C2650" s="102"/>
      <c r="D2650" s="103"/>
      <c r="E2650" s="45"/>
      <c r="F2650" s="45"/>
      <c r="G2650" s="45"/>
      <c r="H2650" s="45"/>
      <c r="I2650" s="45"/>
      <c r="J2650" s="46"/>
    </row>
    <row r="2651" spans="2:10" s="1" customFormat="1" ht="13.2" x14ac:dyDescent="0.25">
      <c r="B2651" s="75"/>
      <c r="C2651" s="102"/>
      <c r="D2651" s="103"/>
      <c r="E2651" s="45"/>
      <c r="F2651" s="45"/>
      <c r="G2651" s="45"/>
      <c r="H2651" s="45"/>
      <c r="I2651" s="45"/>
      <c r="J2651" s="46"/>
    </row>
    <row r="2652" spans="2:10" s="1" customFormat="1" ht="13.2" x14ac:dyDescent="0.25">
      <c r="B2652" s="75"/>
      <c r="C2652" s="102"/>
      <c r="D2652" s="103"/>
      <c r="E2652" s="45"/>
      <c r="F2652" s="45"/>
      <c r="G2652" s="45"/>
      <c r="H2652" s="45"/>
      <c r="I2652" s="45"/>
      <c r="J2652" s="46"/>
    </row>
    <row r="2653" spans="2:10" s="1" customFormat="1" ht="13.2" x14ac:dyDescent="0.25">
      <c r="B2653" s="75"/>
      <c r="C2653" s="102"/>
      <c r="D2653" s="103"/>
      <c r="E2653" s="45"/>
      <c r="F2653" s="45"/>
      <c r="G2653" s="45"/>
      <c r="H2653" s="45"/>
      <c r="I2653" s="45"/>
      <c r="J2653" s="46"/>
    </row>
    <row r="2654" spans="2:10" s="1" customFormat="1" ht="13.2" x14ac:dyDescent="0.25">
      <c r="B2654" s="75"/>
      <c r="C2654" s="102"/>
      <c r="D2654" s="103"/>
      <c r="E2654" s="45"/>
      <c r="F2654" s="45"/>
      <c r="G2654" s="45"/>
      <c r="H2654" s="45"/>
      <c r="I2654" s="45"/>
      <c r="J2654" s="46"/>
    </row>
    <row r="2655" spans="2:10" s="1" customFormat="1" ht="13.2" x14ac:dyDescent="0.25">
      <c r="B2655" s="75"/>
      <c r="C2655" s="102"/>
      <c r="D2655" s="103"/>
      <c r="E2655" s="45"/>
      <c r="F2655" s="45"/>
      <c r="G2655" s="45"/>
      <c r="H2655" s="45"/>
      <c r="I2655" s="45"/>
      <c r="J2655" s="46"/>
    </row>
    <row r="2656" spans="2:10" s="1" customFormat="1" ht="13.2" x14ac:dyDescent="0.25">
      <c r="B2656" s="75"/>
      <c r="C2656" s="102"/>
      <c r="D2656" s="103"/>
      <c r="E2656" s="45"/>
      <c r="F2656" s="45"/>
      <c r="G2656" s="45"/>
      <c r="H2656" s="45"/>
      <c r="I2656" s="45"/>
      <c r="J2656" s="46"/>
    </row>
    <row r="2657" spans="2:10" s="1" customFormat="1" ht="13.2" x14ac:dyDescent="0.25">
      <c r="B2657" s="75"/>
      <c r="C2657" s="102"/>
      <c r="D2657" s="103"/>
      <c r="E2657" s="45"/>
      <c r="F2657" s="45"/>
      <c r="G2657" s="45"/>
      <c r="H2657" s="45"/>
      <c r="I2657" s="45"/>
      <c r="J2657" s="46"/>
    </row>
    <row r="2658" spans="2:10" s="1" customFormat="1" ht="13.2" x14ac:dyDescent="0.25">
      <c r="B2658" s="75"/>
      <c r="C2658" s="102"/>
      <c r="D2658" s="103"/>
      <c r="E2658" s="45"/>
      <c r="F2658" s="45"/>
      <c r="G2658" s="45"/>
      <c r="H2658" s="45"/>
      <c r="I2658" s="45"/>
      <c r="J2658" s="46"/>
    </row>
    <row r="2659" spans="2:10" s="1" customFormat="1" ht="13.2" x14ac:dyDescent="0.25">
      <c r="B2659" s="75"/>
      <c r="C2659" s="102"/>
      <c r="D2659" s="103"/>
      <c r="E2659" s="45"/>
      <c r="F2659" s="45"/>
      <c r="G2659" s="45"/>
      <c r="H2659" s="45"/>
      <c r="I2659" s="45"/>
      <c r="J2659" s="46"/>
    </row>
    <row r="2660" spans="2:10" s="1" customFormat="1" ht="13.2" x14ac:dyDescent="0.25">
      <c r="B2660" s="75"/>
      <c r="C2660" s="102"/>
      <c r="D2660" s="103"/>
      <c r="E2660" s="45"/>
      <c r="F2660" s="45"/>
      <c r="G2660" s="45"/>
      <c r="H2660" s="45"/>
      <c r="I2660" s="45"/>
      <c r="J2660" s="46"/>
    </row>
    <row r="2661" spans="2:10" s="1" customFormat="1" ht="13.2" x14ac:dyDescent="0.25">
      <c r="B2661" s="75"/>
      <c r="C2661" s="102"/>
      <c r="D2661" s="103"/>
      <c r="E2661" s="45"/>
      <c r="F2661" s="45"/>
      <c r="G2661" s="45"/>
      <c r="H2661" s="45"/>
      <c r="I2661" s="45"/>
      <c r="J2661" s="46"/>
    </row>
    <row r="2662" spans="2:10" s="1" customFormat="1" ht="13.2" x14ac:dyDescent="0.25">
      <c r="B2662" s="75"/>
      <c r="C2662" s="102"/>
      <c r="D2662" s="103"/>
      <c r="E2662" s="45"/>
      <c r="F2662" s="45"/>
      <c r="G2662" s="45"/>
      <c r="H2662" s="45"/>
      <c r="I2662" s="45"/>
      <c r="J2662" s="46"/>
    </row>
    <row r="2663" spans="2:10" s="1" customFormat="1" ht="13.2" x14ac:dyDescent="0.25">
      <c r="B2663" s="75"/>
      <c r="C2663" s="102"/>
      <c r="D2663" s="103"/>
      <c r="E2663" s="45"/>
      <c r="F2663" s="45"/>
      <c r="G2663" s="45"/>
      <c r="H2663" s="45"/>
      <c r="I2663" s="45"/>
      <c r="J2663" s="46"/>
    </row>
    <row r="2664" spans="2:10" s="1" customFormat="1" ht="13.2" x14ac:dyDescent="0.25">
      <c r="B2664" s="75"/>
      <c r="C2664" s="102"/>
      <c r="D2664" s="103"/>
      <c r="E2664" s="45"/>
      <c r="F2664" s="45"/>
      <c r="G2664" s="45"/>
      <c r="H2664" s="45"/>
      <c r="I2664" s="45"/>
      <c r="J2664" s="46"/>
    </row>
    <row r="2665" spans="2:10" s="1" customFormat="1" ht="13.2" x14ac:dyDescent="0.25">
      <c r="B2665" s="75"/>
      <c r="C2665" s="102"/>
      <c r="D2665" s="103"/>
      <c r="E2665" s="45"/>
      <c r="F2665" s="45"/>
      <c r="G2665" s="45"/>
      <c r="H2665" s="45"/>
      <c r="I2665" s="45"/>
      <c r="J2665" s="46"/>
    </row>
    <row r="2666" spans="2:10" s="1" customFormat="1" ht="13.2" x14ac:dyDescent="0.25">
      <c r="B2666" s="75"/>
      <c r="C2666" s="102"/>
      <c r="D2666" s="103"/>
      <c r="E2666" s="45"/>
      <c r="F2666" s="45"/>
      <c r="G2666" s="45"/>
      <c r="H2666" s="45"/>
      <c r="I2666" s="45"/>
      <c r="J2666" s="46"/>
    </row>
    <row r="2667" spans="2:10" s="1" customFormat="1" ht="13.2" x14ac:dyDescent="0.25">
      <c r="B2667" s="75"/>
      <c r="C2667" s="102"/>
      <c r="D2667" s="103"/>
      <c r="E2667" s="45"/>
      <c r="F2667" s="45"/>
      <c r="G2667" s="45"/>
      <c r="H2667" s="45"/>
      <c r="I2667" s="45"/>
      <c r="J2667" s="46"/>
    </row>
    <row r="2668" spans="2:10" s="1" customFormat="1" ht="13.2" x14ac:dyDescent="0.25">
      <c r="B2668" s="75"/>
      <c r="C2668" s="102"/>
      <c r="D2668" s="103"/>
      <c r="E2668" s="45"/>
      <c r="F2668" s="45"/>
      <c r="G2668" s="45"/>
      <c r="H2668" s="45"/>
      <c r="I2668" s="45"/>
      <c r="J2668" s="46"/>
    </row>
    <row r="2669" spans="2:10" s="1" customFormat="1" ht="13.2" x14ac:dyDescent="0.25">
      <c r="B2669" s="75"/>
      <c r="C2669" s="102"/>
      <c r="D2669" s="103"/>
      <c r="E2669" s="45"/>
      <c r="F2669" s="45"/>
      <c r="G2669" s="45"/>
      <c r="H2669" s="45"/>
      <c r="I2669" s="45"/>
      <c r="J2669" s="46"/>
    </row>
    <row r="2670" spans="2:10" s="1" customFormat="1" ht="13.2" x14ac:dyDescent="0.25">
      <c r="B2670" s="75"/>
      <c r="C2670" s="102"/>
      <c r="D2670" s="103"/>
      <c r="E2670" s="45"/>
      <c r="F2670" s="45"/>
      <c r="G2670" s="45"/>
      <c r="H2670" s="45"/>
      <c r="I2670" s="45"/>
      <c r="J2670" s="46"/>
    </row>
    <row r="2671" spans="2:10" s="1" customFormat="1" ht="13.2" x14ac:dyDescent="0.25">
      <c r="B2671" s="75"/>
      <c r="C2671" s="102"/>
      <c r="D2671" s="103"/>
      <c r="E2671" s="45"/>
      <c r="F2671" s="45"/>
      <c r="G2671" s="45"/>
      <c r="H2671" s="45"/>
      <c r="I2671" s="45"/>
      <c r="J2671" s="46"/>
    </row>
    <row r="2672" spans="2:10" s="1" customFormat="1" ht="13.2" x14ac:dyDescent="0.25">
      <c r="B2672" s="75"/>
      <c r="C2672" s="102"/>
      <c r="D2672" s="103"/>
      <c r="E2672" s="45"/>
      <c r="F2672" s="45"/>
      <c r="G2672" s="45"/>
      <c r="H2672" s="45"/>
      <c r="I2672" s="45"/>
      <c r="J2672" s="46"/>
    </row>
    <row r="2673" spans="2:10" s="1" customFormat="1" ht="13.2" x14ac:dyDescent="0.25">
      <c r="B2673" s="75"/>
      <c r="C2673" s="102"/>
      <c r="D2673" s="103"/>
      <c r="E2673" s="45"/>
      <c r="F2673" s="45"/>
      <c r="G2673" s="45"/>
      <c r="H2673" s="45"/>
      <c r="I2673" s="45"/>
      <c r="J2673" s="46"/>
    </row>
    <row r="2674" spans="2:10" s="1" customFormat="1" ht="13.2" x14ac:dyDescent="0.25">
      <c r="B2674" s="75"/>
      <c r="C2674" s="102"/>
      <c r="D2674" s="103"/>
      <c r="E2674" s="45"/>
      <c r="F2674" s="45"/>
      <c r="G2674" s="45"/>
      <c r="H2674" s="45"/>
      <c r="I2674" s="45"/>
      <c r="J2674" s="46"/>
    </row>
    <row r="2675" spans="2:10" s="1" customFormat="1" ht="13.2" x14ac:dyDescent="0.25">
      <c r="B2675" s="75"/>
      <c r="C2675" s="102"/>
      <c r="D2675" s="103"/>
      <c r="E2675" s="45"/>
      <c r="F2675" s="45"/>
      <c r="G2675" s="45"/>
      <c r="H2675" s="45"/>
      <c r="I2675" s="45"/>
      <c r="J2675" s="46"/>
    </row>
    <row r="2676" spans="2:10" s="1" customFormat="1" ht="13.2" x14ac:dyDescent="0.25">
      <c r="B2676" s="75"/>
      <c r="C2676" s="102"/>
      <c r="D2676" s="103"/>
      <c r="E2676" s="45"/>
      <c r="F2676" s="45"/>
      <c r="G2676" s="45"/>
      <c r="H2676" s="45"/>
      <c r="I2676" s="45"/>
      <c r="J2676" s="46"/>
    </row>
    <row r="2677" spans="2:10" s="1" customFormat="1" ht="13.2" x14ac:dyDescent="0.25">
      <c r="B2677" s="75"/>
      <c r="C2677" s="102"/>
      <c r="D2677" s="103"/>
      <c r="E2677" s="45"/>
      <c r="F2677" s="45"/>
      <c r="G2677" s="45"/>
      <c r="H2677" s="45"/>
      <c r="I2677" s="45"/>
      <c r="J2677" s="46"/>
    </row>
    <row r="2678" spans="2:10" s="1" customFormat="1" ht="13.2" x14ac:dyDescent="0.25">
      <c r="B2678" s="75"/>
      <c r="C2678" s="102"/>
      <c r="D2678" s="103"/>
      <c r="E2678" s="45"/>
      <c r="F2678" s="45"/>
      <c r="G2678" s="45"/>
      <c r="H2678" s="45"/>
      <c r="I2678" s="45"/>
      <c r="J2678" s="46"/>
    </row>
    <row r="2679" spans="2:10" s="1" customFormat="1" ht="13.2" x14ac:dyDescent="0.25">
      <c r="B2679" s="75"/>
      <c r="C2679" s="102"/>
      <c r="D2679" s="103"/>
      <c r="E2679" s="45"/>
      <c r="F2679" s="45"/>
      <c r="G2679" s="45"/>
      <c r="H2679" s="45"/>
      <c r="I2679" s="45"/>
      <c r="J2679" s="46"/>
    </row>
    <row r="2680" spans="2:10" s="1" customFormat="1" ht="13.2" x14ac:dyDescent="0.25">
      <c r="B2680" s="75"/>
      <c r="C2680" s="102"/>
      <c r="D2680" s="103"/>
      <c r="E2680" s="45"/>
      <c r="F2680" s="45"/>
      <c r="G2680" s="45"/>
      <c r="H2680" s="45"/>
      <c r="I2680" s="45"/>
      <c r="J2680" s="46"/>
    </row>
    <row r="2681" spans="2:10" s="1" customFormat="1" ht="13.2" x14ac:dyDescent="0.25">
      <c r="B2681" s="75"/>
      <c r="C2681" s="102"/>
      <c r="D2681" s="103"/>
      <c r="E2681" s="45"/>
      <c r="F2681" s="45"/>
      <c r="G2681" s="45"/>
      <c r="H2681" s="45"/>
      <c r="I2681" s="45"/>
      <c r="J2681" s="46"/>
    </row>
    <row r="2682" spans="2:10" s="1" customFormat="1" ht="13.2" x14ac:dyDescent="0.25">
      <c r="B2682" s="75"/>
      <c r="C2682" s="102"/>
      <c r="D2682" s="103"/>
      <c r="E2682" s="45"/>
      <c r="F2682" s="45"/>
      <c r="G2682" s="45"/>
      <c r="H2682" s="45"/>
      <c r="I2682" s="45"/>
      <c r="J2682" s="46"/>
    </row>
    <row r="2683" spans="2:10" s="1" customFormat="1" ht="13.2" x14ac:dyDescent="0.25">
      <c r="B2683" s="75"/>
      <c r="C2683" s="102"/>
      <c r="D2683" s="103"/>
      <c r="E2683" s="45"/>
      <c r="F2683" s="45"/>
      <c r="G2683" s="45"/>
      <c r="H2683" s="45"/>
      <c r="I2683" s="45"/>
      <c r="J2683" s="46"/>
    </row>
    <row r="2684" spans="2:10" s="1" customFormat="1" ht="13.2" x14ac:dyDescent="0.25">
      <c r="B2684" s="75"/>
      <c r="C2684" s="102"/>
      <c r="D2684" s="103"/>
      <c r="E2684" s="45"/>
      <c r="F2684" s="45"/>
      <c r="G2684" s="45"/>
      <c r="H2684" s="45"/>
      <c r="I2684" s="45"/>
      <c r="J2684" s="46"/>
    </row>
    <row r="2685" spans="2:10" s="1" customFormat="1" ht="13.2" x14ac:dyDescent="0.25">
      <c r="B2685" s="75"/>
      <c r="C2685" s="102"/>
      <c r="D2685" s="103"/>
      <c r="E2685" s="45"/>
      <c r="F2685" s="45"/>
      <c r="G2685" s="45"/>
      <c r="H2685" s="45"/>
      <c r="I2685" s="45"/>
      <c r="J2685" s="46"/>
    </row>
    <row r="2686" spans="2:10" s="1" customFormat="1" ht="13.2" x14ac:dyDescent="0.25">
      <c r="B2686" s="75"/>
      <c r="C2686" s="102"/>
      <c r="D2686" s="103"/>
      <c r="E2686" s="45"/>
      <c r="F2686" s="45"/>
      <c r="G2686" s="45"/>
      <c r="H2686" s="45"/>
      <c r="I2686" s="45"/>
      <c r="J2686" s="46"/>
    </row>
    <row r="2687" spans="2:10" s="1" customFormat="1" ht="13.2" x14ac:dyDescent="0.25">
      <c r="B2687" s="75"/>
      <c r="C2687" s="102"/>
      <c r="D2687" s="103"/>
      <c r="E2687" s="45"/>
      <c r="F2687" s="45"/>
      <c r="G2687" s="45"/>
      <c r="H2687" s="45"/>
      <c r="I2687" s="45"/>
      <c r="J2687" s="46"/>
    </row>
    <row r="2688" spans="2:10" s="1" customFormat="1" ht="13.2" x14ac:dyDescent="0.25">
      <c r="B2688" s="75"/>
      <c r="C2688" s="102"/>
      <c r="D2688" s="103"/>
      <c r="E2688" s="45"/>
      <c r="F2688" s="45"/>
      <c r="G2688" s="45"/>
      <c r="H2688" s="45"/>
      <c r="I2688" s="45"/>
      <c r="J2688" s="46"/>
    </row>
    <row r="2689" spans="2:10" s="1" customFormat="1" ht="13.2" x14ac:dyDescent="0.25">
      <c r="B2689" s="75"/>
      <c r="C2689" s="102"/>
      <c r="D2689" s="103"/>
      <c r="E2689" s="45"/>
      <c r="F2689" s="45"/>
      <c r="G2689" s="45"/>
      <c r="H2689" s="45"/>
      <c r="I2689" s="45"/>
      <c r="J2689" s="46"/>
    </row>
    <row r="2690" spans="2:10" s="1" customFormat="1" ht="13.2" x14ac:dyDescent="0.25">
      <c r="B2690" s="75"/>
      <c r="C2690" s="102"/>
      <c r="D2690" s="103"/>
      <c r="E2690" s="45"/>
      <c r="F2690" s="45"/>
      <c r="G2690" s="45"/>
      <c r="H2690" s="45"/>
      <c r="I2690" s="45"/>
      <c r="J2690" s="46"/>
    </row>
  </sheetData>
  <mergeCells count="120">
    <mergeCell ref="B2506:J2506"/>
    <mergeCell ref="B2507:J2507"/>
    <mergeCell ref="B2509:J2509"/>
    <mergeCell ref="H2510:I2510"/>
    <mergeCell ref="C1938:H1938"/>
    <mergeCell ref="C1939:H1939"/>
    <mergeCell ref="C1940:H1940"/>
    <mergeCell ref="C1941:H1941"/>
    <mergeCell ref="B1943:J1943"/>
    <mergeCell ref="B1944:J1944"/>
    <mergeCell ref="B2321:J2321"/>
    <mergeCell ref="H2322:I2322"/>
    <mergeCell ref="C2501:H2501"/>
    <mergeCell ref="C2502:H2502"/>
    <mergeCell ref="C2503:H2503"/>
    <mergeCell ref="C2504:H2504"/>
    <mergeCell ref="C2313:H2313"/>
    <mergeCell ref="C2314:H2314"/>
    <mergeCell ref="C2315:H2315"/>
    <mergeCell ref="C2316:H2316"/>
    <mergeCell ref="B2318:J2318"/>
    <mergeCell ref="B2319:J2319"/>
    <mergeCell ref="C2127:H2127"/>
    <mergeCell ref="C2128:H2128"/>
    <mergeCell ref="B2130:J2130"/>
    <mergeCell ref="B2131:J2131"/>
    <mergeCell ref="B2133:J2133"/>
    <mergeCell ref="H2134:I2134"/>
    <mergeCell ref="B1756:J1756"/>
    <mergeCell ref="B1757:J1757"/>
    <mergeCell ref="B1759:J1759"/>
    <mergeCell ref="H1760:I1760"/>
    <mergeCell ref="C2125:H2125"/>
    <mergeCell ref="C2126:H2126"/>
    <mergeCell ref="B1946:J1946"/>
    <mergeCell ref="H1947:I1947"/>
    <mergeCell ref="B1572:J1572"/>
    <mergeCell ref="H1573:I1573"/>
    <mergeCell ref="C1751:H1751"/>
    <mergeCell ref="C1752:H1752"/>
    <mergeCell ref="C1753:H1753"/>
    <mergeCell ref="C1754:H1754"/>
    <mergeCell ref="C1564:H1564"/>
    <mergeCell ref="C1565:H1565"/>
    <mergeCell ref="C1566:H1566"/>
    <mergeCell ref="C1567:H1567"/>
    <mergeCell ref="B1569:J1569"/>
    <mergeCell ref="B1570:J1570"/>
    <mergeCell ref="C1379:H1379"/>
    <mergeCell ref="C1380:H1380"/>
    <mergeCell ref="B1382:J1382"/>
    <mergeCell ref="B1383:J1383"/>
    <mergeCell ref="B1385:J1385"/>
    <mergeCell ref="H1386:I1386"/>
    <mergeCell ref="B1193:J1193"/>
    <mergeCell ref="B1194:J1194"/>
    <mergeCell ref="B1196:J1196"/>
    <mergeCell ref="H1197:I1197"/>
    <mergeCell ref="C1377:H1377"/>
    <mergeCell ref="C1378:H1378"/>
    <mergeCell ref="B1009:J1009"/>
    <mergeCell ref="H1010:I1010"/>
    <mergeCell ref="C1188:H1188"/>
    <mergeCell ref="C1189:H1189"/>
    <mergeCell ref="C1190:H1190"/>
    <mergeCell ref="C1191:H1191"/>
    <mergeCell ref="C1001:H1001"/>
    <mergeCell ref="C1002:H1002"/>
    <mergeCell ref="C1003:H1003"/>
    <mergeCell ref="C1004:H1004"/>
    <mergeCell ref="B1006:J1006"/>
    <mergeCell ref="B1007:J1007"/>
    <mergeCell ref="C816:H816"/>
    <mergeCell ref="C817:H817"/>
    <mergeCell ref="B819:J819"/>
    <mergeCell ref="B820:J820"/>
    <mergeCell ref="B822:J822"/>
    <mergeCell ref="H823:I823"/>
    <mergeCell ref="B631:J631"/>
    <mergeCell ref="B632:J632"/>
    <mergeCell ref="B634:J634"/>
    <mergeCell ref="H635:I635"/>
    <mergeCell ref="C814:H814"/>
    <mergeCell ref="C815:H815"/>
    <mergeCell ref="B446:J446"/>
    <mergeCell ref="H447:I447"/>
    <mergeCell ref="C626:H626"/>
    <mergeCell ref="C627:H627"/>
    <mergeCell ref="C628:H628"/>
    <mergeCell ref="C629:H629"/>
    <mergeCell ref="C438:H438"/>
    <mergeCell ref="C439:H439"/>
    <mergeCell ref="C440:H440"/>
    <mergeCell ref="C441:H441"/>
    <mergeCell ref="B443:J443"/>
    <mergeCell ref="B444:J444"/>
    <mergeCell ref="C251:H251"/>
    <mergeCell ref="C252:H252"/>
    <mergeCell ref="B254:J254"/>
    <mergeCell ref="B255:J255"/>
    <mergeCell ref="B257:J257"/>
    <mergeCell ref="H258:I258"/>
    <mergeCell ref="B62:J62"/>
    <mergeCell ref="B63:J63"/>
    <mergeCell ref="B65:J65"/>
    <mergeCell ref="H66:I66"/>
    <mergeCell ref="C249:H249"/>
    <mergeCell ref="C250:H250"/>
    <mergeCell ref="B10:J10"/>
    <mergeCell ref="H11:I11"/>
    <mergeCell ref="C57:H57"/>
    <mergeCell ref="C58:H58"/>
    <mergeCell ref="C59:H59"/>
    <mergeCell ref="C60:H60"/>
    <mergeCell ref="C1:H1"/>
    <mergeCell ref="C2:H2"/>
    <mergeCell ref="C3:H3"/>
    <mergeCell ref="C4:H4"/>
    <mergeCell ref="B6:J6"/>
    <mergeCell ref="B8:J8"/>
  </mergeCells>
  <pageMargins left="0.70866141732283472" right="0.70866141732283472" top="0.74803149606299213" bottom="0.74803149606299213" header="0.31496062992125984" footer="0.31496062992125984"/>
  <pageSetup paperSize="9" scale="62" fitToWidth="0" fitToHeight="0" orientation="portrait" r:id="rId1"/>
  <rowBreaks count="2" manualBreakCount="2">
    <brk id="55" min="2" max="9" man="1"/>
    <brk id="2312" min="1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B1:J245"/>
  <sheetViews>
    <sheetView view="pageBreakPreview" topLeftCell="A7" zoomScale="85" zoomScaleNormal="70" zoomScaleSheetLayoutView="85" workbookViewId="0">
      <selection activeCell="C17" sqref="C17:C60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3.44140625" style="1" bestFit="1" customWidth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94"/>
      <c r="D5" s="94"/>
      <c r="E5" s="94"/>
      <c r="F5" s="94"/>
      <c r="G5" s="94"/>
      <c r="H5" s="94"/>
    </row>
    <row r="6" spans="2:10" ht="17.399999999999999" x14ac:dyDescent="0.3">
      <c r="B6" s="173" t="s">
        <v>141</v>
      </c>
      <c r="C6" s="174"/>
      <c r="D6" s="174"/>
      <c r="E6" s="174"/>
      <c r="F6" s="174"/>
      <c r="G6" s="174"/>
      <c r="H6" s="174"/>
      <c r="I6" s="174"/>
      <c r="J6" s="175"/>
    </row>
    <row r="7" spans="2:10" ht="17.399999999999999" x14ac:dyDescent="0.3">
      <c r="B7" s="120"/>
      <c r="C7" s="120"/>
      <c r="D7" s="120"/>
      <c r="E7" s="120"/>
      <c r="F7" s="120"/>
      <c r="G7" s="120"/>
      <c r="H7" s="120"/>
      <c r="I7" s="120"/>
      <c r="J7" s="120"/>
    </row>
    <row r="8" spans="2:10" ht="17.399999999999999" x14ac:dyDescent="0.3">
      <c r="B8" s="172" t="s">
        <v>247</v>
      </c>
      <c r="C8" s="172"/>
      <c r="D8" s="172"/>
      <c r="E8" s="172"/>
      <c r="F8" s="172"/>
      <c r="G8" s="172"/>
      <c r="H8" s="172"/>
      <c r="I8" s="172"/>
      <c r="J8" s="172"/>
    </row>
    <row r="9" spans="2:10" ht="15" thickBot="1" x14ac:dyDescent="0.35">
      <c r="B9" s="95"/>
      <c r="C9" s="95"/>
      <c r="D9" s="95"/>
      <c r="E9" s="95"/>
      <c r="F9" s="95"/>
      <c r="G9" s="95"/>
      <c r="H9" s="95"/>
      <c r="I9" s="95"/>
      <c r="J9" s="95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107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2">
        <f>+B80</f>
        <v>4.04</v>
      </c>
      <c r="C17" s="105" t="str">
        <f t="shared" ref="C17:C60" si="0">LOOKUP(B17,$B$80:$B$245,$C$80:$C$245)</f>
        <v>SISTEMA DE DESAGUE Y VENTILACIÓN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3" t="str">
        <f>+B81</f>
        <v>04.04.01</v>
      </c>
      <c r="C18" s="106" t="str">
        <f t="shared" si="0"/>
        <v>SALIDAS DE DESAGUE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32" t="str">
        <f>+B82</f>
        <v>04.04.01.01</v>
      </c>
      <c r="C19" s="109" t="str">
        <f t="shared" si="0"/>
        <v>SALIDAS DE DESAGÜE Ø 2"</v>
      </c>
      <c r="D19" s="27"/>
      <c r="E19" s="27"/>
      <c r="F19" s="27"/>
      <c r="G19" s="27"/>
      <c r="H19" s="28"/>
      <c r="I19" s="28">
        <f ca="1">SUMIF($B$80:$J$245,B19,$I$80:$I$245)</f>
        <v>24</v>
      </c>
      <c r="J19" s="30" t="str">
        <f>VLOOKUP(B19,$B$80:$J$245,9)</f>
        <v>Pto</v>
      </c>
    </row>
    <row r="20" spans="2:10" x14ac:dyDescent="0.3">
      <c r="B20" s="32" t="str">
        <f>+B93</f>
        <v>04.04.01.02</v>
      </c>
      <c r="C20" s="109" t="str">
        <f t="shared" si="0"/>
        <v>SALIDAS DE DESAGÜE Ø 3"</v>
      </c>
      <c r="D20" s="27"/>
      <c r="E20" s="27"/>
      <c r="F20" s="27"/>
      <c r="G20" s="27"/>
      <c r="H20" s="28"/>
      <c r="I20" s="28">
        <f ca="1">SUMIF($B$80:$J$245,B20,$I$80:$I$245)</f>
        <v>4</v>
      </c>
      <c r="J20" s="30" t="str">
        <f>VLOOKUP(B20,$B$80:$J$245,9)</f>
        <v>Pto</v>
      </c>
    </row>
    <row r="21" spans="2:10" x14ac:dyDescent="0.3">
      <c r="B21" s="32" t="str">
        <f>+B98</f>
        <v>04.04.01.03</v>
      </c>
      <c r="C21" s="109" t="str">
        <f t="shared" si="0"/>
        <v>SALIDAS DE DESAGÜE Ø 4"</v>
      </c>
      <c r="D21" s="27"/>
      <c r="E21" s="27"/>
      <c r="F21" s="27"/>
      <c r="G21" s="27"/>
      <c r="H21" s="28"/>
      <c r="I21" s="28">
        <f ca="1">SUMIF($B$80:$J$245,B21,$I$80:$I$245)</f>
        <v>5</v>
      </c>
      <c r="J21" s="30" t="str">
        <f>VLOOKUP(B21,$B$80:$J$245,9)</f>
        <v>Pto</v>
      </c>
    </row>
    <row r="22" spans="2:10" x14ac:dyDescent="0.3">
      <c r="B22" s="32" t="str">
        <f>+B104</f>
        <v>04.04.01.04</v>
      </c>
      <c r="C22" s="109" t="str">
        <f t="shared" si="0"/>
        <v>SALIDAS DE VENTILACIÓN Ø 2"</v>
      </c>
      <c r="D22" s="27"/>
      <c r="E22" s="27"/>
      <c r="F22" s="27"/>
      <c r="G22" s="27"/>
      <c r="H22" s="28"/>
      <c r="I22" s="28">
        <f ca="1">SUMIF($B$80:$J$245,B22,$I$80:$I$245)</f>
        <v>3</v>
      </c>
      <c r="J22" s="30" t="str">
        <f>VLOOKUP(B22,$B$80:$J$245,9)</f>
        <v>Pto</v>
      </c>
    </row>
    <row r="23" spans="2:10" x14ac:dyDescent="0.3">
      <c r="B23" s="113" t="str">
        <f>+B110</f>
        <v>04.04.02</v>
      </c>
      <c r="C23" s="106" t="str">
        <f t="shared" si="0"/>
        <v>REDES DE DERIVACIÓN</v>
      </c>
      <c r="D23" s="27"/>
      <c r="E23" s="27"/>
      <c r="F23" s="27"/>
      <c r="G23" s="27"/>
      <c r="H23" s="28"/>
      <c r="I23" s="28"/>
      <c r="J23" s="30"/>
    </row>
    <row r="24" spans="2:10" x14ac:dyDescent="0.3">
      <c r="B24" s="32" t="str">
        <f>+B111</f>
        <v>04.04.02.01</v>
      </c>
      <c r="C24" s="109" t="str">
        <f t="shared" si="0"/>
        <v>TUBERÍA PVC SAL Ø 2"</v>
      </c>
      <c r="D24" s="27"/>
      <c r="E24" s="27"/>
      <c r="F24" s="27"/>
      <c r="G24" s="27"/>
      <c r="H24" s="28"/>
      <c r="I24" s="28">
        <f t="shared" ref="I24:I29" ca="1" si="1">SUMIF($B$80:$J$245,B24,$I$80:$I$245)</f>
        <v>64.5</v>
      </c>
      <c r="J24" s="30" t="str">
        <f t="shared" ref="J24:J29" si="2">VLOOKUP(B24,$B$80:$J$245,9)</f>
        <v>ml</v>
      </c>
    </row>
    <row r="25" spans="2:10" x14ac:dyDescent="0.3">
      <c r="B25" s="32" t="str">
        <f>+B122</f>
        <v>04.04.02.02</v>
      </c>
      <c r="C25" s="109" t="str">
        <f t="shared" si="0"/>
        <v>TUBERÍA PVC SAL Ø 3"</v>
      </c>
      <c r="D25" s="27"/>
      <c r="E25" s="27"/>
      <c r="F25" s="27"/>
      <c r="G25" s="27"/>
      <c r="H25" s="28"/>
      <c r="I25" s="28">
        <f t="shared" ca="1" si="1"/>
        <v>4</v>
      </c>
      <c r="J25" s="30" t="str">
        <f t="shared" si="2"/>
        <v>ml</v>
      </c>
    </row>
    <row r="26" spans="2:10" x14ac:dyDescent="0.3">
      <c r="B26" s="32" t="str">
        <f>+B127</f>
        <v>04.04.02.03</v>
      </c>
      <c r="C26" s="109" t="str">
        <f t="shared" si="0"/>
        <v>TUBERÍA PVC SAL Ø 4"</v>
      </c>
      <c r="D26" s="27"/>
      <c r="E26" s="27"/>
      <c r="F26" s="27"/>
      <c r="G26" s="27"/>
      <c r="H26" s="28"/>
      <c r="I26" s="28">
        <f t="shared" ca="1" si="1"/>
        <v>22.3</v>
      </c>
      <c r="J26" s="30" t="str">
        <f t="shared" si="2"/>
        <v>ml</v>
      </c>
    </row>
    <row r="27" spans="2:10" x14ac:dyDescent="0.3">
      <c r="B27" s="32" t="str">
        <f>+B134</f>
        <v>04.04.02.04</v>
      </c>
      <c r="C27" s="109" t="str">
        <f t="shared" si="0"/>
        <v>TUBERÍA DE VENTILACIÓN PVC SAL Ø 2"</v>
      </c>
      <c r="D27" s="27"/>
      <c r="E27" s="27"/>
      <c r="F27" s="27"/>
      <c r="G27" s="27"/>
      <c r="H27" s="28"/>
      <c r="I27" s="28">
        <f t="shared" ca="1" si="1"/>
        <v>6</v>
      </c>
      <c r="J27" s="30" t="str">
        <f t="shared" si="2"/>
        <v>ml</v>
      </c>
    </row>
    <row r="28" spans="2:10" x14ac:dyDescent="0.3">
      <c r="B28" s="32" t="str">
        <f>+B140</f>
        <v>04.04.02.05</v>
      </c>
      <c r="C28" s="109" t="str">
        <f t="shared" si="0"/>
        <v>MONTANTE PVC SAL Ø 2"</v>
      </c>
      <c r="D28" s="27"/>
      <c r="E28" s="27"/>
      <c r="F28" s="27"/>
      <c r="G28" s="27"/>
      <c r="H28" s="28"/>
      <c r="I28" s="28">
        <f t="shared" ca="1" si="1"/>
        <v>21.5</v>
      </c>
      <c r="J28" s="30" t="str">
        <f t="shared" si="2"/>
        <v>ml</v>
      </c>
    </row>
    <row r="29" spans="2:10" x14ac:dyDescent="0.3">
      <c r="B29" s="32" t="str">
        <f>+B145</f>
        <v>04.04.02.06</v>
      </c>
      <c r="C29" s="109" t="str">
        <f t="shared" si="0"/>
        <v>MONTANTE PVC SAL Ø 4"</v>
      </c>
      <c r="D29" s="27"/>
      <c r="E29" s="27"/>
      <c r="F29" s="27"/>
      <c r="G29" s="27"/>
      <c r="H29" s="28"/>
      <c r="I29" s="28">
        <f t="shared" ca="1" si="1"/>
        <v>0</v>
      </c>
      <c r="J29" s="30" t="str">
        <f t="shared" si="2"/>
        <v>ml</v>
      </c>
    </row>
    <row r="30" spans="2:10" x14ac:dyDescent="0.3">
      <c r="B30" s="113" t="str">
        <f>+B150</f>
        <v>04.04.03</v>
      </c>
      <c r="C30" s="106" t="str">
        <f t="shared" si="0"/>
        <v>REDES COLECTORAS</v>
      </c>
      <c r="D30" s="27"/>
      <c r="E30" s="27"/>
      <c r="F30" s="27"/>
      <c r="G30" s="27"/>
      <c r="H30" s="28"/>
      <c r="I30" s="28"/>
      <c r="J30" s="30"/>
    </row>
    <row r="31" spans="2:10" x14ac:dyDescent="0.3">
      <c r="B31" s="29" t="str">
        <f>+B151</f>
        <v>04.04.03.01</v>
      </c>
      <c r="C31" s="32" t="str">
        <f t="shared" si="0"/>
        <v>TUBERÍA PVC SAL Ø 4"</v>
      </c>
      <c r="D31" s="27"/>
      <c r="E31" s="27"/>
      <c r="F31" s="27"/>
      <c r="G31" s="27"/>
      <c r="H31" s="28"/>
      <c r="I31" s="29">
        <f ca="1">SUMIF($B$80:$J$245,B31,$I$80:$I$245)</f>
        <v>0</v>
      </c>
      <c r="J31" s="30" t="str">
        <f>VLOOKUP(B31,$B$80:$J$245,9)</f>
        <v>ml</v>
      </c>
    </row>
    <row r="32" spans="2:10" x14ac:dyDescent="0.3">
      <c r="B32" s="29" t="str">
        <f>+B154</f>
        <v>04.04.03.02</v>
      </c>
      <c r="C32" s="32" t="str">
        <f t="shared" si="0"/>
        <v>TUBERÍA PVC UF  Ø 6"</v>
      </c>
      <c r="D32" s="27"/>
      <c r="E32" s="27"/>
      <c r="F32" s="27"/>
      <c r="G32" s="27"/>
      <c r="H32" s="28"/>
      <c r="I32" s="29">
        <f ca="1">SUMIF($B$80:$J$245,B32,$I$80:$I$245)</f>
        <v>0</v>
      </c>
      <c r="J32" s="30" t="str">
        <f>VLOOKUP(B32,$B$80:$J$245,9)</f>
        <v>ml</v>
      </c>
    </row>
    <row r="33" spans="2:10" x14ac:dyDescent="0.3">
      <c r="B33" s="113" t="str">
        <f>+B157</f>
        <v>04.04.04</v>
      </c>
      <c r="C33" s="106" t="str">
        <f t="shared" si="0"/>
        <v xml:space="preserve">ACCESORIOS DE REDES DE DESAGÜE </v>
      </c>
      <c r="D33" s="27"/>
      <c r="E33" s="27"/>
      <c r="F33" s="27"/>
      <c r="G33" s="27"/>
      <c r="H33" s="28"/>
      <c r="I33" s="29"/>
      <c r="J33" s="30"/>
    </row>
    <row r="34" spans="2:10" x14ac:dyDescent="0.3">
      <c r="B34" s="29" t="str">
        <f>+B158</f>
        <v>04.04.04.01</v>
      </c>
      <c r="C34" s="32" t="str">
        <f t="shared" si="0"/>
        <v xml:space="preserve">CODO DE PVC Ø 2" x 45° </v>
      </c>
      <c r="D34" s="27"/>
      <c r="E34" s="27"/>
      <c r="F34" s="27"/>
      <c r="G34" s="27"/>
      <c r="H34" s="28"/>
      <c r="I34" s="29">
        <f t="shared" ref="I34:I50" ca="1" si="3">SUMIF($B$80:$J$245,B34,$I$80:$I$245)</f>
        <v>11</v>
      </c>
      <c r="J34" s="30" t="str">
        <f t="shared" ref="J34:J50" si="4">VLOOKUP(B34,$B$80:$J$245,9)</f>
        <v>und</v>
      </c>
    </row>
    <row r="35" spans="2:10" x14ac:dyDescent="0.3">
      <c r="B35" s="29" t="str">
        <f>+B162</f>
        <v>04.04.04.02</v>
      </c>
      <c r="C35" s="32" t="str">
        <f t="shared" si="0"/>
        <v xml:space="preserve">CODO DE PVC Ø 3" x 45° </v>
      </c>
      <c r="D35" s="27"/>
      <c r="E35" s="27"/>
      <c r="F35" s="27"/>
      <c r="G35" s="27"/>
      <c r="H35" s="28"/>
      <c r="I35" s="29">
        <f t="shared" ca="1" si="3"/>
        <v>1</v>
      </c>
      <c r="J35" s="30" t="str">
        <f t="shared" si="4"/>
        <v>und</v>
      </c>
    </row>
    <row r="36" spans="2:10" x14ac:dyDescent="0.3">
      <c r="B36" s="29" t="str">
        <f>+B166</f>
        <v>04.04.04.03</v>
      </c>
      <c r="C36" s="32" t="str">
        <f t="shared" si="0"/>
        <v xml:space="preserve">CODO DE PVC Ø 4" x 45° </v>
      </c>
      <c r="D36" s="27"/>
      <c r="E36" s="27"/>
      <c r="F36" s="27"/>
      <c r="G36" s="27"/>
      <c r="H36" s="28"/>
      <c r="I36" s="29">
        <f t="shared" ca="1" si="3"/>
        <v>1</v>
      </c>
      <c r="J36" s="30" t="str">
        <f t="shared" si="4"/>
        <v>und</v>
      </c>
    </row>
    <row r="37" spans="2:10" x14ac:dyDescent="0.3">
      <c r="B37" s="29" t="str">
        <f>+B170</f>
        <v>04.04.04.04</v>
      </c>
      <c r="C37" s="32" t="str">
        <f t="shared" si="0"/>
        <v xml:space="preserve">YEE DE PVC Ø 2" </v>
      </c>
      <c r="D37" s="27"/>
      <c r="E37" s="27"/>
      <c r="F37" s="27"/>
      <c r="G37" s="27"/>
      <c r="H37" s="28"/>
      <c r="I37" s="29">
        <f t="shared" ca="1" si="3"/>
        <v>9</v>
      </c>
      <c r="J37" s="30" t="str">
        <f t="shared" si="4"/>
        <v>und</v>
      </c>
    </row>
    <row r="38" spans="2:10" x14ac:dyDescent="0.3">
      <c r="B38" s="29" t="str">
        <f>+B174</f>
        <v>04.04.04.05</v>
      </c>
      <c r="C38" s="32" t="str">
        <f t="shared" si="0"/>
        <v xml:space="preserve">DOBLE YEE DE PVC Ø 2" </v>
      </c>
      <c r="D38" s="27"/>
      <c r="E38" s="27"/>
      <c r="F38" s="27"/>
      <c r="G38" s="27"/>
      <c r="H38" s="28"/>
      <c r="I38" s="29">
        <f t="shared" ca="1" si="3"/>
        <v>2</v>
      </c>
      <c r="J38" s="30" t="str">
        <f t="shared" si="4"/>
        <v>und</v>
      </c>
    </row>
    <row r="39" spans="2:10" x14ac:dyDescent="0.3">
      <c r="B39" s="29" t="str">
        <f>+B178</f>
        <v>04.04.04.06</v>
      </c>
      <c r="C39" s="32" t="str">
        <f t="shared" si="0"/>
        <v xml:space="preserve">YEE DE PVC Ø 3" </v>
      </c>
      <c r="D39" s="27"/>
      <c r="E39" s="27"/>
      <c r="F39" s="27"/>
      <c r="G39" s="27"/>
      <c r="H39" s="28"/>
      <c r="I39" s="29">
        <f t="shared" ca="1" si="3"/>
        <v>1</v>
      </c>
      <c r="J39" s="30" t="str">
        <f t="shared" si="4"/>
        <v>und</v>
      </c>
    </row>
    <row r="40" spans="2:10" x14ac:dyDescent="0.3">
      <c r="B40" s="29" t="str">
        <f>+B182</f>
        <v>04.04.04.07</v>
      </c>
      <c r="C40" s="32" t="str">
        <f t="shared" si="0"/>
        <v xml:space="preserve">YEE DE PVC Ø 4" </v>
      </c>
      <c r="D40" s="27"/>
      <c r="E40" s="27"/>
      <c r="F40" s="27"/>
      <c r="G40" s="27"/>
      <c r="H40" s="28"/>
      <c r="I40" s="29">
        <f t="shared" ca="1" si="3"/>
        <v>3</v>
      </c>
      <c r="J40" s="30" t="str">
        <f t="shared" si="4"/>
        <v>und</v>
      </c>
    </row>
    <row r="41" spans="2:10" x14ac:dyDescent="0.3">
      <c r="B41" s="29" t="str">
        <f>+B186</f>
        <v>04.04.04.08</v>
      </c>
      <c r="C41" s="32" t="str">
        <f t="shared" si="0"/>
        <v xml:space="preserve">YEE CON REDUCCIÓN DE PVC Ø 3" A 2" </v>
      </c>
      <c r="D41" s="27"/>
      <c r="E41" s="27"/>
      <c r="F41" s="27"/>
      <c r="G41" s="27"/>
      <c r="H41" s="28"/>
      <c r="I41" s="29">
        <f t="shared" ca="1" si="3"/>
        <v>1</v>
      </c>
      <c r="J41" s="30" t="str">
        <f t="shared" si="4"/>
        <v>und</v>
      </c>
    </row>
    <row r="42" spans="2:10" x14ac:dyDescent="0.3">
      <c r="B42" s="29" t="str">
        <f>+B190</f>
        <v>04.04.04.09</v>
      </c>
      <c r="C42" s="32" t="str">
        <f t="shared" si="0"/>
        <v xml:space="preserve">YEE CON REDUCCIÓN DE PVC Ø 4" A 2" </v>
      </c>
      <c r="D42" s="27"/>
      <c r="E42" s="27"/>
      <c r="F42" s="27"/>
      <c r="G42" s="27"/>
      <c r="H42" s="28"/>
      <c r="I42" s="29">
        <f t="shared" ca="1" si="3"/>
        <v>8</v>
      </c>
      <c r="J42" s="30" t="str">
        <f t="shared" si="4"/>
        <v>und</v>
      </c>
    </row>
    <row r="43" spans="2:10" x14ac:dyDescent="0.3">
      <c r="B43" s="29" t="str">
        <f>+B194</f>
        <v>04.04.04.10</v>
      </c>
      <c r="C43" s="32" t="str">
        <f t="shared" si="0"/>
        <v xml:space="preserve">YEE CON REDUCCIÓN DE PVC Ø 4" A 3" </v>
      </c>
      <c r="D43" s="27"/>
      <c r="E43" s="27"/>
      <c r="F43" s="27"/>
      <c r="G43" s="27"/>
      <c r="H43" s="28"/>
      <c r="I43" s="29">
        <f t="shared" ca="1" si="3"/>
        <v>3</v>
      </c>
      <c r="J43" s="30" t="str">
        <f t="shared" si="4"/>
        <v>und</v>
      </c>
    </row>
    <row r="44" spans="2:10" x14ac:dyDescent="0.3">
      <c r="B44" s="29" t="str">
        <f>+B198</f>
        <v>04.04.04.11</v>
      </c>
      <c r="C44" s="32" t="str">
        <f t="shared" si="0"/>
        <v xml:space="preserve">REDUCCIÓN DE PVC Ø 3" A 2" </v>
      </c>
      <c r="D44" s="27"/>
      <c r="E44" s="27"/>
      <c r="F44" s="27"/>
      <c r="G44" s="27"/>
      <c r="H44" s="28"/>
      <c r="I44" s="29">
        <f t="shared" ca="1" si="3"/>
        <v>0</v>
      </c>
      <c r="J44" s="30" t="str">
        <f t="shared" si="4"/>
        <v>und</v>
      </c>
    </row>
    <row r="45" spans="2:10" x14ac:dyDescent="0.3">
      <c r="B45" s="29" t="str">
        <f>+B202</f>
        <v>04.04.04.12</v>
      </c>
      <c r="C45" s="32" t="str">
        <f t="shared" si="0"/>
        <v xml:space="preserve">REDUCCIÓN DE PVC Ø 4" A 2" </v>
      </c>
      <c r="D45" s="27"/>
      <c r="E45" s="27"/>
      <c r="F45" s="27"/>
      <c r="G45" s="27"/>
      <c r="H45" s="28"/>
      <c r="I45" s="29">
        <f t="shared" ca="1" si="3"/>
        <v>1</v>
      </c>
      <c r="J45" s="30" t="str">
        <f t="shared" si="4"/>
        <v>und</v>
      </c>
    </row>
    <row r="46" spans="2:10" x14ac:dyDescent="0.3">
      <c r="B46" s="29" t="str">
        <f>+B206</f>
        <v>04.04.04.13</v>
      </c>
      <c r="C46" s="32" t="str">
        <f t="shared" si="0"/>
        <v xml:space="preserve">SUMIDERO Ø 2" </v>
      </c>
      <c r="D46" s="27"/>
      <c r="E46" s="27"/>
      <c r="F46" s="27"/>
      <c r="G46" s="27"/>
      <c r="H46" s="28"/>
      <c r="I46" s="29">
        <f t="shared" ca="1" si="3"/>
        <v>9</v>
      </c>
      <c r="J46" s="30" t="str">
        <f t="shared" si="4"/>
        <v>und</v>
      </c>
    </row>
    <row r="47" spans="2:10" x14ac:dyDescent="0.3">
      <c r="B47" s="29" t="str">
        <f>+B210</f>
        <v>04.04.04.14</v>
      </c>
      <c r="C47" s="32" t="str">
        <f t="shared" si="0"/>
        <v xml:space="preserve">SUMIDERO Ø 3" </v>
      </c>
      <c r="D47" s="27"/>
      <c r="E47" s="27"/>
      <c r="F47" s="27"/>
      <c r="G47" s="27"/>
      <c r="H47" s="28"/>
      <c r="I47" s="29">
        <f t="shared" ca="1" si="3"/>
        <v>4</v>
      </c>
      <c r="J47" s="30" t="str">
        <f t="shared" si="4"/>
        <v>und</v>
      </c>
    </row>
    <row r="48" spans="2:10" x14ac:dyDescent="0.3">
      <c r="B48" s="29" t="str">
        <f>+B214</f>
        <v>04.04.04.15</v>
      </c>
      <c r="C48" s="32" t="str">
        <f t="shared" si="0"/>
        <v xml:space="preserve">REGISTRO ROSCADO Ø 4" </v>
      </c>
      <c r="D48" s="27"/>
      <c r="E48" s="27"/>
      <c r="F48" s="27"/>
      <c r="G48" s="27"/>
      <c r="H48" s="28"/>
      <c r="I48" s="29">
        <f t="shared" ca="1" si="3"/>
        <v>3</v>
      </c>
      <c r="J48" s="30" t="str">
        <f t="shared" si="4"/>
        <v>und</v>
      </c>
    </row>
    <row r="49" spans="2:10" x14ac:dyDescent="0.3">
      <c r="B49" s="29" t="str">
        <f>+B218</f>
        <v>04.04.04.16</v>
      </c>
      <c r="C49" s="32" t="str">
        <f t="shared" si="0"/>
        <v xml:space="preserve">SOMBRERO DE VENTILACIÓN DE  Ø 2" </v>
      </c>
      <c r="D49" s="27"/>
      <c r="E49" s="27"/>
      <c r="F49" s="27"/>
      <c r="G49" s="27"/>
      <c r="H49" s="28"/>
      <c r="I49" s="29">
        <f t="shared" ca="1" si="3"/>
        <v>4</v>
      </c>
      <c r="J49" s="30" t="str">
        <f t="shared" si="4"/>
        <v>und</v>
      </c>
    </row>
    <row r="50" spans="2:10" x14ac:dyDescent="0.3">
      <c r="B50" s="29" t="str">
        <f>+B222</f>
        <v>04.04.04.17</v>
      </c>
      <c r="C50" s="32" t="str">
        <f t="shared" si="0"/>
        <v xml:space="preserve">SOMBRERO DE VENTILACIÓN DE  Ø 4" </v>
      </c>
      <c r="D50" s="27"/>
      <c r="E50" s="27"/>
      <c r="F50" s="27"/>
      <c r="G50" s="27"/>
      <c r="H50" s="28"/>
      <c r="I50" s="29">
        <f t="shared" ca="1" si="3"/>
        <v>0</v>
      </c>
      <c r="J50" s="30" t="str">
        <f t="shared" si="4"/>
        <v>und</v>
      </c>
    </row>
    <row r="51" spans="2:10" x14ac:dyDescent="0.3">
      <c r="B51" s="113" t="str">
        <f>+B226</f>
        <v>04.04.05</v>
      </c>
      <c r="C51" s="106" t="str">
        <f t="shared" si="0"/>
        <v>CAJAS DE INSPECCIÓN</v>
      </c>
      <c r="D51" s="27"/>
      <c r="E51" s="27"/>
      <c r="F51" s="27"/>
      <c r="G51" s="27"/>
      <c r="H51" s="28"/>
      <c r="I51" s="29"/>
      <c r="J51" s="30"/>
    </row>
    <row r="52" spans="2:10" x14ac:dyDescent="0.3">
      <c r="B52" s="29" t="str">
        <f>+B227</f>
        <v>04.04.05.01</v>
      </c>
      <c r="C52" s="32" t="str">
        <f t="shared" si="0"/>
        <v>CAJA DE REGISTRO DE 12" x 24"</v>
      </c>
      <c r="D52" s="27"/>
      <c r="E52" s="27"/>
      <c r="F52" s="27"/>
      <c r="G52" s="27"/>
      <c r="H52" s="28"/>
      <c r="I52" s="29">
        <f ca="1">SUMIF($B$80:$J$245,B52,$I$80:$I$245)</f>
        <v>0</v>
      </c>
      <c r="J52" s="30" t="str">
        <f>VLOOKUP(B52,$B$80:$J$245,9)</f>
        <v>und</v>
      </c>
    </row>
    <row r="53" spans="2:10" x14ac:dyDescent="0.3">
      <c r="B53" s="29" t="str">
        <f>+B229</f>
        <v>04.04.05.02</v>
      </c>
      <c r="C53" s="32" t="str">
        <f t="shared" si="0"/>
        <v>BUZONETAS DE D=0.60M E=0.15M H=VARIABLE</v>
      </c>
      <c r="D53" s="27"/>
      <c r="E53" s="27"/>
      <c r="F53" s="27"/>
      <c r="G53" s="27"/>
      <c r="H53" s="28"/>
      <c r="I53" s="29">
        <f ca="1">SUMIF($B$80:$J$245,B53,$I$80:$I$245)</f>
        <v>0</v>
      </c>
      <c r="J53" s="30" t="str">
        <f>VLOOKUP(B53,$B$80:$J$245,9)</f>
        <v>und</v>
      </c>
    </row>
    <row r="54" spans="2:10" x14ac:dyDescent="0.3">
      <c r="B54" s="29" t="str">
        <f>+B231</f>
        <v>04.04.05.03</v>
      </c>
      <c r="C54" s="32" t="str">
        <f t="shared" si="0"/>
        <v xml:space="preserve">BUZON  TIPO I DE D=1.20M E=0.15M H=1.20 </v>
      </c>
      <c r="D54" s="27"/>
      <c r="E54" s="27"/>
      <c r="F54" s="27"/>
      <c r="G54" s="27"/>
      <c r="H54" s="28"/>
      <c r="I54" s="29">
        <f ca="1">SUMIF($B$80:$J$245,B54,$I$80:$I$245)</f>
        <v>0</v>
      </c>
      <c r="J54" s="30" t="str">
        <f>VLOOKUP(B54,$B$80:$J$245,9)</f>
        <v>und</v>
      </c>
    </row>
    <row r="55" spans="2:10" x14ac:dyDescent="0.3">
      <c r="B55" s="29" t="str">
        <f>+B233</f>
        <v>04.04.05.04</v>
      </c>
      <c r="C55" s="32" t="str">
        <f t="shared" si="0"/>
        <v>BUZON  TIPO II DE D=1.20M E=0.15M H&gt;3.00M</v>
      </c>
      <c r="D55" s="27"/>
      <c r="E55" s="27"/>
      <c r="F55" s="27"/>
      <c r="G55" s="27"/>
      <c r="H55" s="28"/>
      <c r="I55" s="29">
        <f ca="1">SUMIF($B$80:$J$245,B55,$I$80:$I$245)</f>
        <v>0</v>
      </c>
      <c r="J55" s="30" t="str">
        <f>VLOOKUP(B55,$B$80:$J$245,9)</f>
        <v>und</v>
      </c>
    </row>
    <row r="56" spans="2:10" x14ac:dyDescent="0.3">
      <c r="B56" s="113" t="str">
        <f>+B235</f>
        <v>04.04.06</v>
      </c>
      <c r="C56" s="106" t="str">
        <f t="shared" si="0"/>
        <v>INSTALACIONES ESPECIALES</v>
      </c>
      <c r="D56" s="27"/>
      <c r="E56" s="27"/>
      <c r="F56" s="27"/>
      <c r="G56" s="27"/>
      <c r="H56" s="28"/>
      <c r="I56" s="29"/>
      <c r="J56" s="30"/>
    </row>
    <row r="57" spans="2:10" x14ac:dyDescent="0.3">
      <c r="B57" s="29" t="str">
        <f>+B236</f>
        <v>04.04.06.01</v>
      </c>
      <c r="C57" s="32" t="str">
        <f t="shared" si="0"/>
        <v>TRAMPA DE GRASAS 0.30X0.60m H=0.6M</v>
      </c>
      <c r="D57" s="27"/>
      <c r="E57" s="27"/>
      <c r="F57" s="27"/>
      <c r="G57" s="27"/>
      <c r="H57" s="28"/>
      <c r="I57" s="29">
        <f ca="1">SUMIF($B$80:$J$245,B57,$I$80:$I$245)</f>
        <v>1</v>
      </c>
      <c r="J57" s="30" t="str">
        <f>VLOOKUP(B57,$B$80:$J$245,9)</f>
        <v>und</v>
      </c>
    </row>
    <row r="58" spans="2:10" x14ac:dyDescent="0.3">
      <c r="B58" s="113" t="str">
        <f>+B238</f>
        <v>04.04.07</v>
      </c>
      <c r="C58" s="106" t="str">
        <f t="shared" si="0"/>
        <v>VARIOS</v>
      </c>
      <c r="D58" s="27"/>
      <c r="E58" s="27"/>
      <c r="F58" s="27"/>
      <c r="G58" s="27"/>
      <c r="H58" s="28"/>
      <c r="I58" s="29"/>
      <c r="J58" s="30"/>
    </row>
    <row r="59" spans="2:10" x14ac:dyDescent="0.3">
      <c r="B59" s="29" t="str">
        <f>+B239</f>
        <v>04.04.07.01</v>
      </c>
      <c r="C59" s="32" t="str">
        <f t="shared" si="0"/>
        <v>PRUEBA HIDRAULICA TUBERIA DE AGUA FRIA</v>
      </c>
      <c r="D59" s="27"/>
      <c r="E59" s="27"/>
      <c r="F59" s="27"/>
      <c r="G59" s="27"/>
      <c r="H59" s="28"/>
      <c r="I59" s="29">
        <f ca="1">SUMIF($B$80:$J$245,B59,$I$80:$I$245)</f>
        <v>1</v>
      </c>
      <c r="J59" s="30" t="str">
        <f>VLOOKUP(B59,$B$80:$J$245,9)</f>
        <v>GBL</v>
      </c>
    </row>
    <row r="60" spans="2:10" x14ac:dyDescent="0.3">
      <c r="B60" s="36" t="str">
        <f>+B241</f>
        <v>04.04.07.02</v>
      </c>
      <c r="C60" s="37" t="str">
        <f t="shared" si="0"/>
        <v>PRUEBA HIDRAULICA TUBERIA DE DESAGUE</v>
      </c>
      <c r="D60" s="38"/>
      <c r="E60" s="38"/>
      <c r="F60" s="38"/>
      <c r="G60" s="38"/>
      <c r="H60" s="39"/>
      <c r="I60" s="36">
        <f ca="1">SUMIF($B$80:$J$245,B60,$I$80:$I$245)</f>
        <v>1</v>
      </c>
      <c r="J60" s="40" t="str">
        <f>VLOOKUP(B60,$B$80:$J$245,9)</f>
        <v>GBL</v>
      </c>
    </row>
    <row r="61" spans="2:10" x14ac:dyDescent="0.3">
      <c r="B61" s="27"/>
      <c r="C61" s="108"/>
      <c r="D61" s="27"/>
      <c r="E61" s="27"/>
      <c r="F61" s="27"/>
      <c r="G61" s="27"/>
      <c r="H61" s="27"/>
      <c r="I61" s="27"/>
      <c r="J61" s="110"/>
    </row>
    <row r="62" spans="2:10" x14ac:dyDescent="0.3">
      <c r="B62" s="27"/>
      <c r="C62" s="108"/>
      <c r="D62" s="27"/>
      <c r="E62" s="27"/>
      <c r="F62" s="27"/>
      <c r="G62" s="27"/>
      <c r="H62" s="27"/>
      <c r="I62" s="27"/>
      <c r="J62" s="110"/>
    </row>
    <row r="63" spans="2:10" x14ac:dyDescent="0.3">
      <c r="B63" s="27"/>
      <c r="C63" s="108"/>
      <c r="D63" s="27"/>
      <c r="E63" s="27"/>
      <c r="F63" s="27"/>
      <c r="G63" s="27"/>
      <c r="H63" s="27"/>
      <c r="I63" s="27"/>
      <c r="J63" s="110"/>
    </row>
    <row r="64" spans="2:10" x14ac:dyDescent="0.3">
      <c r="B64" s="41"/>
      <c r="C64" s="42"/>
      <c r="D64" s="42"/>
      <c r="E64" s="42"/>
      <c r="F64" s="42"/>
      <c r="G64" s="42"/>
      <c r="H64" s="42"/>
      <c r="I64" s="42"/>
      <c r="J64" s="42"/>
    </row>
    <row r="65" spans="2:10" x14ac:dyDescent="0.3">
      <c r="C65" s="157" t="s">
        <v>153</v>
      </c>
      <c r="D65" s="157"/>
      <c r="E65" s="157"/>
      <c r="F65" s="157"/>
      <c r="G65" s="157"/>
      <c r="H65" s="157"/>
    </row>
    <row r="66" spans="2:10" x14ac:dyDescent="0.3">
      <c r="C66" s="157" t="s">
        <v>154</v>
      </c>
      <c r="D66" s="157"/>
      <c r="E66" s="157"/>
      <c r="F66" s="157"/>
      <c r="G66" s="157"/>
      <c r="H66" s="157"/>
    </row>
    <row r="67" spans="2:10" x14ac:dyDescent="0.3">
      <c r="C67" s="157" t="s">
        <v>155</v>
      </c>
      <c r="D67" s="157"/>
      <c r="E67" s="157"/>
      <c r="F67" s="157"/>
      <c r="G67" s="157"/>
      <c r="H67" s="157"/>
    </row>
    <row r="68" spans="2:10" x14ac:dyDescent="0.3">
      <c r="C68" s="158" t="s">
        <v>156</v>
      </c>
      <c r="D68" s="158"/>
      <c r="E68" s="158"/>
      <c r="F68" s="158"/>
      <c r="G68" s="158"/>
      <c r="H68" s="158"/>
    </row>
    <row r="69" spans="2:10" x14ac:dyDescent="0.3">
      <c r="C69" s="94"/>
      <c r="D69" s="94"/>
      <c r="E69" s="94"/>
      <c r="F69" s="94"/>
      <c r="G69" s="94"/>
      <c r="H69" s="94"/>
    </row>
    <row r="70" spans="2:10" ht="15.6" x14ac:dyDescent="0.3">
      <c r="B70" s="159" t="s">
        <v>248</v>
      </c>
      <c r="C70" s="160"/>
      <c r="D70" s="160"/>
      <c r="E70" s="160"/>
      <c r="F70" s="160"/>
      <c r="G70" s="160"/>
      <c r="H70" s="160"/>
      <c r="I70" s="160"/>
      <c r="J70" s="161"/>
    </row>
    <row r="71" spans="2:10" ht="22.8" x14ac:dyDescent="0.3">
      <c r="B71" s="162" t="s">
        <v>365</v>
      </c>
      <c r="C71" s="163"/>
      <c r="D71" s="163"/>
      <c r="E71" s="163"/>
      <c r="F71" s="163"/>
      <c r="G71" s="163"/>
      <c r="H71" s="163"/>
      <c r="I71" s="163"/>
      <c r="J71" s="164"/>
    </row>
    <row r="72" spans="2:10" ht="15" thickBot="1" x14ac:dyDescent="0.35">
      <c r="B72" s="95"/>
      <c r="C72" s="95"/>
      <c r="D72" s="95"/>
      <c r="E72" s="95"/>
      <c r="F72" s="95"/>
      <c r="G72" s="95"/>
      <c r="H72" s="95"/>
      <c r="I72" s="95"/>
      <c r="J72" s="95"/>
    </row>
    <row r="73" spans="2:10" ht="24.75" customHeight="1" x14ac:dyDescent="0.3">
      <c r="B73" s="152" t="s">
        <v>140</v>
      </c>
      <c r="C73" s="153"/>
      <c r="D73" s="153"/>
      <c r="E73" s="153"/>
      <c r="F73" s="153"/>
      <c r="G73" s="153"/>
      <c r="H73" s="153"/>
      <c r="I73" s="153"/>
      <c r="J73" s="154"/>
    </row>
    <row r="74" spans="2:10" x14ac:dyDescent="0.3">
      <c r="B74" s="4" t="s">
        <v>148</v>
      </c>
      <c r="C74" s="5" t="s">
        <v>149</v>
      </c>
      <c r="D74" s="5"/>
      <c r="E74" s="6"/>
      <c r="F74" s="7"/>
      <c r="G74" s="8" t="s">
        <v>22</v>
      </c>
      <c r="H74" s="155">
        <v>42879</v>
      </c>
      <c r="I74" s="155"/>
      <c r="J74" s="9"/>
    </row>
    <row r="75" spans="2:10" x14ac:dyDescent="0.3">
      <c r="B75" s="4" t="s">
        <v>146</v>
      </c>
      <c r="C75" s="5" t="s">
        <v>142</v>
      </c>
      <c r="D75" s="10"/>
      <c r="E75" s="10"/>
      <c r="F75" s="5"/>
      <c r="G75" s="11" t="s">
        <v>145</v>
      </c>
      <c r="H75" s="6" t="s">
        <v>142</v>
      </c>
      <c r="I75" s="12"/>
      <c r="J75" s="13"/>
    </row>
    <row r="76" spans="2:10" x14ac:dyDescent="0.3">
      <c r="B76" s="4" t="s">
        <v>147</v>
      </c>
      <c r="C76" s="5" t="s">
        <v>142</v>
      </c>
      <c r="D76" s="10"/>
      <c r="E76" s="10"/>
      <c r="F76" s="5"/>
      <c r="G76" s="11" t="s">
        <v>143</v>
      </c>
      <c r="H76" s="6" t="s">
        <v>144</v>
      </c>
      <c r="I76" s="12"/>
      <c r="J76" s="13"/>
    </row>
    <row r="77" spans="2:10" ht="15" thickBot="1" x14ac:dyDescent="0.35">
      <c r="B77" s="14" t="s">
        <v>159</v>
      </c>
      <c r="C77" s="15" t="s">
        <v>160</v>
      </c>
      <c r="D77" s="16"/>
      <c r="E77" s="16"/>
      <c r="F77" s="15"/>
      <c r="G77" s="17" t="s">
        <v>157</v>
      </c>
      <c r="H77" s="18" t="s">
        <v>158</v>
      </c>
      <c r="I77" s="19"/>
      <c r="J77" s="20"/>
    </row>
    <row r="78" spans="2:10" x14ac:dyDescent="0.3">
      <c r="B78" s="95"/>
      <c r="C78" s="95"/>
      <c r="D78" s="95"/>
      <c r="E78" s="95"/>
      <c r="F78" s="95"/>
      <c r="G78" s="95"/>
      <c r="H78" s="95"/>
      <c r="I78" s="95"/>
      <c r="J78" s="95"/>
    </row>
    <row r="79" spans="2:10" x14ac:dyDescent="0.3">
      <c r="B79" s="23" t="s">
        <v>7</v>
      </c>
      <c r="C79" s="24" t="s">
        <v>0</v>
      </c>
      <c r="D79" s="24" t="s">
        <v>23</v>
      </c>
      <c r="E79" s="24" t="s">
        <v>24</v>
      </c>
      <c r="F79" s="24" t="s">
        <v>2</v>
      </c>
      <c r="G79" s="24" t="s">
        <v>3</v>
      </c>
      <c r="H79" s="24" t="s">
        <v>25</v>
      </c>
      <c r="I79" s="24" t="s">
        <v>8</v>
      </c>
      <c r="J79" s="24" t="s">
        <v>9</v>
      </c>
    </row>
    <row r="80" spans="2:10" x14ac:dyDescent="0.3">
      <c r="B80" s="96">
        <v>4.04</v>
      </c>
      <c r="C80" s="97" t="s">
        <v>479</v>
      </c>
      <c r="D80" s="60"/>
      <c r="E80" s="56">
        <v>1</v>
      </c>
      <c r="F80" s="52"/>
      <c r="G80" s="52"/>
      <c r="H80" s="52"/>
      <c r="I80" s="52"/>
      <c r="J80" s="61"/>
    </row>
    <row r="81" spans="2:10" x14ac:dyDescent="0.3">
      <c r="B81" s="100" t="s">
        <v>165</v>
      </c>
      <c r="C81" s="101" t="s">
        <v>481</v>
      </c>
      <c r="D81" s="60"/>
      <c r="E81" s="59"/>
      <c r="F81" s="52"/>
      <c r="G81" s="52"/>
      <c r="H81" s="52"/>
      <c r="I81" s="52"/>
      <c r="J81" s="61"/>
    </row>
    <row r="82" spans="2:10" x14ac:dyDescent="0.3">
      <c r="B82" s="75" t="s">
        <v>166</v>
      </c>
      <c r="C82" s="48" t="s">
        <v>480</v>
      </c>
      <c r="D82" s="45"/>
      <c r="E82" s="45"/>
      <c r="F82" s="45"/>
      <c r="G82" s="45"/>
      <c r="H82" s="45"/>
      <c r="I82" s="62">
        <f>SUM(H83:H92)*$E$80</f>
        <v>24</v>
      </c>
      <c r="J82" s="63" t="str">
        <f>+J83</f>
        <v>Pto</v>
      </c>
    </row>
    <row r="83" spans="2:10" x14ac:dyDescent="0.3">
      <c r="B83" s="75"/>
      <c r="C83" s="132" t="s">
        <v>255</v>
      </c>
      <c r="D83" s="45"/>
      <c r="E83" s="45"/>
      <c r="F83" s="45"/>
      <c r="G83" s="45"/>
      <c r="H83" s="45"/>
      <c r="I83" s="45"/>
      <c r="J83" s="46" t="s">
        <v>305</v>
      </c>
    </row>
    <row r="84" spans="2:10" x14ac:dyDescent="0.3">
      <c r="B84" s="75"/>
      <c r="C84" s="44" t="s">
        <v>630</v>
      </c>
      <c r="D84" s="45">
        <v>4</v>
      </c>
      <c r="E84" s="45"/>
      <c r="F84" s="45"/>
      <c r="G84" s="45"/>
      <c r="H84" s="45">
        <f>+D84</f>
        <v>4</v>
      </c>
      <c r="I84" s="45"/>
      <c r="J84" s="46" t="s">
        <v>305</v>
      </c>
    </row>
    <row r="85" spans="2:10" x14ac:dyDescent="0.3">
      <c r="B85" s="75"/>
      <c r="C85" s="44" t="s">
        <v>637</v>
      </c>
      <c r="D85" s="45">
        <v>3</v>
      </c>
      <c r="E85" s="45"/>
      <c r="F85" s="45"/>
      <c r="G85" s="45"/>
      <c r="H85" s="45">
        <f t="shared" ref="H85:H86" si="5">+D85</f>
        <v>3</v>
      </c>
      <c r="I85" s="45"/>
      <c r="J85" s="46" t="s">
        <v>305</v>
      </c>
    </row>
    <row r="86" spans="2:10" x14ac:dyDescent="0.3">
      <c r="B86" s="75"/>
      <c r="C86" s="44" t="s">
        <v>627</v>
      </c>
      <c r="D86" s="45">
        <v>6</v>
      </c>
      <c r="E86" s="45"/>
      <c r="F86" s="45"/>
      <c r="G86" s="45"/>
      <c r="H86" s="45">
        <f t="shared" si="5"/>
        <v>6</v>
      </c>
      <c r="I86" s="45"/>
      <c r="J86" s="46" t="s">
        <v>305</v>
      </c>
    </row>
    <row r="87" spans="2:10" x14ac:dyDescent="0.3">
      <c r="B87" s="75"/>
      <c r="C87" s="44" t="s">
        <v>636</v>
      </c>
      <c r="D87" s="45">
        <v>1</v>
      </c>
      <c r="E87" s="45"/>
      <c r="F87" s="45"/>
      <c r="G87" s="45"/>
      <c r="H87" s="45">
        <f t="shared" ref="H87" si="6">+D87</f>
        <v>1</v>
      </c>
      <c r="I87" s="45"/>
      <c r="J87" s="46" t="s">
        <v>305</v>
      </c>
    </row>
    <row r="88" spans="2:10" x14ac:dyDescent="0.3">
      <c r="B88" s="75"/>
      <c r="C88" s="132" t="s">
        <v>256</v>
      </c>
      <c r="D88" s="45"/>
      <c r="E88" s="45"/>
      <c r="F88" s="45"/>
      <c r="G88" s="45"/>
      <c r="H88" s="45"/>
      <c r="I88" s="45"/>
      <c r="J88" s="46" t="s">
        <v>305</v>
      </c>
    </row>
    <row r="89" spans="2:10" x14ac:dyDescent="0.3">
      <c r="B89" s="75"/>
      <c r="C89" s="44" t="s">
        <v>638</v>
      </c>
      <c r="D89" s="45">
        <v>3</v>
      </c>
      <c r="E89" s="45"/>
      <c r="F89" s="45"/>
      <c r="G89" s="45"/>
      <c r="H89" s="45">
        <f t="shared" ref="H89:H90" si="7">+D89</f>
        <v>3</v>
      </c>
      <c r="I89" s="45"/>
      <c r="J89" s="46" t="s">
        <v>305</v>
      </c>
    </row>
    <row r="90" spans="2:10" x14ac:dyDescent="0.3">
      <c r="B90" s="75"/>
      <c r="C90" s="44" t="s">
        <v>636</v>
      </c>
      <c r="D90" s="45">
        <v>5</v>
      </c>
      <c r="E90" s="45"/>
      <c r="F90" s="45"/>
      <c r="G90" s="45"/>
      <c r="H90" s="45">
        <f t="shared" si="7"/>
        <v>5</v>
      </c>
      <c r="I90" s="45"/>
      <c r="J90" s="46" t="s">
        <v>305</v>
      </c>
    </row>
    <row r="91" spans="2:10" x14ac:dyDescent="0.3">
      <c r="B91" s="75"/>
      <c r="C91" s="132" t="s">
        <v>257</v>
      </c>
      <c r="D91" s="45"/>
      <c r="E91" s="45"/>
      <c r="F91" s="45"/>
      <c r="G91" s="45"/>
      <c r="H91" s="45"/>
      <c r="I91" s="45"/>
      <c r="J91" s="46" t="s">
        <v>305</v>
      </c>
    </row>
    <row r="92" spans="2:10" s="1" customFormat="1" ht="13.2" x14ac:dyDescent="0.25">
      <c r="B92" s="75"/>
      <c r="C92" s="44" t="s">
        <v>638</v>
      </c>
      <c r="D92" s="45">
        <v>2</v>
      </c>
      <c r="E92" s="45"/>
      <c r="F92" s="45"/>
      <c r="G92" s="45"/>
      <c r="H92" s="45">
        <f>+D92</f>
        <v>2</v>
      </c>
      <c r="I92" s="45"/>
      <c r="J92" s="46" t="s">
        <v>305</v>
      </c>
    </row>
    <row r="93" spans="2:10" s="1" customFormat="1" ht="13.2" x14ac:dyDescent="0.25">
      <c r="B93" s="75" t="s">
        <v>482</v>
      </c>
      <c r="C93" s="48" t="s">
        <v>483</v>
      </c>
      <c r="D93" s="45"/>
      <c r="E93" s="45"/>
      <c r="F93" s="45"/>
      <c r="G93" s="45"/>
      <c r="H93" s="45"/>
      <c r="I93" s="62">
        <f>SUM(H94:H97)*$E$80</f>
        <v>4</v>
      </c>
      <c r="J93" s="63" t="str">
        <f>+J94</f>
        <v>Pto</v>
      </c>
    </row>
    <row r="94" spans="2:10" s="1" customFormat="1" ht="13.2" x14ac:dyDescent="0.25">
      <c r="B94" s="75"/>
      <c r="C94" s="132" t="s">
        <v>255</v>
      </c>
      <c r="D94" s="45"/>
      <c r="E94" s="45"/>
      <c r="F94" s="45"/>
      <c r="G94" s="45"/>
      <c r="H94" s="45"/>
      <c r="I94" s="45"/>
      <c r="J94" s="46" t="s">
        <v>305</v>
      </c>
    </row>
    <row r="95" spans="2:10" s="1" customFormat="1" ht="13.2" x14ac:dyDescent="0.25">
      <c r="B95" s="75"/>
      <c r="C95" s="44" t="s">
        <v>636</v>
      </c>
      <c r="D95" s="45">
        <v>4</v>
      </c>
      <c r="E95" s="45"/>
      <c r="F95" s="45"/>
      <c r="G95" s="45"/>
      <c r="H95" s="45">
        <f>+D95</f>
        <v>4</v>
      </c>
      <c r="I95" s="45"/>
      <c r="J95" s="46" t="s">
        <v>305</v>
      </c>
    </row>
    <row r="96" spans="2:10" s="1" customFormat="1" ht="13.2" x14ac:dyDescent="0.25">
      <c r="B96" s="75"/>
      <c r="C96" s="132" t="s">
        <v>256</v>
      </c>
      <c r="D96" s="45"/>
      <c r="E96" s="45"/>
      <c r="F96" s="45"/>
      <c r="G96" s="45"/>
      <c r="H96" s="45">
        <f>+D96</f>
        <v>0</v>
      </c>
      <c r="I96" s="45"/>
      <c r="J96" s="46" t="s">
        <v>305</v>
      </c>
    </row>
    <row r="97" spans="2:10" s="1" customFormat="1" ht="13.2" x14ac:dyDescent="0.25">
      <c r="B97" s="75"/>
      <c r="C97" s="132" t="s">
        <v>257</v>
      </c>
      <c r="D97" s="45"/>
      <c r="E97" s="45"/>
      <c r="F97" s="45"/>
      <c r="G97" s="45"/>
      <c r="H97" s="45">
        <f>+D97</f>
        <v>0</v>
      </c>
      <c r="I97" s="45"/>
      <c r="J97" s="46" t="s">
        <v>305</v>
      </c>
    </row>
    <row r="98" spans="2:10" s="1" customFormat="1" ht="13.2" x14ac:dyDescent="0.25">
      <c r="B98" s="75" t="s">
        <v>486</v>
      </c>
      <c r="C98" s="48" t="s">
        <v>484</v>
      </c>
      <c r="D98" s="45"/>
      <c r="E98" s="45"/>
      <c r="F98" s="45"/>
      <c r="G98" s="45"/>
      <c r="H98" s="45"/>
      <c r="I98" s="62">
        <f>SUM(H99:H103)*$E$80</f>
        <v>5</v>
      </c>
      <c r="J98" s="63" t="str">
        <f>+J99</f>
        <v>Pto</v>
      </c>
    </row>
    <row r="99" spans="2:10" s="1" customFormat="1" ht="13.2" x14ac:dyDescent="0.25">
      <c r="B99" s="75"/>
      <c r="C99" s="132" t="s">
        <v>255</v>
      </c>
      <c r="D99" s="45"/>
      <c r="E99" s="45"/>
      <c r="F99" s="45"/>
      <c r="G99" s="45"/>
      <c r="H99" s="45"/>
      <c r="I99" s="45"/>
      <c r="J99" s="46" t="s">
        <v>305</v>
      </c>
    </row>
    <row r="100" spans="2:10" s="1" customFormat="1" ht="13.2" x14ac:dyDescent="0.25">
      <c r="B100" s="75"/>
      <c r="C100" s="44" t="s">
        <v>629</v>
      </c>
      <c r="D100" s="45">
        <v>2</v>
      </c>
      <c r="E100" s="45"/>
      <c r="F100" s="45"/>
      <c r="G100" s="45"/>
      <c r="H100" s="45">
        <f>+D100</f>
        <v>2</v>
      </c>
      <c r="I100" s="45"/>
      <c r="J100" s="46" t="s">
        <v>305</v>
      </c>
    </row>
    <row r="101" spans="2:10" s="1" customFormat="1" ht="13.2" x14ac:dyDescent="0.25">
      <c r="B101" s="75"/>
      <c r="C101" s="44" t="s">
        <v>639</v>
      </c>
      <c r="D101" s="45">
        <v>3</v>
      </c>
      <c r="E101" s="45"/>
      <c r="F101" s="45"/>
      <c r="G101" s="45"/>
      <c r="H101" s="45">
        <f>+D101</f>
        <v>3</v>
      </c>
      <c r="I101" s="45"/>
      <c r="J101" s="46" t="s">
        <v>305</v>
      </c>
    </row>
    <row r="102" spans="2:10" s="1" customFormat="1" ht="13.2" x14ac:dyDescent="0.25">
      <c r="B102" s="75"/>
      <c r="C102" s="132" t="s">
        <v>256</v>
      </c>
      <c r="D102" s="45"/>
      <c r="E102" s="45"/>
      <c r="F102" s="45"/>
      <c r="G102" s="45"/>
      <c r="H102" s="45">
        <f>+D102</f>
        <v>0</v>
      </c>
      <c r="I102" s="45"/>
      <c r="J102" s="46" t="s">
        <v>305</v>
      </c>
    </row>
    <row r="103" spans="2:10" s="1" customFormat="1" ht="13.2" x14ac:dyDescent="0.25">
      <c r="B103" s="75"/>
      <c r="C103" s="132" t="s">
        <v>257</v>
      </c>
      <c r="D103" s="45"/>
      <c r="E103" s="45"/>
      <c r="F103" s="45"/>
      <c r="G103" s="45"/>
      <c r="H103" s="45">
        <f>+D103</f>
        <v>0</v>
      </c>
      <c r="I103" s="45"/>
      <c r="J103" s="46" t="s">
        <v>305</v>
      </c>
    </row>
    <row r="104" spans="2:10" s="1" customFormat="1" ht="13.2" x14ac:dyDescent="0.25">
      <c r="B104" s="75" t="s">
        <v>487</v>
      </c>
      <c r="C104" s="48" t="s">
        <v>485</v>
      </c>
      <c r="D104" s="45"/>
      <c r="E104" s="45"/>
      <c r="F104" s="45"/>
      <c r="G104" s="45"/>
      <c r="H104" s="45"/>
      <c r="I104" s="62">
        <f>SUM(H105:H109)*$E$80</f>
        <v>3</v>
      </c>
      <c r="J104" s="63" t="str">
        <f>+J106</f>
        <v>Pto</v>
      </c>
    </row>
    <row r="105" spans="2:10" s="1" customFormat="1" ht="13.2" x14ac:dyDescent="0.25">
      <c r="B105" s="75"/>
      <c r="C105" s="132" t="s">
        <v>255</v>
      </c>
      <c r="D105" s="45"/>
      <c r="E105" s="45"/>
      <c r="F105" s="45"/>
      <c r="G105" s="45"/>
      <c r="H105" s="45"/>
      <c r="I105" s="45"/>
      <c r="J105" s="46" t="s">
        <v>305</v>
      </c>
    </row>
    <row r="106" spans="2:10" s="1" customFormat="1" ht="13.2" x14ac:dyDescent="0.25">
      <c r="B106" s="75"/>
      <c r="C106" s="44" t="s">
        <v>629</v>
      </c>
      <c r="D106" s="45">
        <v>2</v>
      </c>
      <c r="E106" s="45"/>
      <c r="F106" s="45"/>
      <c r="G106" s="45"/>
      <c r="H106" s="45">
        <f>+D106</f>
        <v>2</v>
      </c>
      <c r="I106" s="45"/>
      <c r="J106" s="46" t="s">
        <v>305</v>
      </c>
    </row>
    <row r="107" spans="2:10" s="1" customFormat="1" ht="13.2" x14ac:dyDescent="0.25">
      <c r="B107" s="75"/>
      <c r="C107" s="44" t="s">
        <v>390</v>
      </c>
      <c r="D107" s="45">
        <v>1</v>
      </c>
      <c r="E107" s="45"/>
      <c r="F107" s="45"/>
      <c r="G107" s="45"/>
      <c r="H107" s="45">
        <f>+D107</f>
        <v>1</v>
      </c>
      <c r="I107" s="45"/>
      <c r="J107" s="46" t="s">
        <v>305</v>
      </c>
    </row>
    <row r="108" spans="2:10" s="1" customFormat="1" ht="13.2" x14ac:dyDescent="0.25">
      <c r="B108" s="75"/>
      <c r="C108" s="132" t="s">
        <v>256</v>
      </c>
      <c r="D108" s="45"/>
      <c r="E108" s="45"/>
      <c r="F108" s="45"/>
      <c r="G108" s="45"/>
      <c r="H108" s="45">
        <f>+D108</f>
        <v>0</v>
      </c>
      <c r="I108" s="45"/>
      <c r="J108" s="46" t="s">
        <v>305</v>
      </c>
    </row>
    <row r="109" spans="2:10" s="1" customFormat="1" ht="13.2" x14ac:dyDescent="0.25">
      <c r="B109" s="75"/>
      <c r="C109" s="132" t="s">
        <v>257</v>
      </c>
      <c r="D109" s="45"/>
      <c r="E109" s="45"/>
      <c r="F109" s="45"/>
      <c r="G109" s="45"/>
      <c r="H109" s="45">
        <f>+D109</f>
        <v>0</v>
      </c>
      <c r="I109" s="45"/>
      <c r="J109" s="46" t="s">
        <v>305</v>
      </c>
    </row>
    <row r="110" spans="2:10" s="1" customFormat="1" ht="13.2" x14ac:dyDescent="0.25">
      <c r="B110" s="100" t="s">
        <v>168</v>
      </c>
      <c r="C110" s="101" t="s">
        <v>488</v>
      </c>
      <c r="D110" s="45"/>
      <c r="E110" s="45"/>
      <c r="F110" s="45"/>
      <c r="G110" s="45"/>
      <c r="H110" s="45"/>
      <c r="I110" s="45"/>
      <c r="J110" s="46"/>
    </row>
    <row r="111" spans="2:10" s="1" customFormat="1" ht="13.2" x14ac:dyDescent="0.25">
      <c r="B111" s="75" t="s">
        <v>214</v>
      </c>
      <c r="C111" s="48" t="s">
        <v>489</v>
      </c>
      <c r="D111" s="45"/>
      <c r="E111" s="45"/>
      <c r="F111" s="45"/>
      <c r="G111" s="45"/>
      <c r="H111" s="45"/>
      <c r="I111" s="62">
        <f>SUM(H112:H121)*$E$80</f>
        <v>64.5</v>
      </c>
      <c r="J111" s="63" t="str">
        <f>+J112</f>
        <v>ml</v>
      </c>
    </row>
    <row r="112" spans="2:10" s="1" customFormat="1" ht="13.2" x14ac:dyDescent="0.25">
      <c r="B112" s="75"/>
      <c r="C112" s="132" t="s">
        <v>255</v>
      </c>
      <c r="D112" s="45"/>
      <c r="E112" s="45"/>
      <c r="F112" s="45"/>
      <c r="G112" s="45"/>
      <c r="H112" s="45"/>
      <c r="I112" s="45"/>
      <c r="J112" s="46" t="str">
        <f>IF(AND(E112=0,F112&lt;&gt;0,G112&lt;&gt;0),"m2",IF(AND(F112=0,E112&lt;&gt;0,G112&lt;&gt;0),"m2",IF(AND(G112=0,E112&lt;&gt;0,F112&lt;&gt;0),"m2",IF(AND(F112=0,G112=0),"ml",IF(AND(E112=0,G112=0),"ml",IF(AND(E112=0,F112=0),"ml",IF(AND(E112&lt;&gt;0,F112&lt;&gt;0,G112&lt;&gt;0),"m3",0)))))))</f>
        <v>ml</v>
      </c>
    </row>
    <row r="113" spans="2:10" s="1" customFormat="1" ht="13.2" x14ac:dyDescent="0.25">
      <c r="B113" s="75"/>
      <c r="C113" s="44" t="s">
        <v>630</v>
      </c>
      <c r="D113" s="45">
        <v>4</v>
      </c>
      <c r="E113" s="45">
        <v>1.75</v>
      </c>
      <c r="F113" s="45"/>
      <c r="G113" s="45"/>
      <c r="H113" s="45">
        <f t="shared" ref="H113:H116" si="8">IF(AND(F113=0,G113=0),D113*E113,IF(AND(E113=0,G113=0),D113*F113,IF(AND(E113=0,F113=0),D113*G113,IF(AND(E113=0),D113*F113*G113,IF(AND(F113=0),D113*E113*G113,IF(AND(G113=0),D113*E113*F113,D113*E113*F113*G113))))))</f>
        <v>7</v>
      </c>
      <c r="I113" s="45"/>
      <c r="J113" s="46" t="str">
        <f t="shared" ref="J113:J116" si="9">IF(AND(E113=0,F113&lt;&gt;0,G113&lt;&gt;0),"m2",IF(AND(F113=0,E113&lt;&gt;0,G113&lt;&gt;0),"m2",IF(AND(G113=0,E113&lt;&gt;0,F113&lt;&gt;0),"m2",IF(AND(F113=0,G113=0),"ml",IF(AND(E113=0,G113=0),"ml",IF(AND(E113=0,F113=0),"ml",IF(AND(E113&lt;&gt;0,F113&lt;&gt;0,G113&lt;&gt;0),"m3",0)))))))</f>
        <v>ml</v>
      </c>
    </row>
    <row r="114" spans="2:10" s="1" customFormat="1" ht="13.2" x14ac:dyDescent="0.25">
      <c r="B114" s="75"/>
      <c r="C114" s="44" t="s">
        <v>637</v>
      </c>
      <c r="D114" s="45">
        <v>3</v>
      </c>
      <c r="E114" s="45">
        <v>1.9</v>
      </c>
      <c r="F114" s="45"/>
      <c r="G114" s="45"/>
      <c r="H114" s="45">
        <f t="shared" si="8"/>
        <v>5.6999999999999993</v>
      </c>
      <c r="I114" s="45"/>
      <c r="J114" s="46" t="str">
        <f t="shared" si="9"/>
        <v>ml</v>
      </c>
    </row>
    <row r="115" spans="2:10" s="1" customFormat="1" ht="13.2" x14ac:dyDescent="0.25">
      <c r="B115" s="75"/>
      <c r="C115" s="44" t="s">
        <v>627</v>
      </c>
      <c r="D115" s="45">
        <v>6</v>
      </c>
      <c r="E115" s="45">
        <v>3</v>
      </c>
      <c r="F115" s="45"/>
      <c r="G115" s="45"/>
      <c r="H115" s="45">
        <f t="shared" si="8"/>
        <v>18</v>
      </c>
      <c r="I115" s="45"/>
      <c r="J115" s="46" t="str">
        <f t="shared" si="9"/>
        <v>ml</v>
      </c>
    </row>
    <row r="116" spans="2:10" s="1" customFormat="1" ht="13.2" x14ac:dyDescent="0.25">
      <c r="B116" s="75"/>
      <c r="C116" s="44" t="s">
        <v>636</v>
      </c>
      <c r="D116" s="45">
        <v>1</v>
      </c>
      <c r="E116" s="45">
        <v>6</v>
      </c>
      <c r="F116" s="45"/>
      <c r="G116" s="45"/>
      <c r="H116" s="45">
        <f t="shared" si="8"/>
        <v>6</v>
      </c>
      <c r="I116" s="45"/>
      <c r="J116" s="46" t="str">
        <f t="shared" si="9"/>
        <v>ml</v>
      </c>
    </row>
    <row r="117" spans="2:10" s="1" customFormat="1" ht="13.2" x14ac:dyDescent="0.25">
      <c r="B117" s="75"/>
      <c r="C117" s="132" t="s">
        <v>256</v>
      </c>
      <c r="D117" s="45"/>
      <c r="E117" s="45"/>
      <c r="F117" s="45"/>
      <c r="G117" s="45"/>
      <c r="H117" s="45"/>
      <c r="I117" s="45"/>
      <c r="J117" s="46"/>
    </row>
    <row r="118" spans="2:10" s="1" customFormat="1" ht="13.2" x14ac:dyDescent="0.25">
      <c r="B118" s="75"/>
      <c r="C118" s="44" t="s">
        <v>638</v>
      </c>
      <c r="D118" s="45">
        <v>3</v>
      </c>
      <c r="E118" s="45">
        <v>1</v>
      </c>
      <c r="F118" s="45"/>
      <c r="G118" s="45"/>
      <c r="H118" s="45">
        <f t="shared" ref="H118:H119" si="10">IF(AND(F118=0,G118=0),D118*E118,IF(AND(E118=0,G118=0),D118*F118,IF(AND(E118=0,F118=0),D118*G118,IF(AND(E118=0),D118*F118*G118,IF(AND(F118=0),D118*E118*G118,IF(AND(G118=0),D118*E118*F118,D118*E118*F118*G118))))))</f>
        <v>3</v>
      </c>
      <c r="I118" s="45"/>
      <c r="J118" s="46" t="str">
        <f t="shared" ref="J118:J119" si="11">IF(AND(E118=0,F118&lt;&gt;0,G118&lt;&gt;0),"m2",IF(AND(F118=0,E118&lt;&gt;0,G118&lt;&gt;0),"m2",IF(AND(G118=0,E118&lt;&gt;0,F118&lt;&gt;0),"m2",IF(AND(F118=0,G118=0),"ml",IF(AND(E118=0,G118=0),"ml",IF(AND(E118=0,F118=0),"ml",IF(AND(E118&lt;&gt;0,F118&lt;&gt;0,G118&lt;&gt;0),"m3",0)))))))</f>
        <v>ml</v>
      </c>
    </row>
    <row r="119" spans="2:10" s="1" customFormat="1" ht="13.2" x14ac:dyDescent="0.25">
      <c r="B119" s="75"/>
      <c r="C119" s="44" t="s">
        <v>636</v>
      </c>
      <c r="D119" s="45">
        <v>5</v>
      </c>
      <c r="E119" s="45">
        <v>4</v>
      </c>
      <c r="F119" s="45"/>
      <c r="G119" s="45"/>
      <c r="H119" s="45">
        <f t="shared" si="10"/>
        <v>20</v>
      </c>
      <c r="I119" s="45"/>
      <c r="J119" s="46" t="str">
        <f t="shared" si="11"/>
        <v>ml</v>
      </c>
    </row>
    <row r="120" spans="2:10" s="1" customFormat="1" ht="13.2" x14ac:dyDescent="0.25">
      <c r="B120" s="75"/>
      <c r="C120" s="132" t="s">
        <v>257</v>
      </c>
      <c r="D120" s="45"/>
      <c r="E120" s="45"/>
      <c r="F120" s="45"/>
      <c r="G120" s="45"/>
      <c r="H120" s="45"/>
      <c r="I120" s="45"/>
      <c r="J120" s="46"/>
    </row>
    <row r="121" spans="2:10" s="1" customFormat="1" ht="13.2" x14ac:dyDescent="0.25">
      <c r="B121" s="75"/>
      <c r="C121" s="44" t="s">
        <v>638</v>
      </c>
      <c r="D121" s="45">
        <v>2</v>
      </c>
      <c r="E121" s="45">
        <v>2.4</v>
      </c>
      <c r="F121" s="45"/>
      <c r="G121" s="45"/>
      <c r="H121" s="45">
        <f t="shared" ref="H121" si="12">IF(AND(F121=0,G121=0),D121*E121,IF(AND(E121=0,G121=0),D121*F121,IF(AND(E121=0,F121=0),D121*G121,IF(AND(E121=0),D121*F121*G121,IF(AND(F121=0),D121*E121*G121,IF(AND(G121=0),D121*E121*F121,D121*E121*F121*G121))))))</f>
        <v>4.8</v>
      </c>
      <c r="I121" s="45"/>
      <c r="J121" s="46" t="str">
        <f t="shared" ref="J121" si="13"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ml</v>
      </c>
    </row>
    <row r="122" spans="2:10" s="1" customFormat="1" ht="13.2" x14ac:dyDescent="0.25">
      <c r="B122" s="75" t="s">
        <v>240</v>
      </c>
      <c r="C122" s="48" t="s">
        <v>490</v>
      </c>
      <c r="D122" s="45"/>
      <c r="E122" s="45"/>
      <c r="F122" s="45"/>
      <c r="G122" s="45"/>
      <c r="H122" s="45"/>
      <c r="I122" s="62">
        <f>SUM(H123:H126)*$E$80</f>
        <v>4</v>
      </c>
      <c r="J122" s="63" t="str">
        <f>+J126</f>
        <v>ml</v>
      </c>
    </row>
    <row r="123" spans="2:10" s="1" customFormat="1" ht="13.2" x14ac:dyDescent="0.25">
      <c r="B123" s="75"/>
      <c r="C123" s="132" t="s">
        <v>255</v>
      </c>
      <c r="D123" s="45"/>
      <c r="E123" s="45"/>
      <c r="F123" s="45"/>
      <c r="G123" s="45"/>
      <c r="H123" s="45"/>
      <c r="I123" s="62"/>
      <c r="J123" s="63"/>
    </row>
    <row r="124" spans="2:10" s="1" customFormat="1" ht="13.2" x14ac:dyDescent="0.25">
      <c r="B124" s="75"/>
      <c r="C124" s="44" t="s">
        <v>636</v>
      </c>
      <c r="D124" s="45">
        <v>4</v>
      </c>
      <c r="E124" s="45">
        <v>1</v>
      </c>
      <c r="F124" s="45"/>
      <c r="G124" s="45"/>
      <c r="H124" s="45">
        <f t="shared" ref="H124" si="14">IF(AND(F124=0,G124=0),D124*E124,IF(AND(E124=0,G124=0),D124*F124,IF(AND(E124=0,F124=0),D124*G124,IF(AND(E124=0),D124*F124*G124,IF(AND(F124=0),D124*E124*G124,IF(AND(G124=0),D124*E124*F124,D124*E124*F124*G124))))))</f>
        <v>4</v>
      </c>
      <c r="I124" s="45"/>
      <c r="J124" s="46" t="str">
        <f t="shared" ref="J124" si="15">IF(AND(E124=0,F124&lt;&gt;0,G124&lt;&gt;0),"m2",IF(AND(F124=0,E124&lt;&gt;0,G124&lt;&gt;0),"m2",IF(AND(G124=0,E124&lt;&gt;0,F124&lt;&gt;0),"m2",IF(AND(F124=0,G124=0),"ml",IF(AND(E124=0,G124=0),"ml",IF(AND(E124=0,F124=0),"ml",IF(AND(E124&lt;&gt;0,F124&lt;&gt;0,G124&lt;&gt;0),"m3",0)))))))</f>
        <v>ml</v>
      </c>
    </row>
    <row r="125" spans="2:10" s="1" customFormat="1" ht="13.2" x14ac:dyDescent="0.25">
      <c r="B125" s="75"/>
      <c r="C125" s="132" t="s">
        <v>256</v>
      </c>
      <c r="D125" s="45"/>
      <c r="E125" s="45"/>
      <c r="F125" s="45"/>
      <c r="G125" s="45"/>
      <c r="H125" s="45"/>
      <c r="I125" s="62"/>
      <c r="J125" s="63"/>
    </row>
    <row r="126" spans="2:10" s="1" customFormat="1" ht="13.2" x14ac:dyDescent="0.25">
      <c r="B126" s="75"/>
      <c r="C126" s="132" t="s">
        <v>257</v>
      </c>
      <c r="D126" s="45"/>
      <c r="E126" s="45"/>
      <c r="F126" s="45"/>
      <c r="G126" s="45"/>
      <c r="H126" s="45"/>
      <c r="I126" s="45"/>
      <c r="J126" s="46" t="str">
        <f>IF(AND(E126=0,F126&lt;&gt;0,G126&lt;&gt;0),"m2",IF(AND(F126=0,E126&lt;&gt;0,G126&lt;&gt;0),"m2",IF(AND(G126=0,E126&lt;&gt;0,F126&lt;&gt;0),"m2",IF(AND(F126=0,G126=0),"ml",IF(AND(E126=0,G126=0),"ml",IF(AND(E126=0,F126=0),"ml",IF(AND(E126&lt;&gt;0,F126&lt;&gt;0,G126&lt;&gt;0),"m3",0)))))))</f>
        <v>ml</v>
      </c>
    </row>
    <row r="127" spans="2:10" s="1" customFormat="1" ht="13.2" x14ac:dyDescent="0.25">
      <c r="B127" s="75" t="s">
        <v>244</v>
      </c>
      <c r="C127" s="48" t="s">
        <v>492</v>
      </c>
      <c r="D127" s="45"/>
      <c r="E127" s="45"/>
      <c r="F127" s="45"/>
      <c r="G127" s="45"/>
      <c r="H127" s="45"/>
      <c r="I127" s="62">
        <f>SUM(H128:H133)*$E$80</f>
        <v>22.3</v>
      </c>
      <c r="J127" s="63" t="str">
        <f>+J128</f>
        <v>ml</v>
      </c>
    </row>
    <row r="128" spans="2:10" s="1" customFormat="1" ht="13.2" x14ac:dyDescent="0.25">
      <c r="B128" s="75"/>
      <c r="C128" s="132" t="s">
        <v>255</v>
      </c>
      <c r="D128" s="45"/>
      <c r="E128" s="45"/>
      <c r="F128" s="45"/>
      <c r="G128" s="45"/>
      <c r="H128" s="45"/>
      <c r="I128" s="45"/>
      <c r="J128" s="46" t="str">
        <f>IF(AND(E128=0,F128&lt;&gt;0,G128&lt;&gt;0),"m2",IF(AND(F128=0,E128&lt;&gt;0,G128&lt;&gt;0),"m2",IF(AND(G128=0,E128&lt;&gt;0,F128&lt;&gt;0),"m2",IF(AND(F128=0,G128=0),"ml",IF(AND(E128=0,G128=0),"ml",IF(AND(E128=0,F128=0),"ml",IF(AND(E128&lt;&gt;0,F128&lt;&gt;0,G128&lt;&gt;0),"m3",0)))))))</f>
        <v>ml</v>
      </c>
    </row>
    <row r="129" spans="2:10" s="1" customFormat="1" ht="13.2" x14ac:dyDescent="0.25">
      <c r="B129" s="75"/>
      <c r="C129" s="44" t="s">
        <v>629</v>
      </c>
      <c r="D129" s="45">
        <v>2</v>
      </c>
      <c r="E129" s="45">
        <v>3</v>
      </c>
      <c r="F129" s="45"/>
      <c r="G129" s="45"/>
      <c r="H129" s="45">
        <f t="shared" ref="H129" si="16">IF(AND(F129=0,G129=0),D129*E129,IF(AND(E129=0,G129=0),D129*F129,IF(AND(E129=0,F129=0),D129*G129,IF(AND(E129=0),D129*F129*G129,IF(AND(F129=0),D129*E129*G129,IF(AND(G129=0),D129*E129*F129,D129*E129*F129*G129))))))</f>
        <v>6</v>
      </c>
      <c r="I129" s="45"/>
      <c r="J129" s="46" t="str">
        <f t="shared" ref="J129" si="17">IF(AND(E129=0,F129&lt;&gt;0,G129&lt;&gt;0),"m2",IF(AND(F129=0,E129&lt;&gt;0,G129&lt;&gt;0),"m2",IF(AND(G129=0,E129&lt;&gt;0,F129&lt;&gt;0),"m2",IF(AND(F129=0,G129=0),"ml",IF(AND(E129=0,G129=0),"ml",IF(AND(E129=0,F129=0),"ml",IF(AND(E129&lt;&gt;0,F129&lt;&gt;0,G129&lt;&gt;0),"m3",0)))))))</f>
        <v>ml</v>
      </c>
    </row>
    <row r="130" spans="2:10" s="1" customFormat="1" ht="13.2" x14ac:dyDescent="0.25">
      <c r="B130" s="75"/>
      <c r="C130" s="44" t="s">
        <v>639</v>
      </c>
      <c r="D130" s="45">
        <v>3</v>
      </c>
      <c r="E130" s="45">
        <v>1</v>
      </c>
      <c r="F130" s="45"/>
      <c r="G130" s="45"/>
      <c r="H130" s="45">
        <f t="shared" ref="H130:H132" si="18">IF(AND(F130=0,G130=0),D130*E130,IF(AND(E130=0,G130=0),D130*F130,IF(AND(E130=0,F130=0),D130*G130,IF(AND(E130=0),D130*F130*G130,IF(AND(F130=0),D130*E130*G130,IF(AND(G130=0),D130*E130*F130,D130*E130*F130*G130))))))</f>
        <v>3</v>
      </c>
      <c r="I130" s="45"/>
      <c r="J130" s="46" t="str">
        <f t="shared" ref="J130:J132" si="19">IF(AND(E130=0,F130&lt;&gt;0,G130&lt;&gt;0),"m2",IF(AND(F130=0,E130&lt;&gt;0,G130&lt;&gt;0),"m2",IF(AND(G130=0,E130&lt;&gt;0,F130&lt;&gt;0),"m2",IF(AND(F130=0,G130=0),"ml",IF(AND(E130=0,G130=0),"ml",IF(AND(E130=0,F130=0),"ml",IF(AND(E130&lt;&gt;0,F130&lt;&gt;0,G130&lt;&gt;0),"m3",0)))))))</f>
        <v>ml</v>
      </c>
    </row>
    <row r="131" spans="2:10" s="1" customFormat="1" ht="13.2" x14ac:dyDescent="0.25">
      <c r="B131" s="75"/>
      <c r="C131" s="44" t="s">
        <v>640</v>
      </c>
      <c r="D131" s="45">
        <v>1</v>
      </c>
      <c r="E131" s="45">
        <f>5.2+8.1</f>
        <v>13.3</v>
      </c>
      <c r="F131" s="45"/>
      <c r="G131" s="45"/>
      <c r="H131" s="45">
        <f t="shared" si="18"/>
        <v>13.3</v>
      </c>
      <c r="I131" s="45"/>
      <c r="J131" s="46" t="str">
        <f t="shared" si="19"/>
        <v>ml</v>
      </c>
    </row>
    <row r="132" spans="2:10" s="1" customFormat="1" ht="13.2" x14ac:dyDescent="0.25">
      <c r="B132" s="75"/>
      <c r="C132" s="132" t="s">
        <v>256</v>
      </c>
      <c r="D132" s="45"/>
      <c r="E132" s="45"/>
      <c r="F132" s="45"/>
      <c r="G132" s="45"/>
      <c r="H132" s="45">
        <f t="shared" si="18"/>
        <v>0</v>
      </c>
      <c r="I132" s="45"/>
      <c r="J132" s="46" t="str">
        <f t="shared" si="19"/>
        <v>ml</v>
      </c>
    </row>
    <row r="133" spans="2:10" s="1" customFormat="1" ht="13.2" x14ac:dyDescent="0.25">
      <c r="B133" s="75"/>
      <c r="C133" s="132" t="s">
        <v>257</v>
      </c>
      <c r="D133" s="45"/>
      <c r="E133" s="45"/>
      <c r="F133" s="45"/>
      <c r="G133" s="45"/>
      <c r="H133" s="45">
        <f t="shared" ref="H133" si="20">IF(AND(F133=0,G133=0),D133*E133,IF(AND(E133=0,G133=0),D133*F133,IF(AND(E133=0,F133=0),D133*G133,IF(AND(E133=0),D133*F133*G133,IF(AND(F133=0),D133*E133*G133,IF(AND(G133=0),D133*E133*F133,D133*E133*F133*G133))))))</f>
        <v>0</v>
      </c>
      <c r="I133" s="45"/>
      <c r="J133" s="46" t="str">
        <f t="shared" ref="J133" si="21">IF(AND(E133=0,F133&lt;&gt;0,G133&lt;&gt;0),"m2",IF(AND(F133=0,E133&lt;&gt;0,G133&lt;&gt;0),"m2",IF(AND(G133=0,E133&lt;&gt;0,F133&lt;&gt;0),"m2",IF(AND(F133=0,G133=0),"ml",IF(AND(E133=0,G133=0),"ml",IF(AND(E133=0,F133=0),"ml",IF(AND(E133&lt;&gt;0,F133&lt;&gt;0,G133&lt;&gt;0),"m3",0)))))))</f>
        <v>ml</v>
      </c>
    </row>
    <row r="134" spans="2:10" s="1" customFormat="1" ht="13.2" x14ac:dyDescent="0.25">
      <c r="B134" s="75" t="s">
        <v>524</v>
      </c>
      <c r="C134" s="48" t="s">
        <v>626</v>
      </c>
      <c r="D134" s="45"/>
      <c r="E134" s="45"/>
      <c r="F134" s="45"/>
      <c r="G134" s="45"/>
      <c r="H134" s="45"/>
      <c r="I134" s="62">
        <f>SUM(H135:H139)*$E$80</f>
        <v>6</v>
      </c>
      <c r="J134" s="63" t="str">
        <f>+J138</f>
        <v>ml</v>
      </c>
    </row>
    <row r="135" spans="2:10" s="1" customFormat="1" ht="13.2" x14ac:dyDescent="0.25">
      <c r="B135" s="75"/>
      <c r="C135" s="132" t="s">
        <v>255</v>
      </c>
      <c r="D135" s="45"/>
      <c r="E135" s="45"/>
      <c r="F135" s="45"/>
      <c r="G135" s="45"/>
      <c r="H135" s="45"/>
      <c r="I135" s="62"/>
      <c r="J135" s="63"/>
    </row>
    <row r="136" spans="2:10" s="1" customFormat="1" ht="13.2" x14ac:dyDescent="0.25">
      <c r="B136" s="75"/>
      <c r="C136" s="44" t="s">
        <v>629</v>
      </c>
      <c r="D136" s="45">
        <v>2</v>
      </c>
      <c r="E136" s="45">
        <v>2</v>
      </c>
      <c r="F136" s="45"/>
      <c r="G136" s="45"/>
      <c r="H136" s="45">
        <f t="shared" ref="H136:H137" si="22">IF(AND(F136=0,G136=0),D136*E136,IF(AND(E136=0,G136=0),D136*F136,IF(AND(E136=0,F136=0),D136*G136,IF(AND(E136=0),D136*F136*G136,IF(AND(F136=0),D136*E136*G136,IF(AND(G136=0),D136*E136*F136,D136*E136*F136*G136))))))</f>
        <v>4</v>
      </c>
      <c r="I136" s="45"/>
      <c r="J136" s="46" t="str">
        <f t="shared" ref="J136:J137" si="23">IF(AND(E136=0,F136&lt;&gt;0,G136&lt;&gt;0),"m2",IF(AND(F136=0,E136&lt;&gt;0,G136&lt;&gt;0),"m2",IF(AND(G136=0,E136&lt;&gt;0,F136&lt;&gt;0),"m2",IF(AND(F136=0,G136=0),"ml",IF(AND(E136=0,G136=0),"ml",IF(AND(E136=0,F136=0),"ml",IF(AND(E136&lt;&gt;0,F136&lt;&gt;0,G136&lt;&gt;0),"m3",0)))))))</f>
        <v>ml</v>
      </c>
    </row>
    <row r="137" spans="2:10" s="1" customFormat="1" ht="13.2" x14ac:dyDescent="0.25">
      <c r="B137" s="75"/>
      <c r="C137" s="44" t="s">
        <v>628</v>
      </c>
      <c r="D137" s="45">
        <v>1</v>
      </c>
      <c r="E137" s="45">
        <v>2</v>
      </c>
      <c r="F137" s="45"/>
      <c r="G137" s="45"/>
      <c r="H137" s="45">
        <f t="shared" si="22"/>
        <v>2</v>
      </c>
      <c r="I137" s="45"/>
      <c r="J137" s="46" t="str">
        <f t="shared" si="23"/>
        <v>ml</v>
      </c>
    </row>
    <row r="138" spans="2:10" s="1" customFormat="1" ht="13.2" x14ac:dyDescent="0.25">
      <c r="B138" s="75"/>
      <c r="C138" s="132" t="s">
        <v>256</v>
      </c>
      <c r="D138" s="45"/>
      <c r="E138" s="45"/>
      <c r="F138" s="45"/>
      <c r="G138" s="45"/>
      <c r="H138" s="45">
        <f t="shared" ref="H138:H139" si="24">IF(AND(F138=0,G138=0),D138*E138,IF(AND(E138=0,G138=0),D138*F138,IF(AND(E138=0,F138=0),D138*G138,IF(AND(E138=0),D138*F138*G138,IF(AND(F138=0),D138*E138*G138,IF(AND(G138=0),D138*E138*F138,D138*E138*F138*G138))))))</f>
        <v>0</v>
      </c>
      <c r="I138" s="45"/>
      <c r="J138" s="46" t="str">
        <f t="shared" ref="J138:J139" si="25">IF(AND(E138=0,F138&lt;&gt;0,G138&lt;&gt;0),"m2",IF(AND(F138=0,E138&lt;&gt;0,G138&lt;&gt;0),"m2",IF(AND(G138=0,E138&lt;&gt;0,F138&lt;&gt;0),"m2",IF(AND(F138=0,G138=0),"ml",IF(AND(E138=0,G138=0),"ml",IF(AND(E138=0,F138=0),"ml",IF(AND(E138&lt;&gt;0,F138&lt;&gt;0,G138&lt;&gt;0),"m3",0)))))))</f>
        <v>ml</v>
      </c>
    </row>
    <row r="139" spans="2:10" s="1" customFormat="1" ht="13.2" x14ac:dyDescent="0.25">
      <c r="B139" s="75"/>
      <c r="C139" s="132" t="s">
        <v>257</v>
      </c>
      <c r="D139" s="45"/>
      <c r="E139" s="45"/>
      <c r="F139" s="45"/>
      <c r="G139" s="45"/>
      <c r="H139" s="45">
        <f t="shared" si="24"/>
        <v>0</v>
      </c>
      <c r="I139" s="45"/>
      <c r="J139" s="46" t="str">
        <f t="shared" si="25"/>
        <v>ml</v>
      </c>
    </row>
    <row r="140" spans="2:10" s="1" customFormat="1" ht="13.2" x14ac:dyDescent="0.25">
      <c r="B140" s="75" t="s">
        <v>525</v>
      </c>
      <c r="C140" s="48" t="s">
        <v>491</v>
      </c>
      <c r="D140" s="45"/>
      <c r="E140" s="45"/>
      <c r="F140" s="45"/>
      <c r="G140" s="45"/>
      <c r="H140" s="45"/>
      <c r="I140" s="62">
        <f>SUM(H141:H144)*$E$80</f>
        <v>21.5</v>
      </c>
      <c r="J140" s="63" t="str">
        <f>+J141</f>
        <v>ml</v>
      </c>
    </row>
    <row r="141" spans="2:10" s="1" customFormat="1" ht="13.2" x14ac:dyDescent="0.25">
      <c r="B141" s="75"/>
      <c r="C141" s="132" t="s">
        <v>255</v>
      </c>
      <c r="D141" s="45">
        <v>2</v>
      </c>
      <c r="E141" s="45">
        <v>3.25</v>
      </c>
      <c r="F141" s="45"/>
      <c r="G141" s="45"/>
      <c r="H141" s="45">
        <f t="shared" ref="H141:H143" si="26">IF(AND(F141=0,G141=0),D141*E141,IF(AND(E141=0,G141=0),D141*F141,IF(AND(E141=0,F141=0),D141*G141,IF(AND(E141=0),D141*F141*G141,IF(AND(F141=0),D141*E141*G141,IF(AND(G141=0),D141*E141*F141,D141*E141*F141*G141))))))</f>
        <v>6.5</v>
      </c>
      <c r="I141" s="45"/>
      <c r="J141" s="46" t="str">
        <f t="shared" ref="J141:J143" si="27">IF(AND(E141=0,F141&lt;&gt;0,G141&lt;&gt;0),"m2",IF(AND(F141=0,E141&lt;&gt;0,G141&lt;&gt;0),"m2",IF(AND(G141=0,E141&lt;&gt;0,F141&lt;&gt;0),"m2",IF(AND(F141=0,G141=0),"ml",IF(AND(E141=0,G141=0),"ml",IF(AND(E141=0,F141=0),"ml",IF(AND(E141&lt;&gt;0,F141&lt;&gt;0,G141&lt;&gt;0),"m3",0)))))))</f>
        <v>ml</v>
      </c>
    </row>
    <row r="142" spans="2:10" s="1" customFormat="1" ht="13.2" x14ac:dyDescent="0.25">
      <c r="B142" s="75"/>
      <c r="C142" s="132" t="s">
        <v>256</v>
      </c>
      <c r="D142" s="45">
        <v>2</v>
      </c>
      <c r="E142" s="45">
        <v>3.25</v>
      </c>
      <c r="F142" s="45"/>
      <c r="G142" s="45"/>
      <c r="H142" s="45">
        <f t="shared" si="26"/>
        <v>6.5</v>
      </c>
      <c r="I142" s="45"/>
      <c r="J142" s="46" t="str">
        <f t="shared" si="27"/>
        <v>ml</v>
      </c>
    </row>
    <row r="143" spans="2:10" s="1" customFormat="1" ht="13.2" x14ac:dyDescent="0.25">
      <c r="B143" s="75"/>
      <c r="C143" s="132" t="s">
        <v>257</v>
      </c>
      <c r="D143" s="45">
        <v>2</v>
      </c>
      <c r="E143" s="45">
        <v>3.25</v>
      </c>
      <c r="F143" s="45"/>
      <c r="G143" s="45"/>
      <c r="H143" s="45">
        <f t="shared" si="26"/>
        <v>6.5</v>
      </c>
      <c r="I143" s="45"/>
      <c r="J143" s="46" t="str">
        <f t="shared" si="27"/>
        <v>ml</v>
      </c>
    </row>
    <row r="144" spans="2:10" s="1" customFormat="1" ht="13.2" x14ac:dyDescent="0.25">
      <c r="B144" s="75"/>
      <c r="C144" s="132" t="s">
        <v>641</v>
      </c>
      <c r="D144" s="45">
        <v>2</v>
      </c>
      <c r="E144" s="45">
        <v>1</v>
      </c>
      <c r="F144" s="45"/>
      <c r="G144" s="45"/>
      <c r="H144" s="45">
        <f t="shared" ref="H144" si="28">IF(AND(F144=0,G144=0),D144*E144,IF(AND(E144=0,G144=0),D144*F144,IF(AND(E144=0,F144=0),D144*G144,IF(AND(E144=0),D144*F144*G144,IF(AND(F144=0),D144*E144*G144,IF(AND(G144=0),D144*E144*F144,D144*E144*F144*G144))))))</f>
        <v>2</v>
      </c>
      <c r="I144" s="45"/>
      <c r="J144" s="46" t="str">
        <f t="shared" ref="J144" si="29">IF(AND(E144=0,F144&lt;&gt;0,G144&lt;&gt;0),"m2",IF(AND(F144=0,E144&lt;&gt;0,G144&lt;&gt;0),"m2",IF(AND(G144=0,E144&lt;&gt;0,F144&lt;&gt;0),"m2",IF(AND(F144=0,G144=0),"ml",IF(AND(E144=0,G144=0),"ml",IF(AND(E144=0,F144=0),"ml",IF(AND(E144&lt;&gt;0,F144&lt;&gt;0,G144&lt;&gt;0),"m3",0)))))))</f>
        <v>ml</v>
      </c>
    </row>
    <row r="145" spans="2:10" s="1" customFormat="1" ht="13.2" x14ac:dyDescent="0.25">
      <c r="B145" s="75" t="s">
        <v>625</v>
      </c>
      <c r="C145" s="48" t="s">
        <v>493</v>
      </c>
      <c r="D145" s="45"/>
      <c r="E145" s="45"/>
      <c r="F145" s="45"/>
      <c r="G145" s="45"/>
      <c r="H145" s="45"/>
      <c r="I145" s="62">
        <f>SUM(H146:H149)*$E$80</f>
        <v>0</v>
      </c>
      <c r="J145" s="63" t="str">
        <f>+J146</f>
        <v>ml</v>
      </c>
    </row>
    <row r="146" spans="2:10" s="1" customFormat="1" ht="13.2" x14ac:dyDescent="0.25">
      <c r="B146" s="75"/>
      <c r="C146" s="132" t="s">
        <v>255</v>
      </c>
      <c r="D146" s="45"/>
      <c r="E146" s="45"/>
      <c r="F146" s="45"/>
      <c r="G146" s="45"/>
      <c r="H146" s="45">
        <f t="shared" ref="H146:H149" si="30">IF(AND(F146=0,G146=0),D146*E146,IF(AND(E146=0,G146=0),D146*F146,IF(AND(E146=0,F146=0),D146*G146,IF(AND(E146=0),D146*F146*G146,IF(AND(F146=0),D146*E146*G146,IF(AND(G146=0),D146*E146*F146,D146*E146*F146*G146))))))</f>
        <v>0</v>
      </c>
      <c r="I146" s="45"/>
      <c r="J146" s="46" t="str">
        <f t="shared" ref="J146:J149" si="31">IF(AND(E146=0,F146&lt;&gt;0,G146&lt;&gt;0),"m2",IF(AND(F146=0,E146&lt;&gt;0,G146&lt;&gt;0),"m2",IF(AND(G146=0,E146&lt;&gt;0,F146&lt;&gt;0),"m2",IF(AND(F146=0,G146=0),"ml",IF(AND(E146=0,G146=0),"ml",IF(AND(E146=0,F146=0),"ml",IF(AND(E146&lt;&gt;0,F146&lt;&gt;0,G146&lt;&gt;0),"m3",0)))))))</f>
        <v>ml</v>
      </c>
    </row>
    <row r="147" spans="2:10" s="1" customFormat="1" ht="13.2" x14ac:dyDescent="0.25">
      <c r="B147" s="75"/>
      <c r="C147" s="132" t="s">
        <v>256</v>
      </c>
      <c r="D147" s="45"/>
      <c r="E147" s="45"/>
      <c r="F147" s="45"/>
      <c r="G147" s="45"/>
      <c r="H147" s="45">
        <f t="shared" si="30"/>
        <v>0</v>
      </c>
      <c r="I147" s="45"/>
      <c r="J147" s="46" t="str">
        <f t="shared" si="31"/>
        <v>ml</v>
      </c>
    </row>
    <row r="148" spans="2:10" s="1" customFormat="1" ht="13.2" x14ac:dyDescent="0.25">
      <c r="B148" s="75"/>
      <c r="C148" s="132" t="s">
        <v>257</v>
      </c>
      <c r="D148" s="45"/>
      <c r="E148" s="45"/>
      <c r="F148" s="45"/>
      <c r="G148" s="45"/>
      <c r="H148" s="45">
        <f t="shared" si="30"/>
        <v>0</v>
      </c>
      <c r="I148" s="45"/>
      <c r="J148" s="46" t="str">
        <f t="shared" si="31"/>
        <v>ml</v>
      </c>
    </row>
    <row r="149" spans="2:10" s="1" customFormat="1" ht="13.2" x14ac:dyDescent="0.25">
      <c r="B149" s="75"/>
      <c r="C149" s="132" t="s">
        <v>641</v>
      </c>
      <c r="D149" s="45"/>
      <c r="E149" s="45"/>
      <c r="F149" s="45"/>
      <c r="G149" s="45"/>
      <c r="H149" s="45">
        <f t="shared" si="30"/>
        <v>0</v>
      </c>
      <c r="I149" s="45"/>
      <c r="J149" s="46" t="str">
        <f t="shared" si="31"/>
        <v>ml</v>
      </c>
    </row>
    <row r="150" spans="2:10" s="1" customFormat="1" ht="13.2" x14ac:dyDescent="0.25">
      <c r="B150" s="100" t="s">
        <v>215</v>
      </c>
      <c r="C150" s="101" t="s">
        <v>494</v>
      </c>
      <c r="D150" s="103"/>
      <c r="E150" s="45"/>
      <c r="F150" s="45"/>
      <c r="G150" s="45"/>
      <c r="H150" s="45"/>
      <c r="I150" s="62"/>
      <c r="J150" s="63"/>
    </row>
    <row r="151" spans="2:10" s="1" customFormat="1" ht="13.2" x14ac:dyDescent="0.25">
      <c r="B151" s="75" t="s">
        <v>216</v>
      </c>
      <c r="C151" s="48" t="s">
        <v>492</v>
      </c>
      <c r="D151" s="103"/>
      <c r="E151" s="45"/>
      <c r="F151" s="45"/>
      <c r="G151" s="45"/>
      <c r="H151" s="45"/>
      <c r="I151" s="62">
        <f>SUM(H152:H153)*$E$80</f>
        <v>0</v>
      </c>
      <c r="J151" s="63" t="str">
        <f>+J152</f>
        <v>ml</v>
      </c>
    </row>
    <row r="152" spans="2:10" s="1" customFormat="1" ht="13.2" x14ac:dyDescent="0.25">
      <c r="B152" s="75"/>
      <c r="C152" s="132" t="s">
        <v>255</v>
      </c>
      <c r="D152" s="45"/>
      <c r="E152" s="45"/>
      <c r="F152" s="45"/>
      <c r="G152" s="45"/>
      <c r="H152" s="45"/>
      <c r="I152" s="45"/>
      <c r="J152" s="46" t="str">
        <f>IF(AND(E152=0,F152&lt;&gt;0,G152&lt;&gt;0),"m2",IF(AND(F152=0,E152&lt;&gt;0,G152&lt;&gt;0),"m2",IF(AND(G152=0,E152&lt;&gt;0,F152&lt;&gt;0),"m2",IF(AND(F152=0,G152=0),"ml",IF(AND(E152=0,G152=0),"ml",IF(AND(E152=0,F152=0),"ml",IF(AND(E152&lt;&gt;0,F152&lt;&gt;0,G152&lt;&gt;0),"m3",0)))))))</f>
        <v>ml</v>
      </c>
    </row>
    <row r="153" spans="2:10" s="1" customFormat="1" ht="13.2" x14ac:dyDescent="0.25">
      <c r="B153" s="75"/>
      <c r="C153" s="44" t="s">
        <v>441</v>
      </c>
      <c r="D153" s="45"/>
      <c r="E153" s="45"/>
      <c r="F153" s="45"/>
      <c r="G153" s="45"/>
      <c r="H153" s="45">
        <f t="shared" ref="H153" si="32">IF(AND(F153=0,G153=0),D153*E153,IF(AND(E153=0,G153=0),D153*F153,IF(AND(E153=0,F153=0),D153*G153,IF(AND(E153=0),D153*F153*G153,IF(AND(F153=0),D153*E153*G153,IF(AND(G153=0),D153*E153*F153,D153*E153*F153*G153))))))</f>
        <v>0</v>
      </c>
      <c r="I153" s="45"/>
      <c r="J153" s="46" t="str">
        <f t="shared" ref="J153" si="33">IF(AND(E153=0,F153&lt;&gt;0,G153&lt;&gt;0),"m2",IF(AND(F153=0,E153&lt;&gt;0,G153&lt;&gt;0),"m2",IF(AND(G153=0,E153&lt;&gt;0,F153&lt;&gt;0),"m2",IF(AND(F153=0,G153=0),"ml",IF(AND(E153=0,G153=0),"ml",IF(AND(E153=0,F153=0),"ml",IF(AND(E153&lt;&gt;0,F153&lt;&gt;0,G153&lt;&gt;0),"m3",0)))))))</f>
        <v>ml</v>
      </c>
    </row>
    <row r="154" spans="2:10" s="1" customFormat="1" ht="13.2" x14ac:dyDescent="0.25">
      <c r="B154" s="75" t="s">
        <v>526</v>
      </c>
      <c r="C154" s="48" t="s">
        <v>495</v>
      </c>
      <c r="D154" s="103"/>
      <c r="E154" s="45"/>
      <c r="F154" s="45"/>
      <c r="G154" s="45"/>
      <c r="H154" s="45"/>
      <c r="I154" s="62">
        <f>SUM(H155:H156)*$E$80</f>
        <v>0</v>
      </c>
      <c r="J154" s="63" t="str">
        <f>+J155</f>
        <v>ml</v>
      </c>
    </row>
    <row r="155" spans="2:10" s="1" customFormat="1" ht="13.2" x14ac:dyDescent="0.25">
      <c r="B155" s="75"/>
      <c r="C155" s="132" t="s">
        <v>255</v>
      </c>
      <c r="D155" s="45"/>
      <c r="E155" s="45"/>
      <c r="F155" s="45"/>
      <c r="G155" s="45"/>
      <c r="H155" s="45"/>
      <c r="I155" s="45"/>
      <c r="J155" s="46" t="str">
        <f>IF(AND(E155=0,F155&lt;&gt;0,G155&lt;&gt;0),"m2",IF(AND(F155=0,E155&lt;&gt;0,G155&lt;&gt;0),"m2",IF(AND(G155=0,E155&lt;&gt;0,F155&lt;&gt;0),"m2",IF(AND(F155=0,G155=0),"ml",IF(AND(E155=0,G155=0),"ml",IF(AND(E155=0,F155=0),"ml",IF(AND(E155&lt;&gt;0,F155&lt;&gt;0,G155&lt;&gt;0),"m3",0)))))))</f>
        <v>ml</v>
      </c>
    </row>
    <row r="156" spans="2:10" s="1" customFormat="1" ht="13.2" x14ac:dyDescent="0.25">
      <c r="B156" s="75"/>
      <c r="C156" s="44" t="s">
        <v>441</v>
      </c>
      <c r="D156" s="45"/>
      <c r="E156" s="45"/>
      <c r="F156" s="45"/>
      <c r="G156" s="45"/>
      <c r="H156" s="45">
        <f t="shared" ref="H156" si="34">IF(AND(F156=0,G156=0),D156*E156,IF(AND(E156=0,G156=0),D156*F156,IF(AND(E156=0,F156=0),D156*G156,IF(AND(E156=0),D156*F156*G156,IF(AND(F156=0),D156*E156*G156,IF(AND(G156=0),D156*E156*F156,D156*E156*F156*G156))))))</f>
        <v>0</v>
      </c>
      <c r="I156" s="45"/>
      <c r="J156" s="46" t="str">
        <f t="shared" ref="J156" si="35">IF(AND(E156=0,F156&lt;&gt;0,G156&lt;&gt;0),"m2",IF(AND(F156=0,E156&lt;&gt;0,G156&lt;&gt;0),"m2",IF(AND(G156=0,E156&lt;&gt;0,F156&lt;&gt;0),"m2",IF(AND(F156=0,G156=0),"ml",IF(AND(E156=0,G156=0),"ml",IF(AND(E156=0,F156=0),"ml",IF(AND(E156&lt;&gt;0,F156&lt;&gt;0,G156&lt;&gt;0),"m3",0)))))))</f>
        <v>ml</v>
      </c>
    </row>
    <row r="157" spans="2:10" s="1" customFormat="1" ht="13.2" x14ac:dyDescent="0.25">
      <c r="B157" s="100" t="s">
        <v>217</v>
      </c>
      <c r="C157" s="101" t="s">
        <v>496</v>
      </c>
      <c r="D157" s="103"/>
      <c r="E157" s="45"/>
      <c r="F157" s="45"/>
      <c r="G157" s="45"/>
      <c r="H157" s="45"/>
      <c r="I157" s="62"/>
      <c r="J157" s="63"/>
    </row>
    <row r="158" spans="2:10" s="1" customFormat="1" ht="13.2" x14ac:dyDescent="0.25">
      <c r="B158" s="75" t="s">
        <v>218</v>
      </c>
      <c r="C158" s="48" t="s">
        <v>498</v>
      </c>
      <c r="D158" s="103"/>
      <c r="E158" s="45"/>
      <c r="F158" s="45"/>
      <c r="G158" s="45"/>
      <c r="H158" s="45"/>
      <c r="I158" s="62">
        <f>SUM(H159:H161)*$E$80</f>
        <v>11</v>
      </c>
      <c r="J158" s="63" t="str">
        <f>+J159</f>
        <v>und</v>
      </c>
    </row>
    <row r="159" spans="2:10" s="1" customFormat="1" ht="13.2" x14ac:dyDescent="0.25">
      <c r="B159" s="75"/>
      <c r="C159" s="132" t="s">
        <v>255</v>
      </c>
      <c r="D159" s="45">
        <v>5</v>
      </c>
      <c r="E159" s="45"/>
      <c r="F159" s="45"/>
      <c r="G159" s="45"/>
      <c r="H159" s="45">
        <f>+D159</f>
        <v>5</v>
      </c>
      <c r="I159" s="45"/>
      <c r="J159" s="46" t="s">
        <v>35</v>
      </c>
    </row>
    <row r="160" spans="2:10" s="1" customFormat="1" ht="13.2" x14ac:dyDescent="0.25">
      <c r="B160" s="75"/>
      <c r="C160" s="132" t="s">
        <v>256</v>
      </c>
      <c r="D160" s="45">
        <v>5</v>
      </c>
      <c r="E160" s="45"/>
      <c r="F160" s="45"/>
      <c r="G160" s="45"/>
      <c r="H160" s="45">
        <f>+D160</f>
        <v>5</v>
      </c>
      <c r="I160" s="45"/>
      <c r="J160" s="46" t="s">
        <v>35</v>
      </c>
    </row>
    <row r="161" spans="2:10" s="1" customFormat="1" ht="13.2" x14ac:dyDescent="0.25">
      <c r="B161" s="75"/>
      <c r="C161" s="132" t="s">
        <v>257</v>
      </c>
      <c r="D161" s="45">
        <v>1</v>
      </c>
      <c r="E161" s="45"/>
      <c r="F161" s="45"/>
      <c r="G161" s="45"/>
      <c r="H161" s="45">
        <f>+D161</f>
        <v>1</v>
      </c>
      <c r="I161" s="45"/>
      <c r="J161" s="46" t="s">
        <v>35</v>
      </c>
    </row>
    <row r="162" spans="2:10" s="1" customFormat="1" ht="13.2" x14ac:dyDescent="0.25">
      <c r="B162" s="75" t="s">
        <v>219</v>
      </c>
      <c r="C162" s="48" t="s">
        <v>499</v>
      </c>
      <c r="D162" s="103"/>
      <c r="E162" s="45"/>
      <c r="F162" s="45"/>
      <c r="G162" s="45"/>
      <c r="H162" s="45"/>
      <c r="I162" s="62">
        <f>SUM(H163:H165)*$E$80</f>
        <v>1</v>
      </c>
      <c r="J162" s="63" t="str">
        <f>+J163</f>
        <v>und</v>
      </c>
    </row>
    <row r="163" spans="2:10" s="1" customFormat="1" ht="13.2" x14ac:dyDescent="0.25">
      <c r="B163" s="75"/>
      <c r="C163" s="132" t="s">
        <v>255</v>
      </c>
      <c r="D163" s="45">
        <v>1</v>
      </c>
      <c r="E163" s="45"/>
      <c r="F163" s="45"/>
      <c r="G163" s="45"/>
      <c r="H163" s="45">
        <f>+D163</f>
        <v>1</v>
      </c>
      <c r="I163" s="45"/>
      <c r="J163" s="46" t="s">
        <v>35</v>
      </c>
    </row>
    <row r="164" spans="2:10" s="1" customFormat="1" ht="13.2" x14ac:dyDescent="0.25">
      <c r="B164" s="75"/>
      <c r="C164" s="132" t="s">
        <v>256</v>
      </c>
      <c r="D164" s="45">
        <v>0</v>
      </c>
      <c r="E164" s="45"/>
      <c r="F164" s="45"/>
      <c r="G164" s="45"/>
      <c r="H164" s="45">
        <f>+D164</f>
        <v>0</v>
      </c>
      <c r="I164" s="45"/>
      <c r="J164" s="46" t="s">
        <v>35</v>
      </c>
    </row>
    <row r="165" spans="2:10" s="1" customFormat="1" ht="13.2" x14ac:dyDescent="0.25">
      <c r="B165" s="75"/>
      <c r="C165" s="132" t="s">
        <v>257</v>
      </c>
      <c r="D165" s="45">
        <v>0</v>
      </c>
      <c r="E165" s="45"/>
      <c r="F165" s="45"/>
      <c r="G165" s="45"/>
      <c r="H165" s="45">
        <f>+D165</f>
        <v>0</v>
      </c>
      <c r="I165" s="45"/>
      <c r="J165" s="46" t="s">
        <v>35</v>
      </c>
    </row>
    <row r="166" spans="2:10" s="1" customFormat="1" ht="13.2" x14ac:dyDescent="0.25">
      <c r="B166" s="75" t="s">
        <v>220</v>
      </c>
      <c r="C166" s="48" t="s">
        <v>500</v>
      </c>
      <c r="D166" s="103"/>
      <c r="E166" s="45"/>
      <c r="F166" s="45"/>
      <c r="G166" s="45"/>
      <c r="H166" s="45"/>
      <c r="I166" s="62">
        <f>SUM(H167:H169)*$E$80</f>
        <v>1</v>
      </c>
      <c r="J166" s="63" t="str">
        <f>+J167</f>
        <v>und</v>
      </c>
    </row>
    <row r="167" spans="2:10" s="1" customFormat="1" ht="13.2" x14ac:dyDescent="0.25">
      <c r="B167" s="75"/>
      <c r="C167" s="132" t="s">
        <v>255</v>
      </c>
      <c r="D167" s="45">
        <v>1</v>
      </c>
      <c r="E167" s="45"/>
      <c r="F167" s="45"/>
      <c r="G167" s="45"/>
      <c r="H167" s="45">
        <f>+D167</f>
        <v>1</v>
      </c>
      <c r="I167" s="45"/>
      <c r="J167" s="46" t="s">
        <v>35</v>
      </c>
    </row>
    <row r="168" spans="2:10" s="1" customFormat="1" ht="13.2" x14ac:dyDescent="0.25">
      <c r="B168" s="75"/>
      <c r="C168" s="132" t="s">
        <v>256</v>
      </c>
      <c r="D168" s="45">
        <v>0</v>
      </c>
      <c r="E168" s="45"/>
      <c r="F168" s="45"/>
      <c r="G168" s="45"/>
      <c r="H168" s="45">
        <f>+D168</f>
        <v>0</v>
      </c>
      <c r="I168" s="45"/>
      <c r="J168" s="46" t="s">
        <v>35</v>
      </c>
    </row>
    <row r="169" spans="2:10" s="1" customFormat="1" ht="13.2" x14ac:dyDescent="0.25">
      <c r="B169" s="75"/>
      <c r="C169" s="132" t="s">
        <v>257</v>
      </c>
      <c r="D169" s="45">
        <v>0</v>
      </c>
      <c r="E169" s="45"/>
      <c r="F169" s="45"/>
      <c r="G169" s="45"/>
      <c r="H169" s="45">
        <f>+D169</f>
        <v>0</v>
      </c>
      <c r="I169" s="45"/>
      <c r="J169" s="46" t="s">
        <v>35</v>
      </c>
    </row>
    <row r="170" spans="2:10" s="1" customFormat="1" ht="13.2" x14ac:dyDescent="0.25">
      <c r="B170" s="75" t="s">
        <v>503</v>
      </c>
      <c r="C170" s="48" t="s">
        <v>501</v>
      </c>
      <c r="D170" s="103"/>
      <c r="E170" s="45"/>
      <c r="F170" s="45"/>
      <c r="G170" s="45"/>
      <c r="H170" s="45"/>
      <c r="I170" s="62">
        <f>SUM(H171:H173)*$E$80</f>
        <v>9</v>
      </c>
      <c r="J170" s="63" t="str">
        <f>+J171</f>
        <v>und</v>
      </c>
    </row>
    <row r="171" spans="2:10" s="1" customFormat="1" ht="13.2" x14ac:dyDescent="0.25">
      <c r="B171" s="75"/>
      <c r="C171" s="132" t="s">
        <v>255</v>
      </c>
      <c r="D171" s="45">
        <v>1</v>
      </c>
      <c r="E171" s="45"/>
      <c r="F171" s="45"/>
      <c r="G171" s="45"/>
      <c r="H171" s="45">
        <f>+D171</f>
        <v>1</v>
      </c>
      <c r="I171" s="45"/>
      <c r="J171" s="46" t="s">
        <v>35</v>
      </c>
    </row>
    <row r="172" spans="2:10" s="1" customFormat="1" ht="13.2" x14ac:dyDescent="0.25">
      <c r="B172" s="75"/>
      <c r="C172" s="132" t="s">
        <v>256</v>
      </c>
      <c r="D172" s="45">
        <v>6</v>
      </c>
      <c r="E172" s="45"/>
      <c r="F172" s="45"/>
      <c r="G172" s="45"/>
      <c r="H172" s="45">
        <f>+D172</f>
        <v>6</v>
      </c>
      <c r="I172" s="45"/>
      <c r="J172" s="46" t="s">
        <v>35</v>
      </c>
    </row>
    <row r="173" spans="2:10" s="1" customFormat="1" ht="13.2" x14ac:dyDescent="0.25">
      <c r="B173" s="75"/>
      <c r="C173" s="132" t="s">
        <v>257</v>
      </c>
      <c r="D173" s="45">
        <v>2</v>
      </c>
      <c r="E173" s="45"/>
      <c r="F173" s="45"/>
      <c r="G173" s="45"/>
      <c r="H173" s="45">
        <f>+D173</f>
        <v>2</v>
      </c>
      <c r="I173" s="45"/>
      <c r="J173" s="46" t="s">
        <v>35</v>
      </c>
    </row>
    <row r="174" spans="2:10" s="1" customFormat="1" ht="13.2" x14ac:dyDescent="0.25">
      <c r="B174" s="75" t="s">
        <v>504</v>
      </c>
      <c r="C174" s="48" t="s">
        <v>644</v>
      </c>
      <c r="D174" s="103"/>
      <c r="E174" s="45"/>
      <c r="F174" s="45"/>
      <c r="G174" s="45"/>
      <c r="H174" s="45"/>
      <c r="I174" s="62">
        <f>SUM(H175:H177)*$E$80</f>
        <v>2</v>
      </c>
      <c r="J174" s="63" t="str">
        <f>+J175</f>
        <v>und</v>
      </c>
    </row>
    <row r="175" spans="2:10" s="1" customFormat="1" ht="13.2" x14ac:dyDescent="0.25">
      <c r="B175" s="75"/>
      <c r="C175" s="132" t="s">
        <v>255</v>
      </c>
      <c r="D175" s="45">
        <v>2</v>
      </c>
      <c r="E175" s="45"/>
      <c r="F175" s="45"/>
      <c r="G175" s="45"/>
      <c r="H175" s="45">
        <f>+D175</f>
        <v>2</v>
      </c>
      <c r="I175" s="45"/>
      <c r="J175" s="46" t="s">
        <v>35</v>
      </c>
    </row>
    <row r="176" spans="2:10" s="1" customFormat="1" ht="13.2" x14ac:dyDescent="0.25">
      <c r="B176" s="75"/>
      <c r="C176" s="132" t="s">
        <v>256</v>
      </c>
      <c r="D176" s="45">
        <v>0</v>
      </c>
      <c r="E176" s="45"/>
      <c r="F176" s="45"/>
      <c r="G176" s="45"/>
      <c r="H176" s="45">
        <f>+D176</f>
        <v>0</v>
      </c>
      <c r="I176" s="45"/>
      <c r="J176" s="46" t="s">
        <v>35</v>
      </c>
    </row>
    <row r="177" spans="2:10" s="1" customFormat="1" ht="13.2" x14ac:dyDescent="0.25">
      <c r="B177" s="75"/>
      <c r="C177" s="132" t="s">
        <v>257</v>
      </c>
      <c r="D177" s="45">
        <v>0</v>
      </c>
      <c r="E177" s="45"/>
      <c r="F177" s="45"/>
      <c r="G177" s="45"/>
      <c r="H177" s="45">
        <f>+D177</f>
        <v>0</v>
      </c>
      <c r="I177" s="45"/>
      <c r="J177" s="46" t="s">
        <v>35</v>
      </c>
    </row>
    <row r="178" spans="2:10" s="1" customFormat="1" ht="13.2" x14ac:dyDescent="0.25">
      <c r="B178" s="75" t="s">
        <v>505</v>
      </c>
      <c r="C178" s="48" t="s">
        <v>502</v>
      </c>
      <c r="D178" s="103"/>
      <c r="E178" s="45"/>
      <c r="F178" s="45"/>
      <c r="G178" s="45"/>
      <c r="H178" s="45"/>
      <c r="I178" s="62">
        <f>SUM(H179:H181)*$E$80</f>
        <v>1</v>
      </c>
      <c r="J178" s="63" t="str">
        <f>+J179</f>
        <v>und</v>
      </c>
    </row>
    <row r="179" spans="2:10" s="1" customFormat="1" ht="13.2" x14ac:dyDescent="0.25">
      <c r="B179" s="75"/>
      <c r="C179" s="132" t="s">
        <v>255</v>
      </c>
      <c r="D179" s="45">
        <v>1</v>
      </c>
      <c r="E179" s="45"/>
      <c r="F179" s="45"/>
      <c r="G179" s="45"/>
      <c r="H179" s="45">
        <f>+D179</f>
        <v>1</v>
      </c>
      <c r="I179" s="45"/>
      <c r="J179" s="46" t="s">
        <v>35</v>
      </c>
    </row>
    <row r="180" spans="2:10" s="1" customFormat="1" ht="13.2" x14ac:dyDescent="0.25">
      <c r="B180" s="75"/>
      <c r="C180" s="132" t="s">
        <v>256</v>
      </c>
      <c r="D180" s="45">
        <v>0</v>
      </c>
      <c r="E180" s="45"/>
      <c r="F180" s="45"/>
      <c r="G180" s="45"/>
      <c r="H180" s="45">
        <f>+D180</f>
        <v>0</v>
      </c>
      <c r="I180" s="45"/>
      <c r="J180" s="46" t="s">
        <v>35</v>
      </c>
    </row>
    <row r="181" spans="2:10" s="1" customFormat="1" ht="13.2" x14ac:dyDescent="0.25">
      <c r="B181" s="75"/>
      <c r="C181" s="132" t="s">
        <v>257</v>
      </c>
      <c r="D181" s="45">
        <v>0</v>
      </c>
      <c r="E181" s="45"/>
      <c r="F181" s="45"/>
      <c r="G181" s="45"/>
      <c r="H181" s="45">
        <f>+D181</f>
        <v>0</v>
      </c>
      <c r="I181" s="45"/>
      <c r="J181" s="46" t="s">
        <v>35</v>
      </c>
    </row>
    <row r="182" spans="2:10" s="1" customFormat="1" ht="13.2" x14ac:dyDescent="0.25">
      <c r="B182" s="75" t="s">
        <v>527</v>
      </c>
      <c r="C182" s="48" t="s">
        <v>506</v>
      </c>
      <c r="D182" s="103"/>
      <c r="E182" s="45"/>
      <c r="F182" s="45"/>
      <c r="G182" s="45"/>
      <c r="H182" s="45"/>
      <c r="I182" s="62">
        <f>SUM(H183:H185)*$E$80</f>
        <v>3</v>
      </c>
      <c r="J182" s="63" t="str">
        <f>+J183</f>
        <v>und</v>
      </c>
    </row>
    <row r="183" spans="2:10" s="1" customFormat="1" ht="13.2" x14ac:dyDescent="0.25">
      <c r="B183" s="75"/>
      <c r="C183" s="132" t="s">
        <v>255</v>
      </c>
      <c r="D183" s="45">
        <v>3</v>
      </c>
      <c r="E183" s="45"/>
      <c r="F183" s="45"/>
      <c r="G183" s="45"/>
      <c r="H183" s="45">
        <f>+D183</f>
        <v>3</v>
      </c>
      <c r="I183" s="45"/>
      <c r="J183" s="46" t="s">
        <v>35</v>
      </c>
    </row>
    <row r="184" spans="2:10" s="1" customFormat="1" ht="13.2" x14ac:dyDescent="0.25">
      <c r="B184" s="75"/>
      <c r="C184" s="132" t="s">
        <v>256</v>
      </c>
      <c r="D184" s="45">
        <v>0</v>
      </c>
      <c r="E184" s="45"/>
      <c r="F184" s="45"/>
      <c r="G184" s="45"/>
      <c r="H184" s="45">
        <f>+D184</f>
        <v>0</v>
      </c>
      <c r="I184" s="45"/>
      <c r="J184" s="46" t="s">
        <v>35</v>
      </c>
    </row>
    <row r="185" spans="2:10" s="1" customFormat="1" ht="13.2" x14ac:dyDescent="0.25">
      <c r="B185" s="75"/>
      <c r="C185" s="132" t="s">
        <v>257</v>
      </c>
      <c r="D185" s="45">
        <v>0</v>
      </c>
      <c r="E185" s="45"/>
      <c r="F185" s="45"/>
      <c r="G185" s="45"/>
      <c r="H185" s="45">
        <f>+D185</f>
        <v>0</v>
      </c>
      <c r="I185" s="45"/>
      <c r="J185" s="46" t="s">
        <v>35</v>
      </c>
    </row>
    <row r="186" spans="2:10" s="1" customFormat="1" ht="13.2" x14ac:dyDescent="0.25">
      <c r="B186" s="75" t="s">
        <v>528</v>
      </c>
      <c r="C186" s="48" t="s">
        <v>507</v>
      </c>
      <c r="D186" s="103"/>
      <c r="E186" s="45"/>
      <c r="F186" s="45"/>
      <c r="G186" s="45"/>
      <c r="H186" s="45"/>
      <c r="I186" s="62">
        <f>SUM(H187:H189)*$E$80</f>
        <v>1</v>
      </c>
      <c r="J186" s="63" t="str">
        <f>+J187</f>
        <v>und</v>
      </c>
    </row>
    <row r="187" spans="2:10" s="1" customFormat="1" ht="13.2" x14ac:dyDescent="0.25">
      <c r="B187" s="75"/>
      <c r="C187" s="132" t="s">
        <v>255</v>
      </c>
      <c r="D187" s="45">
        <v>1</v>
      </c>
      <c r="E187" s="45"/>
      <c r="F187" s="45"/>
      <c r="G187" s="45"/>
      <c r="H187" s="45">
        <f>+D187</f>
        <v>1</v>
      </c>
      <c r="I187" s="45"/>
      <c r="J187" s="46" t="s">
        <v>35</v>
      </c>
    </row>
    <row r="188" spans="2:10" s="1" customFormat="1" ht="13.2" x14ac:dyDescent="0.25">
      <c r="B188" s="75"/>
      <c r="C188" s="132" t="s">
        <v>256</v>
      </c>
      <c r="D188" s="45">
        <v>0</v>
      </c>
      <c r="E188" s="45"/>
      <c r="F188" s="45"/>
      <c r="G188" s="45"/>
      <c r="H188" s="45">
        <f>+D188</f>
        <v>0</v>
      </c>
      <c r="I188" s="45"/>
      <c r="J188" s="46" t="s">
        <v>35</v>
      </c>
    </row>
    <row r="189" spans="2:10" s="1" customFormat="1" ht="13.2" x14ac:dyDescent="0.25">
      <c r="B189" s="75"/>
      <c r="C189" s="132" t="s">
        <v>257</v>
      </c>
      <c r="D189" s="45">
        <v>0</v>
      </c>
      <c r="E189" s="45"/>
      <c r="F189" s="45"/>
      <c r="G189" s="45"/>
      <c r="H189" s="45">
        <f>+D189</f>
        <v>0</v>
      </c>
      <c r="I189" s="45"/>
      <c r="J189" s="46" t="s">
        <v>35</v>
      </c>
    </row>
    <row r="190" spans="2:10" s="1" customFormat="1" ht="13.2" x14ac:dyDescent="0.25">
      <c r="B190" s="75" t="s">
        <v>529</v>
      </c>
      <c r="C190" s="48" t="s">
        <v>508</v>
      </c>
      <c r="D190" s="103"/>
      <c r="E190" s="45"/>
      <c r="F190" s="45"/>
      <c r="G190" s="45"/>
      <c r="H190" s="45"/>
      <c r="I190" s="62">
        <f>SUM(H191:H193)*$E$80</f>
        <v>8</v>
      </c>
      <c r="J190" s="63" t="str">
        <f>+J191</f>
        <v>und</v>
      </c>
    </row>
    <row r="191" spans="2:10" s="1" customFormat="1" ht="13.2" x14ac:dyDescent="0.25">
      <c r="B191" s="75"/>
      <c r="C191" s="132" t="s">
        <v>255</v>
      </c>
      <c r="D191" s="45">
        <v>8</v>
      </c>
      <c r="E191" s="45"/>
      <c r="F191" s="45"/>
      <c r="G191" s="45"/>
      <c r="H191" s="45">
        <f>+D191</f>
        <v>8</v>
      </c>
      <c r="I191" s="45"/>
      <c r="J191" s="46" t="s">
        <v>35</v>
      </c>
    </row>
    <row r="192" spans="2:10" s="1" customFormat="1" ht="13.2" x14ac:dyDescent="0.25">
      <c r="B192" s="75"/>
      <c r="C192" s="132" t="s">
        <v>256</v>
      </c>
      <c r="D192" s="45">
        <v>0</v>
      </c>
      <c r="E192" s="45"/>
      <c r="F192" s="45"/>
      <c r="G192" s="45"/>
      <c r="H192" s="45">
        <f>+D192</f>
        <v>0</v>
      </c>
      <c r="I192" s="45"/>
      <c r="J192" s="46" t="s">
        <v>35</v>
      </c>
    </row>
    <row r="193" spans="2:10" s="1" customFormat="1" ht="13.2" x14ac:dyDescent="0.25">
      <c r="B193" s="75"/>
      <c r="C193" s="132" t="s">
        <v>257</v>
      </c>
      <c r="D193" s="45">
        <v>0</v>
      </c>
      <c r="E193" s="45"/>
      <c r="F193" s="45"/>
      <c r="G193" s="45"/>
      <c r="H193" s="45">
        <f>+D193</f>
        <v>0</v>
      </c>
      <c r="I193" s="45"/>
      <c r="J193" s="46" t="s">
        <v>35</v>
      </c>
    </row>
    <row r="194" spans="2:10" s="1" customFormat="1" ht="13.2" x14ac:dyDescent="0.25">
      <c r="B194" s="75" t="s">
        <v>530</v>
      </c>
      <c r="C194" s="48" t="s">
        <v>509</v>
      </c>
      <c r="D194" s="103"/>
      <c r="E194" s="45"/>
      <c r="F194" s="45"/>
      <c r="G194" s="45"/>
      <c r="H194" s="45"/>
      <c r="I194" s="62">
        <f>SUM(H195:H197)*$E$80</f>
        <v>3</v>
      </c>
      <c r="J194" s="63" t="str">
        <f>+J195</f>
        <v>und</v>
      </c>
    </row>
    <row r="195" spans="2:10" s="1" customFormat="1" ht="13.2" x14ac:dyDescent="0.25">
      <c r="B195" s="75"/>
      <c r="C195" s="132" t="s">
        <v>255</v>
      </c>
      <c r="D195" s="45">
        <v>3</v>
      </c>
      <c r="E195" s="45"/>
      <c r="F195" s="45"/>
      <c r="G195" s="45"/>
      <c r="H195" s="45">
        <f>+D195</f>
        <v>3</v>
      </c>
      <c r="I195" s="45"/>
      <c r="J195" s="46" t="s">
        <v>35</v>
      </c>
    </row>
    <row r="196" spans="2:10" s="1" customFormat="1" ht="13.2" x14ac:dyDescent="0.25">
      <c r="B196" s="75"/>
      <c r="C196" s="132" t="s">
        <v>256</v>
      </c>
      <c r="D196" s="45">
        <v>0</v>
      </c>
      <c r="E196" s="45"/>
      <c r="F196" s="45"/>
      <c r="G196" s="45"/>
      <c r="H196" s="45">
        <f>+D196</f>
        <v>0</v>
      </c>
      <c r="I196" s="45"/>
      <c r="J196" s="46" t="s">
        <v>35</v>
      </c>
    </row>
    <row r="197" spans="2:10" s="1" customFormat="1" ht="13.2" x14ac:dyDescent="0.25">
      <c r="B197" s="75"/>
      <c r="C197" s="132" t="s">
        <v>257</v>
      </c>
      <c r="D197" s="45">
        <v>0</v>
      </c>
      <c r="E197" s="45"/>
      <c r="F197" s="45"/>
      <c r="G197" s="45"/>
      <c r="H197" s="45">
        <f>+D197</f>
        <v>0</v>
      </c>
      <c r="I197" s="45"/>
      <c r="J197" s="46" t="s">
        <v>35</v>
      </c>
    </row>
    <row r="198" spans="2:10" s="1" customFormat="1" ht="13.2" x14ac:dyDescent="0.25">
      <c r="B198" s="75" t="s">
        <v>531</v>
      </c>
      <c r="C198" s="48" t="s">
        <v>510</v>
      </c>
      <c r="D198" s="103"/>
      <c r="E198" s="45"/>
      <c r="F198" s="45"/>
      <c r="G198" s="45"/>
      <c r="H198" s="45"/>
      <c r="I198" s="62">
        <f>SUM(H199:H201)*$E$80</f>
        <v>0</v>
      </c>
      <c r="J198" s="63" t="str">
        <f>+J199</f>
        <v>und</v>
      </c>
    </row>
    <row r="199" spans="2:10" s="1" customFormat="1" ht="13.2" x14ac:dyDescent="0.25">
      <c r="B199" s="75"/>
      <c r="C199" s="132" t="s">
        <v>255</v>
      </c>
      <c r="D199" s="45">
        <v>0</v>
      </c>
      <c r="E199" s="45"/>
      <c r="F199" s="45"/>
      <c r="G199" s="45"/>
      <c r="H199" s="45">
        <f>+D199</f>
        <v>0</v>
      </c>
      <c r="I199" s="45"/>
      <c r="J199" s="46" t="s">
        <v>35</v>
      </c>
    </row>
    <row r="200" spans="2:10" s="1" customFormat="1" ht="13.2" x14ac:dyDescent="0.25">
      <c r="B200" s="75"/>
      <c r="C200" s="132" t="s">
        <v>256</v>
      </c>
      <c r="D200" s="45">
        <v>0</v>
      </c>
      <c r="E200" s="45"/>
      <c r="F200" s="45"/>
      <c r="G200" s="45"/>
      <c r="H200" s="45">
        <f>+D200</f>
        <v>0</v>
      </c>
      <c r="I200" s="45"/>
      <c r="J200" s="46" t="s">
        <v>35</v>
      </c>
    </row>
    <row r="201" spans="2:10" s="1" customFormat="1" ht="13.2" x14ac:dyDescent="0.25">
      <c r="B201" s="75"/>
      <c r="C201" s="132" t="s">
        <v>257</v>
      </c>
      <c r="D201" s="45">
        <v>0</v>
      </c>
      <c r="E201" s="45"/>
      <c r="F201" s="45"/>
      <c r="G201" s="45"/>
      <c r="H201" s="45">
        <f>+D201</f>
        <v>0</v>
      </c>
      <c r="I201" s="45"/>
      <c r="J201" s="46" t="s">
        <v>35</v>
      </c>
    </row>
    <row r="202" spans="2:10" s="1" customFormat="1" ht="13.2" x14ac:dyDescent="0.25">
      <c r="B202" s="75" t="s">
        <v>532</v>
      </c>
      <c r="C202" s="48" t="s">
        <v>511</v>
      </c>
      <c r="D202" s="103"/>
      <c r="E202" s="45"/>
      <c r="F202" s="45"/>
      <c r="G202" s="45"/>
      <c r="H202" s="45"/>
      <c r="I202" s="62">
        <f>SUM(H203:H205)*$E$80</f>
        <v>1</v>
      </c>
      <c r="J202" s="63" t="str">
        <f>+J203</f>
        <v>und</v>
      </c>
    </row>
    <row r="203" spans="2:10" s="1" customFormat="1" ht="13.2" x14ac:dyDescent="0.25">
      <c r="B203" s="75"/>
      <c r="C203" s="132" t="s">
        <v>255</v>
      </c>
      <c r="D203" s="45">
        <v>1</v>
      </c>
      <c r="E203" s="45"/>
      <c r="F203" s="45"/>
      <c r="G203" s="45"/>
      <c r="H203" s="45">
        <f>+D203</f>
        <v>1</v>
      </c>
      <c r="I203" s="45"/>
      <c r="J203" s="46" t="s">
        <v>35</v>
      </c>
    </row>
    <row r="204" spans="2:10" s="1" customFormat="1" ht="13.2" x14ac:dyDescent="0.25">
      <c r="B204" s="75"/>
      <c r="C204" s="132" t="s">
        <v>256</v>
      </c>
      <c r="D204" s="45">
        <v>0</v>
      </c>
      <c r="E204" s="45"/>
      <c r="F204" s="45"/>
      <c r="G204" s="45"/>
      <c r="H204" s="45">
        <f>+D204</f>
        <v>0</v>
      </c>
      <c r="I204" s="45"/>
      <c r="J204" s="46" t="s">
        <v>35</v>
      </c>
    </row>
    <row r="205" spans="2:10" s="1" customFormat="1" ht="13.2" x14ac:dyDescent="0.25">
      <c r="B205" s="75"/>
      <c r="C205" s="132" t="s">
        <v>257</v>
      </c>
      <c r="D205" s="45">
        <v>0</v>
      </c>
      <c r="E205" s="45"/>
      <c r="F205" s="45"/>
      <c r="G205" s="45"/>
      <c r="H205" s="45">
        <f>+D205</f>
        <v>0</v>
      </c>
      <c r="I205" s="45"/>
      <c r="J205" s="46" t="s">
        <v>35</v>
      </c>
    </row>
    <row r="206" spans="2:10" s="1" customFormat="1" ht="13.2" x14ac:dyDescent="0.25">
      <c r="B206" s="75" t="s">
        <v>533</v>
      </c>
      <c r="C206" s="48" t="s">
        <v>512</v>
      </c>
      <c r="D206" s="103"/>
      <c r="E206" s="45"/>
      <c r="F206" s="45"/>
      <c r="G206" s="45"/>
      <c r="H206" s="45"/>
      <c r="I206" s="62">
        <f>SUM(H207:H209)*$E$80</f>
        <v>9</v>
      </c>
      <c r="J206" s="63" t="str">
        <f>+J207</f>
        <v>und</v>
      </c>
    </row>
    <row r="207" spans="2:10" s="1" customFormat="1" ht="13.2" x14ac:dyDescent="0.25">
      <c r="B207" s="75"/>
      <c r="C207" s="132" t="s">
        <v>255</v>
      </c>
      <c r="D207" s="45">
        <v>4</v>
      </c>
      <c r="E207" s="45"/>
      <c r="F207" s="45"/>
      <c r="G207" s="45"/>
      <c r="H207" s="45">
        <f>+D207</f>
        <v>4</v>
      </c>
      <c r="I207" s="45"/>
      <c r="J207" s="46" t="s">
        <v>35</v>
      </c>
    </row>
    <row r="208" spans="2:10" s="1" customFormat="1" ht="13.2" x14ac:dyDescent="0.25">
      <c r="B208" s="75"/>
      <c r="C208" s="132" t="s">
        <v>256</v>
      </c>
      <c r="D208" s="45">
        <v>5</v>
      </c>
      <c r="E208" s="45"/>
      <c r="F208" s="45"/>
      <c r="G208" s="45"/>
      <c r="H208" s="45">
        <f>+D208</f>
        <v>5</v>
      </c>
      <c r="I208" s="45"/>
      <c r="J208" s="46" t="s">
        <v>35</v>
      </c>
    </row>
    <row r="209" spans="2:10" s="1" customFormat="1" ht="13.2" x14ac:dyDescent="0.25">
      <c r="B209" s="75"/>
      <c r="C209" s="132" t="s">
        <v>257</v>
      </c>
      <c r="D209" s="45">
        <v>0</v>
      </c>
      <c r="E209" s="45"/>
      <c r="F209" s="45"/>
      <c r="G209" s="45"/>
      <c r="H209" s="45">
        <f>+D209</f>
        <v>0</v>
      </c>
      <c r="I209" s="45"/>
      <c r="J209" s="46" t="s">
        <v>35</v>
      </c>
    </row>
    <row r="210" spans="2:10" s="1" customFormat="1" ht="13.2" x14ac:dyDescent="0.25">
      <c r="B210" s="75" t="s">
        <v>534</v>
      </c>
      <c r="C210" s="48" t="s">
        <v>513</v>
      </c>
      <c r="D210" s="103"/>
      <c r="E210" s="45"/>
      <c r="F210" s="45"/>
      <c r="G210" s="45"/>
      <c r="H210" s="45"/>
      <c r="I210" s="62">
        <f>SUM(H211:H213)*$E$80</f>
        <v>4</v>
      </c>
      <c r="J210" s="63" t="str">
        <f>+J211</f>
        <v>und</v>
      </c>
    </row>
    <row r="211" spans="2:10" s="1" customFormat="1" ht="13.2" x14ac:dyDescent="0.25">
      <c r="B211" s="75"/>
      <c r="C211" s="132" t="s">
        <v>255</v>
      </c>
      <c r="D211" s="45">
        <v>4</v>
      </c>
      <c r="E211" s="45"/>
      <c r="F211" s="45"/>
      <c r="G211" s="45"/>
      <c r="H211" s="45">
        <f>+D211</f>
        <v>4</v>
      </c>
      <c r="I211" s="45"/>
      <c r="J211" s="46" t="s">
        <v>35</v>
      </c>
    </row>
    <row r="212" spans="2:10" s="1" customFormat="1" ht="13.2" x14ac:dyDescent="0.25">
      <c r="B212" s="75"/>
      <c r="C212" s="132" t="s">
        <v>256</v>
      </c>
      <c r="D212" s="45">
        <v>0</v>
      </c>
      <c r="E212" s="45"/>
      <c r="F212" s="45"/>
      <c r="G212" s="45"/>
      <c r="H212" s="45">
        <f>+D212</f>
        <v>0</v>
      </c>
      <c r="I212" s="45"/>
      <c r="J212" s="46" t="s">
        <v>35</v>
      </c>
    </row>
    <row r="213" spans="2:10" s="1" customFormat="1" ht="13.2" x14ac:dyDescent="0.25">
      <c r="B213" s="75"/>
      <c r="C213" s="132" t="s">
        <v>257</v>
      </c>
      <c r="D213" s="45">
        <v>0</v>
      </c>
      <c r="E213" s="45"/>
      <c r="F213" s="45"/>
      <c r="G213" s="45"/>
      <c r="H213" s="45">
        <f>+D213</f>
        <v>0</v>
      </c>
      <c r="I213" s="45"/>
      <c r="J213" s="46" t="s">
        <v>35</v>
      </c>
    </row>
    <row r="214" spans="2:10" s="1" customFormat="1" ht="13.2" x14ac:dyDescent="0.25">
      <c r="B214" s="75" t="s">
        <v>535</v>
      </c>
      <c r="C214" s="48" t="s">
        <v>515</v>
      </c>
      <c r="D214" s="103"/>
      <c r="E214" s="45"/>
      <c r="F214" s="45"/>
      <c r="G214" s="45"/>
      <c r="H214" s="45"/>
      <c r="I214" s="62">
        <f>SUM(H215:H217)*$E$80</f>
        <v>3</v>
      </c>
      <c r="J214" s="63" t="str">
        <f>+J215</f>
        <v>und</v>
      </c>
    </row>
    <row r="215" spans="2:10" s="1" customFormat="1" ht="13.2" x14ac:dyDescent="0.25">
      <c r="B215" s="75"/>
      <c r="C215" s="132" t="s">
        <v>255</v>
      </c>
      <c r="D215" s="45">
        <v>3</v>
      </c>
      <c r="E215" s="45"/>
      <c r="F215" s="45"/>
      <c r="G215" s="45"/>
      <c r="H215" s="45">
        <f>+D215</f>
        <v>3</v>
      </c>
      <c r="I215" s="45"/>
      <c r="J215" s="46" t="s">
        <v>35</v>
      </c>
    </row>
    <row r="216" spans="2:10" s="1" customFormat="1" ht="13.2" x14ac:dyDescent="0.25">
      <c r="B216" s="75"/>
      <c r="C216" s="132" t="s">
        <v>256</v>
      </c>
      <c r="D216" s="45">
        <v>0</v>
      </c>
      <c r="E216" s="45"/>
      <c r="F216" s="45"/>
      <c r="G216" s="45"/>
      <c r="H216" s="45">
        <f>+D216</f>
        <v>0</v>
      </c>
      <c r="I216" s="45"/>
      <c r="J216" s="46" t="s">
        <v>35</v>
      </c>
    </row>
    <row r="217" spans="2:10" s="1" customFormat="1" ht="13.2" x14ac:dyDescent="0.25">
      <c r="B217" s="75"/>
      <c r="C217" s="132" t="s">
        <v>257</v>
      </c>
      <c r="D217" s="45">
        <v>0</v>
      </c>
      <c r="E217" s="45"/>
      <c r="F217" s="45"/>
      <c r="G217" s="45"/>
      <c r="H217" s="45">
        <f>+D217</f>
        <v>0</v>
      </c>
      <c r="I217" s="45"/>
      <c r="J217" s="46" t="s">
        <v>35</v>
      </c>
    </row>
    <row r="218" spans="2:10" s="1" customFormat="1" ht="13.2" x14ac:dyDescent="0.25">
      <c r="B218" s="75" t="s">
        <v>558</v>
      </c>
      <c r="C218" s="48" t="s">
        <v>560</v>
      </c>
      <c r="D218" s="103"/>
      <c r="E218" s="45"/>
      <c r="F218" s="45"/>
      <c r="G218" s="45"/>
      <c r="H218" s="45"/>
      <c r="I218" s="62">
        <f>SUM(H219:H221)*$E$80</f>
        <v>4</v>
      </c>
      <c r="J218" s="63" t="str">
        <f>+J219</f>
        <v>und</v>
      </c>
    </row>
    <row r="219" spans="2:10" s="1" customFormat="1" ht="13.2" x14ac:dyDescent="0.25">
      <c r="B219" s="75"/>
      <c r="C219" s="132" t="s">
        <v>255</v>
      </c>
      <c r="D219" s="45">
        <v>2</v>
      </c>
      <c r="E219" s="45"/>
      <c r="F219" s="45"/>
      <c r="G219" s="45"/>
      <c r="H219" s="45">
        <f>+D219</f>
        <v>2</v>
      </c>
      <c r="I219" s="45"/>
      <c r="J219" s="46" t="s">
        <v>35</v>
      </c>
    </row>
    <row r="220" spans="2:10" s="1" customFormat="1" ht="13.2" x14ac:dyDescent="0.25">
      <c r="B220" s="75"/>
      <c r="C220" s="132" t="s">
        <v>256</v>
      </c>
      <c r="D220" s="45">
        <v>0</v>
      </c>
      <c r="E220" s="45"/>
      <c r="F220" s="45"/>
      <c r="G220" s="45"/>
      <c r="H220" s="45">
        <f>+D220</f>
        <v>0</v>
      </c>
      <c r="I220" s="45"/>
      <c r="J220" s="46" t="s">
        <v>35</v>
      </c>
    </row>
    <row r="221" spans="2:10" s="1" customFormat="1" ht="13.2" x14ac:dyDescent="0.25">
      <c r="B221" s="75"/>
      <c r="C221" s="132" t="s">
        <v>257</v>
      </c>
      <c r="D221" s="45">
        <v>2</v>
      </c>
      <c r="E221" s="45"/>
      <c r="F221" s="45"/>
      <c r="G221" s="45"/>
      <c r="H221" s="45">
        <f>+D221</f>
        <v>2</v>
      </c>
      <c r="I221" s="45"/>
      <c r="J221" s="46" t="s">
        <v>35</v>
      </c>
    </row>
    <row r="222" spans="2:10" s="1" customFormat="1" ht="13.2" x14ac:dyDescent="0.25">
      <c r="B222" s="75" t="s">
        <v>559</v>
      </c>
      <c r="C222" s="48" t="s">
        <v>546</v>
      </c>
      <c r="D222" s="103"/>
      <c r="E222" s="45"/>
      <c r="F222" s="45"/>
      <c r="G222" s="45"/>
      <c r="H222" s="45"/>
      <c r="I222" s="62">
        <f>SUM(H223:H225)*$E$80</f>
        <v>0</v>
      </c>
      <c r="J222" s="63" t="str">
        <f>+J223</f>
        <v>und</v>
      </c>
    </row>
    <row r="223" spans="2:10" s="1" customFormat="1" ht="13.2" x14ac:dyDescent="0.25">
      <c r="B223" s="75"/>
      <c r="C223" s="132" t="s">
        <v>255</v>
      </c>
      <c r="D223" s="45">
        <v>0</v>
      </c>
      <c r="E223" s="45"/>
      <c r="F223" s="45"/>
      <c r="G223" s="45"/>
      <c r="H223" s="45">
        <f>+D223</f>
        <v>0</v>
      </c>
      <c r="I223" s="45"/>
      <c r="J223" s="46" t="s">
        <v>35</v>
      </c>
    </row>
    <row r="224" spans="2:10" s="1" customFormat="1" ht="13.2" x14ac:dyDescent="0.25">
      <c r="B224" s="75"/>
      <c r="C224" s="132" t="s">
        <v>256</v>
      </c>
      <c r="D224" s="45">
        <v>0</v>
      </c>
      <c r="E224" s="45"/>
      <c r="F224" s="45"/>
      <c r="G224" s="45"/>
      <c r="H224" s="45">
        <f>+D224</f>
        <v>0</v>
      </c>
      <c r="I224" s="45"/>
      <c r="J224" s="46" t="s">
        <v>35</v>
      </c>
    </row>
    <row r="225" spans="2:10" s="1" customFormat="1" ht="13.2" x14ac:dyDescent="0.25">
      <c r="B225" s="75"/>
      <c r="C225" s="132" t="s">
        <v>257</v>
      </c>
      <c r="D225" s="45">
        <v>0</v>
      </c>
      <c r="E225" s="45"/>
      <c r="F225" s="45"/>
      <c r="G225" s="45"/>
      <c r="H225" s="45">
        <f>+D225</f>
        <v>0</v>
      </c>
      <c r="I225" s="45"/>
      <c r="J225" s="46" t="s">
        <v>35</v>
      </c>
    </row>
    <row r="226" spans="2:10" s="1" customFormat="1" ht="13.2" x14ac:dyDescent="0.25">
      <c r="B226" s="100" t="s">
        <v>221</v>
      </c>
      <c r="C226" s="101" t="s">
        <v>516</v>
      </c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 t="s">
        <v>222</v>
      </c>
      <c r="C227" s="48" t="s">
        <v>517</v>
      </c>
      <c r="D227" s="103"/>
      <c r="E227" s="45"/>
      <c r="F227" s="45"/>
      <c r="G227" s="45"/>
      <c r="H227" s="45"/>
      <c r="I227" s="62">
        <f>SUM(H228:H228)*$E$80</f>
        <v>0</v>
      </c>
      <c r="J227" s="63" t="str">
        <f>+J228</f>
        <v>und</v>
      </c>
    </row>
    <row r="228" spans="2:10" s="1" customFormat="1" ht="13.2" x14ac:dyDescent="0.25">
      <c r="B228" s="75"/>
      <c r="C228" s="44" t="s">
        <v>518</v>
      </c>
      <c r="D228" s="45"/>
      <c r="E228" s="45"/>
      <c r="F228" s="45"/>
      <c r="G228" s="45"/>
      <c r="H228" s="45">
        <f>+D228</f>
        <v>0</v>
      </c>
      <c r="I228" s="45"/>
      <c r="J228" s="46" t="s">
        <v>35</v>
      </c>
    </row>
    <row r="229" spans="2:10" s="1" customFormat="1" ht="13.2" x14ac:dyDescent="0.25">
      <c r="B229" s="75" t="s">
        <v>223</v>
      </c>
      <c r="C229" s="48" t="s">
        <v>519</v>
      </c>
      <c r="D229" s="103"/>
      <c r="E229" s="45"/>
      <c r="F229" s="45"/>
      <c r="G229" s="45"/>
      <c r="H229" s="45"/>
      <c r="I229" s="62">
        <f>SUM(H230:H230)*$E$80</f>
        <v>0</v>
      </c>
      <c r="J229" s="63" t="str">
        <f>+J230</f>
        <v>und</v>
      </c>
    </row>
    <row r="230" spans="2:10" s="1" customFormat="1" ht="13.2" x14ac:dyDescent="0.25">
      <c r="B230" s="75"/>
      <c r="C230" s="44" t="s">
        <v>520</v>
      </c>
      <c r="D230" s="45"/>
      <c r="E230" s="45"/>
      <c r="F230" s="45"/>
      <c r="G230" s="45"/>
      <c r="H230" s="45">
        <f>+D230</f>
        <v>0</v>
      </c>
      <c r="I230" s="45"/>
      <c r="J230" s="46" t="s">
        <v>35</v>
      </c>
    </row>
    <row r="231" spans="2:10" s="1" customFormat="1" ht="13.2" x14ac:dyDescent="0.25">
      <c r="B231" s="75" t="s">
        <v>536</v>
      </c>
      <c r="C231" s="48" t="s">
        <v>522</v>
      </c>
      <c r="D231" s="103"/>
      <c r="E231" s="45"/>
      <c r="F231" s="45"/>
      <c r="G231" s="45"/>
      <c r="H231" s="45"/>
      <c r="I231" s="62">
        <f>SUM(H232:H232)*$E$80</f>
        <v>0</v>
      </c>
      <c r="J231" s="63" t="str">
        <f>+J232</f>
        <v>und</v>
      </c>
    </row>
    <row r="232" spans="2:10" s="1" customFormat="1" ht="13.2" x14ac:dyDescent="0.25">
      <c r="B232" s="75"/>
      <c r="C232" s="44" t="s">
        <v>521</v>
      </c>
      <c r="D232" s="45">
        <v>0</v>
      </c>
      <c r="E232" s="45"/>
      <c r="F232" s="45"/>
      <c r="G232" s="45"/>
      <c r="H232" s="45">
        <f>+D232</f>
        <v>0</v>
      </c>
      <c r="I232" s="45"/>
      <c r="J232" s="46" t="s">
        <v>35</v>
      </c>
    </row>
    <row r="233" spans="2:10" s="1" customFormat="1" ht="13.2" x14ac:dyDescent="0.25">
      <c r="B233" s="75" t="s">
        <v>537</v>
      </c>
      <c r="C233" s="48" t="s">
        <v>523</v>
      </c>
      <c r="D233" s="103"/>
      <c r="E233" s="45"/>
      <c r="F233" s="45"/>
      <c r="G233" s="45"/>
      <c r="H233" s="45"/>
      <c r="I233" s="62">
        <f>SUM(H234:H234)*$E$80</f>
        <v>0</v>
      </c>
      <c r="J233" s="63" t="str">
        <f>+J234</f>
        <v>und</v>
      </c>
    </row>
    <row r="234" spans="2:10" s="1" customFormat="1" ht="13.2" x14ac:dyDescent="0.25">
      <c r="B234" s="75"/>
      <c r="C234" s="44" t="s">
        <v>521</v>
      </c>
      <c r="D234" s="45">
        <v>0</v>
      </c>
      <c r="E234" s="45"/>
      <c r="F234" s="45"/>
      <c r="G234" s="45"/>
      <c r="H234" s="45">
        <f>+D234</f>
        <v>0</v>
      </c>
      <c r="I234" s="45"/>
      <c r="J234" s="46" t="s">
        <v>35</v>
      </c>
    </row>
    <row r="235" spans="2:10" s="1" customFormat="1" ht="13.2" x14ac:dyDescent="0.25">
      <c r="B235" s="100" t="s">
        <v>225</v>
      </c>
      <c r="C235" s="101" t="s">
        <v>538</v>
      </c>
      <c r="D235" s="103"/>
      <c r="E235" s="45"/>
      <c r="F235" s="45"/>
      <c r="G235" s="45"/>
      <c r="H235" s="45"/>
      <c r="I235" s="45"/>
      <c r="J235" s="46"/>
    </row>
    <row r="236" spans="2:10" x14ac:dyDescent="0.3">
      <c r="B236" s="75" t="s">
        <v>224</v>
      </c>
      <c r="C236" s="48" t="s">
        <v>548</v>
      </c>
      <c r="D236" s="103"/>
      <c r="E236" s="45"/>
      <c r="F236" s="45"/>
      <c r="G236" s="45"/>
      <c r="H236" s="45"/>
      <c r="I236" s="62">
        <f>SUM(H237:H237)*$E$80</f>
        <v>1</v>
      </c>
      <c r="J236" s="63" t="str">
        <f>+J237</f>
        <v>und</v>
      </c>
    </row>
    <row r="237" spans="2:10" x14ac:dyDescent="0.3">
      <c r="B237" s="75"/>
      <c r="C237" s="44" t="s">
        <v>547</v>
      </c>
      <c r="D237" s="45">
        <v>1</v>
      </c>
      <c r="E237" s="45"/>
      <c r="F237" s="45"/>
      <c r="G237" s="45"/>
      <c r="H237" s="45">
        <f>+D237</f>
        <v>1</v>
      </c>
      <c r="I237" s="45"/>
      <c r="J237" s="46" t="s">
        <v>35</v>
      </c>
    </row>
    <row r="238" spans="2:10" x14ac:dyDescent="0.3">
      <c r="B238" s="100" t="s">
        <v>227</v>
      </c>
      <c r="C238" s="101" t="s">
        <v>539</v>
      </c>
      <c r="D238" s="103"/>
      <c r="E238" s="45"/>
      <c r="F238" s="45"/>
      <c r="G238" s="45"/>
      <c r="H238" s="45"/>
      <c r="I238" s="45"/>
      <c r="J238" s="46"/>
    </row>
    <row r="239" spans="2:10" x14ac:dyDescent="0.3">
      <c r="B239" s="75" t="s">
        <v>226</v>
      </c>
      <c r="C239" s="48" t="s">
        <v>540</v>
      </c>
      <c r="D239" s="103"/>
      <c r="E239" s="45"/>
      <c r="F239" s="45"/>
      <c r="G239" s="45"/>
      <c r="H239" s="45"/>
      <c r="I239" s="62">
        <f>SUM(H240:H240)*$E$80</f>
        <v>1</v>
      </c>
      <c r="J239" s="63" t="str">
        <f>+J240</f>
        <v>GBL</v>
      </c>
    </row>
    <row r="240" spans="2:10" x14ac:dyDescent="0.3">
      <c r="B240" s="75"/>
      <c r="C240" s="44" t="s">
        <v>645</v>
      </c>
      <c r="D240" s="45">
        <v>1</v>
      </c>
      <c r="E240" s="45"/>
      <c r="F240" s="45"/>
      <c r="G240" s="45"/>
      <c r="H240" s="45">
        <f>+D240</f>
        <v>1</v>
      </c>
      <c r="I240" s="45"/>
      <c r="J240" s="46" t="s">
        <v>4</v>
      </c>
    </row>
    <row r="241" spans="2:10" x14ac:dyDescent="0.3">
      <c r="B241" s="75" t="s">
        <v>541</v>
      </c>
      <c r="C241" s="48" t="s">
        <v>542</v>
      </c>
      <c r="D241" s="103"/>
      <c r="E241" s="45"/>
      <c r="F241" s="45"/>
      <c r="G241" s="45"/>
      <c r="H241" s="45"/>
      <c r="I241" s="62">
        <f>SUM(H242:H242)*$E$80</f>
        <v>1</v>
      </c>
      <c r="J241" s="63" t="str">
        <f>+J242</f>
        <v>GBL</v>
      </c>
    </row>
    <row r="242" spans="2:10" x14ac:dyDescent="0.3">
      <c r="B242" s="75"/>
      <c r="C242" s="44" t="s">
        <v>645</v>
      </c>
      <c r="D242" s="45">
        <v>1</v>
      </c>
      <c r="E242" s="45"/>
      <c r="F242" s="45"/>
      <c r="G242" s="45"/>
      <c r="H242" s="45">
        <f>+D242</f>
        <v>1</v>
      </c>
      <c r="I242" s="45"/>
      <c r="J242" s="46" t="s">
        <v>4</v>
      </c>
    </row>
    <row r="243" spans="2:10" x14ac:dyDescent="0.3">
      <c r="B243" s="75"/>
      <c r="C243" s="48"/>
      <c r="D243" s="103"/>
      <c r="E243" s="45"/>
      <c r="F243" s="45"/>
      <c r="G243" s="45"/>
      <c r="H243" s="45"/>
      <c r="I243" s="62"/>
      <c r="J243" s="63"/>
    </row>
    <row r="244" spans="2:10" x14ac:dyDescent="0.3">
      <c r="B244" s="75"/>
      <c r="C244" s="48"/>
      <c r="D244" s="103"/>
      <c r="E244" s="45"/>
      <c r="F244" s="45"/>
      <c r="G244" s="45"/>
      <c r="H244" s="45"/>
      <c r="I244" s="62"/>
      <c r="J244" s="63"/>
    </row>
    <row r="245" spans="2:10" x14ac:dyDescent="0.3">
      <c r="B245" s="75"/>
      <c r="C245" s="48"/>
      <c r="D245" s="103"/>
      <c r="E245" s="45"/>
      <c r="F245" s="45"/>
      <c r="G245" s="45"/>
      <c r="H245" s="45"/>
      <c r="I245" s="62"/>
      <c r="J245" s="63"/>
    </row>
  </sheetData>
  <mergeCells count="16">
    <mergeCell ref="B8:J8"/>
    <mergeCell ref="C1:H1"/>
    <mergeCell ref="C2:H2"/>
    <mergeCell ref="C3:H3"/>
    <mergeCell ref="C4:H4"/>
    <mergeCell ref="B6:J6"/>
    <mergeCell ref="B70:J70"/>
    <mergeCell ref="B71:J71"/>
    <mergeCell ref="B73:J73"/>
    <mergeCell ref="H74:I74"/>
    <mergeCell ref="B10:J10"/>
    <mergeCell ref="H11:I11"/>
    <mergeCell ref="C65:H65"/>
    <mergeCell ref="C66:H66"/>
    <mergeCell ref="C67:H67"/>
    <mergeCell ref="C68:H68"/>
  </mergeCells>
  <pageMargins left="0.7" right="0.7" top="0.75" bottom="0.75" header="0.3" footer="0.3"/>
  <pageSetup paperSize="9" scale="61" orientation="portrait" r:id="rId1"/>
  <rowBreaks count="1" manualBreakCount="1">
    <brk id="6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B1:M2066"/>
  <sheetViews>
    <sheetView view="pageBreakPreview" topLeftCell="A112" zoomScale="85" zoomScaleNormal="70" zoomScaleSheetLayoutView="85" workbookViewId="0">
      <selection activeCell="E133" sqref="E133:F133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  <col min="11" max="11" width="11.44140625" style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2"/>
      <c r="D5" s="2"/>
      <c r="E5" s="2"/>
      <c r="F5" s="2"/>
      <c r="G5" s="2"/>
      <c r="H5" s="2"/>
    </row>
    <row r="6" spans="2:10" x14ac:dyDescent="0.3">
      <c r="B6" s="166" t="s">
        <v>141</v>
      </c>
      <c r="C6" s="167"/>
      <c r="D6" s="167"/>
      <c r="E6" s="167"/>
      <c r="F6" s="167"/>
      <c r="G6" s="167"/>
      <c r="H6" s="167"/>
      <c r="I6" s="167"/>
      <c r="J6" s="168"/>
    </row>
    <row r="8" spans="2:10" x14ac:dyDescent="0.3">
      <c r="B8" s="165" t="s">
        <v>106</v>
      </c>
      <c r="C8" s="165"/>
      <c r="D8" s="165"/>
      <c r="E8" s="165"/>
      <c r="F8" s="165"/>
      <c r="G8" s="165"/>
      <c r="H8" s="165"/>
      <c r="I8" s="165"/>
      <c r="J8" s="165"/>
    </row>
    <row r="9" spans="2:10" ht="15" thickBot="1" x14ac:dyDescent="0.35">
      <c r="B9" s="3"/>
      <c r="C9" s="3"/>
      <c r="D9" s="3"/>
      <c r="E9" s="3"/>
      <c r="F9" s="3"/>
      <c r="G9" s="3"/>
      <c r="H9" s="3"/>
      <c r="I9" s="3"/>
      <c r="J9" s="3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3" x14ac:dyDescent="0.3">
      <c r="B17" s="25">
        <f>+B62</f>
        <v>4.03</v>
      </c>
      <c r="C17" s="26" t="str">
        <f t="shared" ref="C17:C44" si="0">LOOKUP(B17,$B$62:$B$2065,$C$62:$C$2065)</f>
        <v>TANQUE ELEVADO</v>
      </c>
      <c r="D17" s="27"/>
      <c r="E17" s="27"/>
      <c r="F17" s="27"/>
      <c r="G17" s="27"/>
      <c r="H17" s="28"/>
      <c r="I17" s="29"/>
      <c r="J17" s="30"/>
    </row>
    <row r="18" spans="2:13" x14ac:dyDescent="0.3">
      <c r="B18" s="31" t="str">
        <f>+B63</f>
        <v>04.03.01</v>
      </c>
      <c r="C18" s="26" t="str">
        <f t="shared" si="0"/>
        <v>OBRAS PRELIMINARES</v>
      </c>
      <c r="D18" s="27"/>
      <c r="E18" s="27"/>
      <c r="F18" s="27"/>
      <c r="G18" s="27"/>
      <c r="H18" s="28"/>
      <c r="I18" s="29"/>
      <c r="J18" s="30"/>
    </row>
    <row r="19" spans="2:13" x14ac:dyDescent="0.3">
      <c r="B19" s="29" t="str">
        <f>+B64</f>
        <v>04.03.01.01</v>
      </c>
      <c r="C19" s="32" t="str">
        <f t="shared" si="0"/>
        <v>TRAZO, NIVELES Y REPLANTEO DURANTE LA EJECUCION</v>
      </c>
      <c r="D19" s="27"/>
      <c r="E19" s="27"/>
      <c r="F19" s="27"/>
      <c r="G19" s="27"/>
      <c r="H19" s="28"/>
      <c r="I19" s="29">
        <f ca="1">SUMIF($B$62:$J$2065,B19,$I$62:$I$2065)</f>
        <v>53.016999999999996</v>
      </c>
      <c r="J19" s="30" t="str">
        <f>VLOOKUP(B19,$B$62:$J$2065,9)</f>
        <v>m2</v>
      </c>
      <c r="K19" s="29">
        <v>26.508499999999998</v>
      </c>
      <c r="L19" s="30" t="s">
        <v>162</v>
      </c>
      <c r="M19">
        <f>+K19*2</f>
        <v>53.016999999999996</v>
      </c>
    </row>
    <row r="20" spans="2:13" x14ac:dyDescent="0.3">
      <c r="B20" s="31" t="str">
        <f>+B67</f>
        <v>04.03.02</v>
      </c>
      <c r="C20" s="26" t="str">
        <f t="shared" si="0"/>
        <v>OBRAS DE CONCRETO SIMPLE</v>
      </c>
      <c r="D20" s="27"/>
      <c r="E20" s="27"/>
      <c r="F20" s="27"/>
      <c r="G20" s="27"/>
      <c r="H20" s="28"/>
      <c r="I20" s="29"/>
      <c r="J20" s="30"/>
      <c r="K20" s="29"/>
      <c r="L20" s="30"/>
    </row>
    <row r="21" spans="2:13" x14ac:dyDescent="0.3">
      <c r="B21" s="29" t="str">
        <f>+B68</f>
        <v>04.03.02.01</v>
      </c>
      <c r="C21" s="32" t="str">
        <f t="shared" si="0"/>
        <v xml:space="preserve">CONCRETO F'C= 100 KG/CM2 PARA SOLADO </v>
      </c>
      <c r="D21" s="27"/>
      <c r="E21" s="27"/>
      <c r="F21" s="27"/>
      <c r="G21" s="27"/>
      <c r="H21" s="28"/>
      <c r="I21" s="29">
        <f ca="1">SUMIF($B$62:$J$2065,B21,$I$62:$I$2065)</f>
        <v>4.9977</v>
      </c>
      <c r="J21" s="30" t="str">
        <f>VLOOKUP(B21,$B$62:$J$2065,9)</f>
        <v>m3</v>
      </c>
      <c r="K21" s="29">
        <v>2.49885</v>
      </c>
      <c r="L21" s="30" t="s">
        <v>5</v>
      </c>
    </row>
    <row r="22" spans="2:13" x14ac:dyDescent="0.3">
      <c r="B22" s="31" t="str">
        <f>+B70</f>
        <v>04.03.03</v>
      </c>
      <c r="C22" s="26" t="str">
        <f t="shared" si="0"/>
        <v>OBRAS DE CONCRETO ARMADO</v>
      </c>
      <c r="D22" s="27"/>
      <c r="E22" s="27"/>
      <c r="F22" s="27"/>
      <c r="G22" s="27"/>
      <c r="H22" s="28"/>
      <c r="I22" s="29"/>
      <c r="J22" s="30"/>
      <c r="K22" s="29"/>
      <c r="L22" s="30"/>
    </row>
    <row r="23" spans="2:13" x14ac:dyDescent="0.3">
      <c r="B23" s="29" t="str">
        <f>+B71</f>
        <v>04.03.03.01</v>
      </c>
      <c r="C23" s="32" t="str">
        <f t="shared" si="0"/>
        <v>CONCRETO  F'C= 210 KG/CM2</v>
      </c>
      <c r="D23" s="27"/>
      <c r="E23" s="27"/>
      <c r="F23" s="27"/>
      <c r="G23" s="27"/>
      <c r="H23" s="28"/>
      <c r="I23" s="29">
        <f ca="1">SUMIF($B$62:$J$2065,B23,$I$62:$I$2065)</f>
        <v>34.9206</v>
      </c>
      <c r="J23" s="30" t="str">
        <f>VLOOKUP(B23,$B$62:$J$2065,9)</f>
        <v>m3</v>
      </c>
      <c r="K23" s="29">
        <v>17.4603</v>
      </c>
      <c r="L23" s="30" t="s">
        <v>5</v>
      </c>
    </row>
    <row r="24" spans="2:13" x14ac:dyDescent="0.3">
      <c r="B24" s="29" t="str">
        <f>+B82</f>
        <v>04.03.03.02</v>
      </c>
      <c r="C24" s="32" t="str">
        <f t="shared" si="0"/>
        <v>ENCOFRADO Y DESENCOFRADO NORMAL DE MUROS</v>
      </c>
      <c r="D24" s="27"/>
      <c r="E24" s="27"/>
      <c r="F24" s="27"/>
      <c r="G24" s="27"/>
      <c r="H24" s="28"/>
      <c r="I24" s="29">
        <f ca="1">SUMIF($B$62:$J$2065,B24,$I$62:$I$2065)</f>
        <v>279.06599999999997</v>
      </c>
      <c r="J24" s="30" t="str">
        <f>VLOOKUP(B24,$B$62:$J$2065,9)</f>
        <v>m2</v>
      </c>
      <c r="K24" s="29">
        <v>139.53299999999999</v>
      </c>
      <c r="L24" s="30" t="s">
        <v>162</v>
      </c>
    </row>
    <row r="25" spans="2:13" x14ac:dyDescent="0.3">
      <c r="B25" s="29" t="str">
        <f>+B91</f>
        <v>04.03.03.03</v>
      </c>
      <c r="C25" s="32" t="str">
        <f t="shared" si="0"/>
        <v>ACERO CORRUGADO FY= 4,200 KG/CM2 GRADO 60</v>
      </c>
      <c r="D25" s="27"/>
      <c r="E25" s="27"/>
      <c r="F25" s="27"/>
      <c r="G25" s="27"/>
      <c r="H25" s="28"/>
      <c r="I25" s="29">
        <f ca="1">SUMIF($B$62:$J$2065,B25,$I$62:$I$2065)</f>
        <v>0</v>
      </c>
      <c r="J25" s="30" t="str">
        <f>VLOOKUP(B25,$B$62:$J$2065,9)</f>
        <v>kg</v>
      </c>
      <c r="K25" s="29">
        <v>0</v>
      </c>
      <c r="L25" s="30" t="s">
        <v>31</v>
      </c>
    </row>
    <row r="26" spans="2:13" x14ac:dyDescent="0.3">
      <c r="B26" s="31" t="str">
        <f>+B94</f>
        <v>04.03.04</v>
      </c>
      <c r="C26" s="26" t="str">
        <f t="shared" si="0"/>
        <v>REVESTIMIENTOS</v>
      </c>
      <c r="D26" s="33"/>
      <c r="E26" s="33"/>
      <c r="F26" s="33"/>
      <c r="G26" s="33"/>
      <c r="H26" s="34"/>
      <c r="I26" s="31"/>
      <c r="J26" s="35"/>
      <c r="K26" s="31"/>
      <c r="L26" s="35"/>
    </row>
    <row r="27" spans="2:13" x14ac:dyDescent="0.3">
      <c r="B27" s="29" t="str">
        <f>+B95</f>
        <v>04.03.04.01</v>
      </c>
      <c r="C27" s="32" t="str">
        <f t="shared" si="0"/>
        <v>TARRAJEO CON IMPERMEABILIZANTES</v>
      </c>
      <c r="D27" s="27"/>
      <c r="E27" s="27"/>
      <c r="F27" s="27"/>
      <c r="G27" s="27"/>
      <c r="H27" s="28"/>
      <c r="I27" s="29">
        <f ca="1">SUMIF($B$62:$J$2065,B27,$I$62:$I$2065)</f>
        <v>80.824999999999989</v>
      </c>
      <c r="J27" s="30" t="str">
        <f>VLOOKUP(B27,$B$62:$J$2065,9)</f>
        <v>m2</v>
      </c>
      <c r="K27" s="29">
        <v>40.412499999999994</v>
      </c>
      <c r="L27" s="30" t="s">
        <v>162</v>
      </c>
    </row>
    <row r="28" spans="2:13" x14ac:dyDescent="0.3">
      <c r="B28" s="29" t="str">
        <f>+B98</f>
        <v>04.03.04.02</v>
      </c>
      <c r="C28" s="32" t="str">
        <f t="shared" si="0"/>
        <v>TARRAJEO EN EXTERIORES ACABADO CON CEMENTO-ARENA</v>
      </c>
      <c r="D28" s="27"/>
      <c r="E28" s="27"/>
      <c r="F28" s="27"/>
      <c r="G28" s="27"/>
      <c r="H28" s="28"/>
      <c r="I28" s="29">
        <f ca="1">SUMIF($B$62:$J$2065,B28,$I$62:$I$2065)</f>
        <v>172.565</v>
      </c>
      <c r="J28" s="30" t="str">
        <f>VLOOKUP(B28,$B$62:$J$2065,9)</f>
        <v>m2</v>
      </c>
      <c r="K28" s="29">
        <v>86.282499999999999</v>
      </c>
      <c r="L28" s="30" t="s">
        <v>162</v>
      </c>
    </row>
    <row r="29" spans="2:13" x14ac:dyDescent="0.3">
      <c r="B29" s="31" t="str">
        <f>+B105</f>
        <v>04.03.05</v>
      </c>
      <c r="C29" s="26" t="str">
        <f t="shared" si="0"/>
        <v>ACCESORIOS DE CONTROL Y REGULACION EN CAMARA DE VALVULAS</v>
      </c>
      <c r="D29" s="33"/>
      <c r="E29" s="33"/>
      <c r="F29" s="33"/>
      <c r="G29" s="33"/>
      <c r="H29" s="34"/>
      <c r="I29" s="31"/>
      <c r="J29" s="35"/>
      <c r="K29" s="31"/>
      <c r="L29" s="35"/>
    </row>
    <row r="30" spans="2:13" x14ac:dyDescent="0.3">
      <c r="B30" s="29" t="str">
        <f>+B106</f>
        <v>04.03.05.01</v>
      </c>
      <c r="C30" s="32" t="str">
        <f t="shared" si="0"/>
        <v xml:space="preserve">SUMINISTRO E INSTALACION DE ACCESORIOS DE CONTROL Y REGULACION </v>
      </c>
      <c r="D30" s="27"/>
      <c r="E30" s="27"/>
      <c r="F30" s="27"/>
      <c r="G30" s="27"/>
      <c r="H30" s="28"/>
      <c r="I30" s="29">
        <f ca="1">SUMIF($B$62:$J$2065,B30,$I$62:$I$2065)</f>
        <v>2</v>
      </c>
      <c r="J30" s="30" t="str">
        <f>VLOOKUP(B30,$B$62:$J$2065,9)</f>
        <v>GLB</v>
      </c>
      <c r="K30" s="29">
        <v>1</v>
      </c>
      <c r="L30" s="30" t="s">
        <v>57</v>
      </c>
    </row>
    <row r="31" spans="2:13" x14ac:dyDescent="0.3">
      <c r="B31" s="31" t="str">
        <f>+B135</f>
        <v>04.03.06</v>
      </c>
      <c r="C31" s="26" t="str">
        <f t="shared" si="0"/>
        <v>ACCESORIOS DE LIMPIA, REBOSE Y VENTILACION EN TANQUES CAMARA DE VALVULAS</v>
      </c>
      <c r="D31" s="33"/>
      <c r="E31" s="33"/>
      <c r="F31" s="33"/>
      <c r="G31" s="33"/>
      <c r="H31" s="34"/>
      <c r="I31" s="31"/>
      <c r="J31" s="35"/>
      <c r="K31" s="31"/>
      <c r="L31" s="35"/>
    </row>
    <row r="32" spans="2:13" x14ac:dyDescent="0.3">
      <c r="B32" s="29" t="str">
        <f>+B136</f>
        <v>04.03.06.01</v>
      </c>
      <c r="C32" s="32" t="str">
        <f t="shared" si="0"/>
        <v>SUMINISTRO E INSTALACION DE ACCESORIOS DE LIMPIS, REBOSE Y VENTILACION</v>
      </c>
      <c r="D32" s="27"/>
      <c r="E32" s="27"/>
      <c r="F32" s="27"/>
      <c r="G32" s="27"/>
      <c r="H32" s="28"/>
      <c r="I32" s="29">
        <f ca="1">SUMIF($B$62:$J$2065,B32,$I$62:$I$2065)</f>
        <v>2</v>
      </c>
      <c r="J32" s="30" t="str">
        <f>VLOOKUP(B32,$B$62:$J$2065,9)</f>
        <v>GBL</v>
      </c>
      <c r="K32" s="29">
        <v>1</v>
      </c>
      <c r="L32" s="30" t="s">
        <v>4</v>
      </c>
    </row>
    <row r="33" spans="2:12" x14ac:dyDescent="0.3">
      <c r="B33" s="31" t="str">
        <f>+B151</f>
        <v>04.03.07</v>
      </c>
      <c r="C33" s="26" t="str">
        <f t="shared" si="0"/>
        <v>TAPAS SANITARIAS</v>
      </c>
      <c r="D33" s="33"/>
      <c r="E33" s="33"/>
      <c r="F33" s="33"/>
      <c r="G33" s="33"/>
      <c r="H33" s="34"/>
      <c r="I33" s="31"/>
      <c r="J33" s="35"/>
      <c r="K33" s="31"/>
      <c r="L33" s="35"/>
    </row>
    <row r="34" spans="2:12" x14ac:dyDescent="0.3">
      <c r="B34" s="29" t="str">
        <f>+B152</f>
        <v>04.03.07.01</v>
      </c>
      <c r="C34" s="32" t="str">
        <f t="shared" si="0"/>
        <v>TAPA SANITARIA METALICA 0,80 x 0,80 mts.</v>
      </c>
      <c r="D34" s="27"/>
      <c r="E34" s="27"/>
      <c r="F34" s="27"/>
      <c r="G34" s="27"/>
      <c r="H34" s="28"/>
      <c r="I34" s="29">
        <f ca="1">SUMIF($B$62:$J$2065,B34,$I$62:$I$2065)</f>
        <v>2</v>
      </c>
      <c r="J34" s="30" t="str">
        <f>VLOOKUP(B34,$B$62:$J$2065,9)</f>
        <v>und</v>
      </c>
      <c r="K34" s="29">
        <v>1</v>
      </c>
      <c r="L34" s="30" t="s">
        <v>35</v>
      </c>
    </row>
    <row r="35" spans="2:12" x14ac:dyDescent="0.3">
      <c r="B35" s="29" t="str">
        <f>+B154</f>
        <v>04.03.07.02</v>
      </c>
      <c r="C35" s="32" t="str">
        <f t="shared" si="0"/>
        <v>TAPA SANITARIA METALICA 0,60 x 0,70 mts.</v>
      </c>
      <c r="D35" s="27"/>
      <c r="E35" s="27"/>
      <c r="F35" s="27"/>
      <c r="G35" s="27"/>
      <c r="H35" s="28"/>
      <c r="I35" s="29">
        <f ca="1">SUMIF($B$62:$J$2065,B35,$I$62:$I$2065)</f>
        <v>4</v>
      </c>
      <c r="J35" s="30" t="str">
        <f>VLOOKUP(B35,$B$62:$J$2065,9)</f>
        <v>und</v>
      </c>
      <c r="K35" s="29">
        <v>2</v>
      </c>
      <c r="L35" s="30" t="s">
        <v>35</v>
      </c>
    </row>
    <row r="36" spans="2:12" x14ac:dyDescent="0.3">
      <c r="B36" s="31" t="str">
        <f>+B157</f>
        <v>04.03.08</v>
      </c>
      <c r="C36" s="26" t="str">
        <f t="shared" si="0"/>
        <v>CAJA DE CONTROL DE NIVEL</v>
      </c>
      <c r="D36" s="33"/>
      <c r="E36" s="33"/>
      <c r="F36" s="33"/>
      <c r="G36" s="33"/>
      <c r="H36" s="34"/>
      <c r="I36" s="31"/>
      <c r="J36" s="35"/>
      <c r="K36" s="31"/>
      <c r="L36" s="35"/>
    </row>
    <row r="37" spans="2:12" x14ac:dyDescent="0.3">
      <c r="B37" s="29" t="str">
        <f>+B158</f>
        <v>04.03.08.01</v>
      </c>
      <c r="C37" s="32" t="str">
        <f t="shared" si="0"/>
        <v xml:space="preserve">CAJA DE CONTROL </v>
      </c>
      <c r="D37" s="27"/>
      <c r="E37" s="27"/>
      <c r="F37" s="27"/>
      <c r="G37" s="27"/>
      <c r="H37" s="28"/>
      <c r="I37" s="29">
        <f ca="1">SUMIF($B$62:$J$2065,B37,$I$62:$I$2065)</f>
        <v>6</v>
      </c>
      <c r="J37" s="30" t="str">
        <f>VLOOKUP(B37,$B$62:$J$2065,9)</f>
        <v>und</v>
      </c>
      <c r="K37" s="29">
        <v>3</v>
      </c>
      <c r="L37" s="30" t="s">
        <v>35</v>
      </c>
    </row>
    <row r="38" spans="2:12" x14ac:dyDescent="0.3">
      <c r="B38" s="31" t="str">
        <f>+B160</f>
        <v>04.03.09</v>
      </c>
      <c r="C38" s="26" t="str">
        <f t="shared" si="0"/>
        <v>ESCALERA GATO</v>
      </c>
      <c r="D38" s="33"/>
      <c r="E38" s="33"/>
      <c r="F38" s="33"/>
      <c r="G38" s="33"/>
      <c r="H38" s="34"/>
      <c r="I38" s="31"/>
      <c r="J38" s="35"/>
      <c r="K38" s="31"/>
      <c r="L38" s="35"/>
    </row>
    <row r="39" spans="2:12" x14ac:dyDescent="0.3">
      <c r="B39" s="29" t="str">
        <f>+B161</f>
        <v>04.03.09.01</v>
      </c>
      <c r="C39" s="32" t="str">
        <f t="shared" si="0"/>
        <v xml:space="preserve">ESCALERA GATO </v>
      </c>
      <c r="D39" s="27"/>
      <c r="E39" s="27"/>
      <c r="F39" s="27"/>
      <c r="G39" s="27"/>
      <c r="H39" s="28"/>
      <c r="I39" s="29">
        <f ca="1">SUMIF($B$62:$J$2065,B39,$I$62:$I$2065)</f>
        <v>2</v>
      </c>
      <c r="J39" s="30" t="str">
        <f>VLOOKUP(B39,$B$62:$J$2065,9)</f>
        <v>und</v>
      </c>
      <c r="K39" s="29">
        <v>1</v>
      </c>
      <c r="L39" s="30" t="s">
        <v>35</v>
      </c>
    </row>
    <row r="40" spans="2:12" x14ac:dyDescent="0.3">
      <c r="B40" s="31" t="str">
        <f>+B164</f>
        <v>04.03.10</v>
      </c>
      <c r="C40" s="26" t="str">
        <f t="shared" si="0"/>
        <v>LIMPIEZA Y DESINFECCION Y PRUEBA HIDRAULICA</v>
      </c>
      <c r="D40" s="33"/>
      <c r="E40" s="33"/>
      <c r="F40" s="33"/>
      <c r="G40" s="33"/>
      <c r="H40" s="34"/>
      <c r="I40" s="31"/>
      <c r="J40" s="35"/>
      <c r="K40" s="31"/>
      <c r="L40" s="35"/>
    </row>
    <row r="41" spans="2:12" x14ac:dyDescent="0.3">
      <c r="B41" s="29" t="str">
        <f>+B165</f>
        <v>04.03.10.01</v>
      </c>
      <c r="C41" s="32" t="str">
        <f t="shared" si="0"/>
        <v>LIMPIEZA Y DESINFECCION EN TANQUES</v>
      </c>
      <c r="D41" s="27"/>
      <c r="E41" s="27"/>
      <c r="F41" s="27"/>
      <c r="G41" s="27"/>
      <c r="H41" s="28"/>
      <c r="I41" s="29">
        <f ca="1">SUMIF($B$62:$J$2065,B41,$I$62:$I$2065)</f>
        <v>2</v>
      </c>
      <c r="J41" s="30" t="str">
        <f>VLOOKUP(B41,$B$62:$J$2065,9)</f>
        <v>und</v>
      </c>
      <c r="K41" s="29">
        <v>1</v>
      </c>
      <c r="L41" s="30" t="s">
        <v>35</v>
      </c>
    </row>
    <row r="42" spans="2:12" x14ac:dyDescent="0.3">
      <c r="B42" s="29" t="str">
        <f>+B167</f>
        <v>04.03.10.02</v>
      </c>
      <c r="C42" s="32" t="str">
        <f t="shared" si="0"/>
        <v>PRUEBA HIDRAULICA EN TUBERIAS</v>
      </c>
      <c r="D42" s="27"/>
      <c r="E42" s="27"/>
      <c r="F42" s="27"/>
      <c r="G42" s="27"/>
      <c r="H42" s="28"/>
      <c r="I42" s="29">
        <f ca="1">SUMIF($B$62:$J$2065,B42,$I$62:$I$2065)</f>
        <v>2</v>
      </c>
      <c r="J42" s="30" t="str">
        <f>VLOOKUP(B42,$B$62:$J$2065,9)</f>
        <v>und</v>
      </c>
      <c r="K42" s="29">
        <v>1</v>
      </c>
      <c r="L42" s="30" t="s">
        <v>35</v>
      </c>
    </row>
    <row r="43" spans="2:12" x14ac:dyDescent="0.3">
      <c r="B43" s="31" t="str">
        <f>+B170</f>
        <v>04.03.11</v>
      </c>
      <c r="C43" s="26" t="str">
        <f t="shared" si="0"/>
        <v>PINTURA</v>
      </c>
      <c r="D43" s="33"/>
      <c r="E43" s="33"/>
      <c r="F43" s="33"/>
      <c r="G43" s="33"/>
      <c r="H43" s="34"/>
      <c r="I43" s="31"/>
      <c r="J43" s="35"/>
      <c r="K43" s="31"/>
      <c r="L43" s="35"/>
    </row>
    <row r="44" spans="2:12" x14ac:dyDescent="0.3">
      <c r="B44" s="36" t="str">
        <f>+B171</f>
        <v>04.03.11.01</v>
      </c>
      <c r="C44" s="37" t="str">
        <f t="shared" si="0"/>
        <v>PINTURA LATEX ACRILICO SATINADO EN EXTERIORES 2 MANOS</v>
      </c>
      <c r="D44" s="38"/>
      <c r="E44" s="38"/>
      <c r="F44" s="38"/>
      <c r="G44" s="38"/>
      <c r="H44" s="39"/>
      <c r="I44" s="36">
        <f ca="1">SUMIF($B$62:$J$2065,B44,$I$62:$I$2065)</f>
        <v>172.565</v>
      </c>
      <c r="J44" s="40" t="str">
        <f>VLOOKUP(B44,$B$62:$J$2065,9)</f>
        <v>m2</v>
      </c>
      <c r="K44" s="36">
        <v>86.282499999999999</v>
      </c>
      <c r="L44" s="40" t="s">
        <v>162</v>
      </c>
    </row>
    <row r="45" spans="2:12" x14ac:dyDescent="0.3">
      <c r="B45" s="41"/>
      <c r="C45" s="42"/>
      <c r="D45" s="42"/>
      <c r="E45" s="42"/>
      <c r="F45" s="42"/>
      <c r="G45" s="42"/>
      <c r="H45" s="42"/>
      <c r="I45" s="42"/>
      <c r="J45" s="42"/>
    </row>
    <row r="46" spans="2:12" x14ac:dyDescent="0.3">
      <c r="C46" s="157" t="s">
        <v>153</v>
      </c>
      <c r="D46" s="157"/>
      <c r="E46" s="157"/>
      <c r="F46" s="157"/>
      <c r="G46" s="157"/>
      <c r="H46" s="157"/>
    </row>
    <row r="47" spans="2:12" x14ac:dyDescent="0.3">
      <c r="C47" s="157" t="s">
        <v>154</v>
      </c>
      <c r="D47" s="157"/>
      <c r="E47" s="157"/>
      <c r="F47" s="157"/>
      <c r="G47" s="157"/>
      <c r="H47" s="157"/>
    </row>
    <row r="48" spans="2:12" x14ac:dyDescent="0.3">
      <c r="C48" s="157" t="s">
        <v>155</v>
      </c>
      <c r="D48" s="157"/>
      <c r="E48" s="157"/>
      <c r="F48" s="157"/>
      <c r="G48" s="157"/>
      <c r="H48" s="157"/>
    </row>
    <row r="49" spans="2:10" x14ac:dyDescent="0.3">
      <c r="C49" s="158" t="s">
        <v>156</v>
      </c>
      <c r="D49" s="158"/>
      <c r="E49" s="158"/>
      <c r="F49" s="158"/>
      <c r="G49" s="158"/>
      <c r="H49" s="158"/>
    </row>
    <row r="50" spans="2:10" x14ac:dyDescent="0.3">
      <c r="C50" s="2"/>
      <c r="D50" s="2"/>
      <c r="E50" s="2"/>
      <c r="F50" s="2"/>
      <c r="G50" s="2"/>
      <c r="H50" s="2"/>
    </row>
    <row r="51" spans="2:10" x14ac:dyDescent="0.3">
      <c r="B51" s="165" t="s">
        <v>141</v>
      </c>
      <c r="C51" s="165"/>
      <c r="D51" s="165"/>
      <c r="E51" s="165"/>
      <c r="F51" s="165"/>
      <c r="G51" s="165"/>
      <c r="H51" s="165"/>
      <c r="I51" s="165"/>
      <c r="J51" s="165"/>
    </row>
    <row r="53" spans="2:10" x14ac:dyDescent="0.3">
      <c r="B53" s="165" t="s">
        <v>107</v>
      </c>
      <c r="C53" s="165"/>
      <c r="D53" s="165"/>
      <c r="E53" s="165"/>
      <c r="F53" s="165"/>
      <c r="G53" s="165"/>
      <c r="H53" s="165"/>
      <c r="I53" s="165"/>
      <c r="J53" s="165"/>
    </row>
    <row r="54" spans="2:10" ht="15" thickBot="1" x14ac:dyDescent="0.35">
      <c r="B54" s="3"/>
      <c r="C54" s="3"/>
      <c r="D54" s="3"/>
      <c r="E54" s="3"/>
      <c r="F54" s="3"/>
      <c r="G54" s="3"/>
      <c r="H54" s="3"/>
      <c r="I54" s="3"/>
      <c r="J54" s="3"/>
    </row>
    <row r="55" spans="2:10" ht="24.75" customHeight="1" x14ac:dyDescent="0.3">
      <c r="B55" s="152" t="s">
        <v>140</v>
      </c>
      <c r="C55" s="153"/>
      <c r="D55" s="153"/>
      <c r="E55" s="153"/>
      <c r="F55" s="153"/>
      <c r="G55" s="153"/>
      <c r="H55" s="153"/>
      <c r="I55" s="153"/>
      <c r="J55" s="154"/>
    </row>
    <row r="56" spans="2:10" x14ac:dyDescent="0.3">
      <c r="B56" s="4" t="s">
        <v>148</v>
      </c>
      <c r="C56" s="5" t="s">
        <v>149</v>
      </c>
      <c r="D56" s="5"/>
      <c r="E56" s="6"/>
      <c r="F56" s="7"/>
      <c r="G56" s="8" t="s">
        <v>22</v>
      </c>
      <c r="H56" s="155">
        <v>42879</v>
      </c>
      <c r="I56" s="155"/>
      <c r="J56" s="9"/>
    </row>
    <row r="57" spans="2:10" x14ac:dyDescent="0.3">
      <c r="B57" s="4" t="s">
        <v>146</v>
      </c>
      <c r="C57" s="5" t="s">
        <v>142</v>
      </c>
      <c r="D57" s="10"/>
      <c r="E57" s="10"/>
      <c r="F57" s="5"/>
      <c r="G57" s="11" t="s">
        <v>145</v>
      </c>
      <c r="H57" s="6" t="s">
        <v>142</v>
      </c>
      <c r="I57" s="12"/>
      <c r="J57" s="13"/>
    </row>
    <row r="58" spans="2:10" x14ac:dyDescent="0.3">
      <c r="B58" s="4" t="s">
        <v>147</v>
      </c>
      <c r="C58" s="5" t="s">
        <v>142</v>
      </c>
      <c r="D58" s="10"/>
      <c r="E58" s="10"/>
      <c r="F58" s="5"/>
      <c r="G58" s="11" t="s">
        <v>143</v>
      </c>
      <c r="H58" s="6" t="s">
        <v>144</v>
      </c>
      <c r="I58" s="12"/>
      <c r="J58" s="13"/>
    </row>
    <row r="59" spans="2:10" ht="15" thickBot="1" x14ac:dyDescent="0.35">
      <c r="B59" s="14" t="s">
        <v>159</v>
      </c>
      <c r="C59" s="15" t="s">
        <v>160</v>
      </c>
      <c r="D59" s="16"/>
      <c r="E59" s="16"/>
      <c r="F59" s="15"/>
      <c r="G59" s="17" t="s">
        <v>157</v>
      </c>
      <c r="H59" s="18" t="s">
        <v>158</v>
      </c>
      <c r="I59" s="19"/>
      <c r="J59" s="20"/>
    </row>
    <row r="60" spans="2:10" x14ac:dyDescent="0.3">
      <c r="B60" s="3"/>
      <c r="C60" s="3"/>
      <c r="D60" s="3"/>
      <c r="E60" s="3"/>
      <c r="F60" s="3"/>
      <c r="G60" s="3"/>
      <c r="H60" s="3"/>
      <c r="I60" s="3"/>
      <c r="J60" s="3"/>
    </row>
    <row r="61" spans="2:10" x14ac:dyDescent="0.3">
      <c r="B61" s="23" t="s">
        <v>7</v>
      </c>
      <c r="C61" s="24" t="s">
        <v>0</v>
      </c>
      <c r="D61" s="24" t="s">
        <v>23</v>
      </c>
      <c r="E61" s="24" t="s">
        <v>24</v>
      </c>
      <c r="F61" s="24" t="s">
        <v>2</v>
      </c>
      <c r="G61" s="24" t="s">
        <v>3</v>
      </c>
      <c r="H61" s="24" t="s">
        <v>25</v>
      </c>
      <c r="I61" s="24" t="s">
        <v>8</v>
      </c>
      <c r="J61" s="24" t="s">
        <v>9</v>
      </c>
    </row>
    <row r="62" spans="2:10" x14ac:dyDescent="0.3">
      <c r="B62" s="73">
        <v>4.03</v>
      </c>
      <c r="C62" s="55" t="s">
        <v>6</v>
      </c>
      <c r="D62" s="55"/>
      <c r="E62" s="56">
        <v>1</v>
      </c>
      <c r="F62" s="57"/>
      <c r="G62" s="58"/>
      <c r="H62" s="58"/>
      <c r="I62" s="43"/>
      <c r="J62" s="55"/>
    </row>
    <row r="63" spans="2:10" x14ac:dyDescent="0.3">
      <c r="B63" s="74" t="s">
        <v>113</v>
      </c>
      <c r="C63" s="60" t="s">
        <v>36</v>
      </c>
      <c r="D63" s="60"/>
      <c r="E63" s="59"/>
      <c r="F63" s="52"/>
      <c r="G63" s="52"/>
      <c r="H63" s="52"/>
      <c r="I63" s="52"/>
      <c r="J63" s="61"/>
    </row>
    <row r="64" spans="2:10" x14ac:dyDescent="0.3">
      <c r="B64" s="75" t="s">
        <v>114</v>
      </c>
      <c r="C64" s="48" t="s">
        <v>26</v>
      </c>
      <c r="D64" s="45"/>
      <c r="E64" s="45"/>
      <c r="F64" s="45"/>
      <c r="G64" s="45"/>
      <c r="H64" s="45"/>
      <c r="I64" s="62">
        <f>SUM(H65:H66)*$E$62</f>
        <v>26.508499999999998</v>
      </c>
      <c r="J64" s="63" t="str">
        <f>+J65</f>
        <v>m2</v>
      </c>
    </row>
    <row r="65" spans="2:10" x14ac:dyDescent="0.3">
      <c r="B65" s="75"/>
      <c r="C65" s="44" t="s">
        <v>150</v>
      </c>
      <c r="D65" s="45">
        <v>1</v>
      </c>
      <c r="E65" s="45">
        <v>6.17</v>
      </c>
      <c r="F65" s="45">
        <v>4.05</v>
      </c>
      <c r="G65" s="45"/>
      <c r="H65" s="45">
        <f>IF(AND(F65=0,G65=0),D65*E65,IF(AND(E65=0,G65=0),D65*F65,IF(AND(E65=0,F65=0),D65*G65,IF(AND(E65=0),D65*F65*G65,IF(AND(F65=0),D65*E65*G65,IF(AND(G65=0),D65*E65*F65,D65*E65*F65*G65))))))</f>
        <v>24.988499999999998</v>
      </c>
      <c r="I65" s="45"/>
      <c r="J65" s="46" t="str">
        <f>IF(AND(E65=0,F65&lt;&gt;0,G65&lt;&gt;0),"m2",IF(AND(F65=0,E65&lt;&gt;0,G65&lt;&gt;0),"m2",IF(AND(G65=0,E65&lt;&gt;0,F65&lt;&gt;0),"m2",IF(AND(F65=0,G65=0),"ml",IF(AND(E65=0,G65=0),"ml",IF(AND(E65=0,F65=0),"ml",IF(AND(E65&lt;&gt;0,F65&lt;&gt;0,G65&lt;&gt;0),"m3",0)))))))</f>
        <v>m2</v>
      </c>
    </row>
    <row r="66" spans="2:10" x14ac:dyDescent="0.3">
      <c r="B66" s="75"/>
      <c r="C66" s="44" t="s">
        <v>151</v>
      </c>
      <c r="D66" s="45">
        <v>1</v>
      </c>
      <c r="E66" s="45">
        <v>1.9</v>
      </c>
      <c r="F66" s="45">
        <v>0.8</v>
      </c>
      <c r="G66" s="45"/>
      <c r="H66" s="45">
        <f>IF(AND(F66=0,G66=0),D66*E66,IF(AND(E66=0,G66=0),D66*F66,IF(AND(E66=0,F66=0),D66*G66,IF(AND(E66=0),D66*F66*G66,IF(AND(F66=0),D66*E66*G66,IF(AND(G66=0),D66*E66*F66,D66*E66*F66*G66))))))</f>
        <v>1.52</v>
      </c>
      <c r="I66" s="45"/>
      <c r="J66" s="46"/>
    </row>
    <row r="67" spans="2:10" x14ac:dyDescent="0.3">
      <c r="B67" s="74" t="s">
        <v>115</v>
      </c>
      <c r="C67" s="62" t="s">
        <v>10</v>
      </c>
      <c r="D67" s="48"/>
      <c r="E67" s="48"/>
      <c r="F67" s="48"/>
      <c r="G67" s="48"/>
      <c r="H67" s="48"/>
      <c r="I67" s="48"/>
      <c r="J67" s="49"/>
    </row>
    <row r="68" spans="2:10" x14ac:dyDescent="0.3">
      <c r="B68" s="75" t="s">
        <v>116</v>
      </c>
      <c r="C68" s="48" t="s">
        <v>11</v>
      </c>
      <c r="D68" s="64"/>
      <c r="E68" s="64"/>
      <c r="F68" s="64"/>
      <c r="G68" s="64"/>
      <c r="H68" s="64"/>
      <c r="I68" s="62">
        <f>SUM(H69)*$E$62</f>
        <v>2.49885</v>
      </c>
      <c r="J68" s="65" t="str">
        <f>+J69</f>
        <v>m3</v>
      </c>
    </row>
    <row r="69" spans="2:10" x14ac:dyDescent="0.3">
      <c r="B69" s="76"/>
      <c r="C69" s="47" t="s">
        <v>152</v>
      </c>
      <c r="D69" s="48">
        <v>1</v>
      </c>
      <c r="E69" s="48">
        <f>+E65</f>
        <v>6.17</v>
      </c>
      <c r="F69" s="48">
        <f>+F65</f>
        <v>4.05</v>
      </c>
      <c r="G69" s="48">
        <v>0.1</v>
      </c>
      <c r="H69" s="48">
        <f>IF(AND(F69=0,G69=0),D69*E69,IF(AND(E69=0,G69=0),D69*F69,IF(AND(E69=0,F69=0),D69*G69,IF(AND(E69=0),D69*F69*G69,IF(AND(F69=0),D69*E69*G69,IF(AND(G69=0),D69*E69*F69,D69*E69*F69*G69))))))</f>
        <v>2.49885</v>
      </c>
      <c r="I69" s="48"/>
      <c r="J69" s="49" t="str">
        <f>IF(AND(E69=0,F69&lt;&gt;0,G69&lt;&gt;0),"m2",IF(AND(F69=0,E69&lt;&gt;0,G69&lt;&gt;0),"m2",IF(AND(G69=0,E69&lt;&gt;0,F69&lt;&gt;0),"m2",IF(AND(F69=0,G69=0),"ml",IF(AND(E69=0,G69=0),"ml",IF(AND(E69=0,F69=0),"ml",IF(AND(E69&lt;&gt;0,F69&lt;&gt;0,G69&lt;&gt;0),"m3",0)))))))</f>
        <v>m3</v>
      </c>
    </row>
    <row r="70" spans="2:10" x14ac:dyDescent="0.3">
      <c r="B70" s="77" t="s">
        <v>117</v>
      </c>
      <c r="C70" s="62" t="s">
        <v>12</v>
      </c>
      <c r="D70" s="48"/>
      <c r="E70" s="48"/>
      <c r="F70" s="48"/>
      <c r="G70" s="48"/>
      <c r="H70" s="48"/>
      <c r="I70" s="48"/>
      <c r="J70" s="49"/>
    </row>
    <row r="71" spans="2:10" x14ac:dyDescent="0.3">
      <c r="B71" s="76" t="s">
        <v>118</v>
      </c>
      <c r="C71" s="48" t="s">
        <v>13</v>
      </c>
      <c r="D71" s="64"/>
      <c r="E71" s="64"/>
      <c r="F71" s="66"/>
      <c r="G71" s="64"/>
      <c r="H71" s="64"/>
      <c r="I71" s="62">
        <f>SUM(H72:H81)*$E$62</f>
        <v>17.4603</v>
      </c>
      <c r="J71" s="65" t="str">
        <f>+J73</f>
        <v>m3</v>
      </c>
    </row>
    <row r="72" spans="2:10" x14ac:dyDescent="0.3">
      <c r="B72" s="76"/>
      <c r="C72" s="48" t="s">
        <v>38</v>
      </c>
      <c r="D72" s="64"/>
      <c r="E72" s="64"/>
      <c r="F72" s="64"/>
      <c r="G72" s="64"/>
      <c r="H72" s="64"/>
      <c r="I72" s="67"/>
      <c r="J72" s="65"/>
    </row>
    <row r="73" spans="2:10" x14ac:dyDescent="0.3">
      <c r="B73" s="76"/>
      <c r="C73" s="47" t="s">
        <v>52</v>
      </c>
      <c r="D73" s="48">
        <v>1</v>
      </c>
      <c r="E73" s="48">
        <v>0.83</v>
      </c>
      <c r="F73" s="48">
        <v>0.8</v>
      </c>
      <c r="G73" s="48">
        <v>0.15</v>
      </c>
      <c r="H73" s="48">
        <f>IF(AND(F73=0,G73=0),D73*E73,IF(AND(E73=0,G73=0),D73*F73,IF(AND(E73=0,F73=0),D73*G73,IF(AND(E73=0),D73*F73*G73,IF(AND(F73=0),D73*E73*G73,IF(AND(G73=0),D73*E73*F73,D73*E73*F73*G73))))))</f>
        <v>9.9600000000000008E-2</v>
      </c>
      <c r="I73" s="48"/>
      <c r="J73" s="49" t="str">
        <f>IF(AND(E73=0,F73&lt;&gt;0,G73&lt;&gt;0),"m2",IF(AND(F73=0,E73&lt;&gt;0,G73&lt;&gt;0),"m2",IF(AND(G73=0,E73&lt;&gt;0,F73&lt;&gt;0),"m2",IF(AND(F73=0,G73=0),"ml",IF(AND(E73=0,G73=0),"ml",IF(AND(E73=0,F73=0),"ml",IF(AND(E73&lt;&gt;0,F73&lt;&gt;0,G73&lt;&gt;0),"m3",0)))))))</f>
        <v>m3</v>
      </c>
    </row>
    <row r="74" spans="2:10" x14ac:dyDescent="0.3">
      <c r="B74" s="76"/>
      <c r="C74" s="47" t="s">
        <v>39</v>
      </c>
      <c r="D74" s="48">
        <v>2</v>
      </c>
      <c r="E74" s="48">
        <v>0.83</v>
      </c>
      <c r="F74" s="48">
        <v>0.15</v>
      </c>
      <c r="G74" s="48">
        <v>1.1499999999999999</v>
      </c>
      <c r="H74" s="48">
        <f>IF(AND(F74=0,G74=0),D74*E74,IF(AND(E74=0,G74=0),D74*F74,IF(AND(E74=0,F74=0),D74*G74,IF(AND(E74=0),D74*F74*G74,IF(AND(F74=0),D74*E74*G74,IF(AND(G74=0),D74*E74*F74,D74*E74*F74*G74))))))</f>
        <v>0.28634999999999994</v>
      </c>
      <c r="I74" s="48"/>
      <c r="J74" s="49" t="str">
        <f>IF(AND(E74=0,F74&lt;&gt;0,G74&lt;&gt;0),"m2",IF(AND(F74=0,E74&lt;&gt;0,G74&lt;&gt;0),"m2",IF(AND(G74=0,E74&lt;&gt;0,F74&lt;&gt;0),"m2",IF(AND(F74=0,G74=0),"ml",IF(AND(E74=0,G74=0),"ml",IF(AND(E74=0,F74=0),"ml",IF(AND(E74&lt;&gt;0,F74&lt;&gt;0,G74&lt;&gt;0),"m3",0)))))))</f>
        <v>m3</v>
      </c>
    </row>
    <row r="75" spans="2:10" x14ac:dyDescent="0.3">
      <c r="B75" s="76"/>
      <c r="C75" s="47" t="s">
        <v>40</v>
      </c>
      <c r="D75" s="48">
        <v>1</v>
      </c>
      <c r="E75" s="48">
        <v>1.9</v>
      </c>
      <c r="F75" s="48">
        <v>0.15</v>
      </c>
      <c r="G75" s="48">
        <v>1.1499999999999999</v>
      </c>
      <c r="H75" s="48">
        <f>IF(AND(F75=0,G75=0),D75*E75,IF(AND(E75=0,G75=0),D75*F75,IF(AND(E75=0,F75=0),D75*G75,IF(AND(E75=0),D75*F75*G75,IF(AND(F75=0),D75*E75*G75,IF(AND(G75=0),D75*E75*F75,D75*E75*F75*G75))))))</f>
        <v>0.32774999999999993</v>
      </c>
      <c r="I75" s="48"/>
      <c r="J75" s="49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m3</v>
      </c>
    </row>
    <row r="76" spans="2:10" x14ac:dyDescent="0.3">
      <c r="B76" s="76"/>
      <c r="C76" s="48" t="s">
        <v>27</v>
      </c>
      <c r="D76" s="48"/>
      <c r="E76" s="48"/>
      <c r="F76" s="48"/>
      <c r="G76" s="48"/>
      <c r="H76" s="48"/>
      <c r="I76" s="48"/>
      <c r="J76" s="49" t="str">
        <f>+J77</f>
        <v>m3</v>
      </c>
    </row>
    <row r="77" spans="2:10" x14ac:dyDescent="0.3">
      <c r="B77" s="76"/>
      <c r="C77" s="47" t="s">
        <v>41</v>
      </c>
      <c r="D77" s="48">
        <v>2</v>
      </c>
      <c r="E77" s="48">
        <f>+E65</f>
        <v>6.17</v>
      </c>
      <c r="F77" s="48">
        <v>0.15</v>
      </c>
      <c r="G77" s="48">
        <v>2.1</v>
      </c>
      <c r="H77" s="48">
        <f>IF(AND(F77=0,G77=0),D77*E77,IF(AND(E77=0,G77=0),D77*F77,IF(AND(E77=0,F77=0),D77*G77,IF(AND(E77=0),D77*F77*G77,IF(AND(F77=0),D77*E77*G77,IF(AND(G77=0),D77*E77*F77,D77*E77*F77*G77))))))</f>
        <v>3.8871000000000002</v>
      </c>
      <c r="I77" s="48"/>
      <c r="J77" s="49" t="str">
        <f>IF(AND(E77=0,F77&lt;&gt;0,G77&lt;&gt;0),"m2",IF(AND(F77=0,E77&lt;&gt;0,G77&lt;&gt;0),"m2",IF(AND(G77=0,E77&lt;&gt;0,F77&lt;&gt;0),"m2",IF(AND(F77=0,G77=0),"ml",IF(AND(E77=0,G77=0),"ml",IF(AND(E77=0,F77=0),"ml",IF(AND(E77&lt;&gt;0,F77&lt;&gt;0,G77&lt;&gt;0),"m3",0)))))))</f>
        <v>m3</v>
      </c>
    </row>
    <row r="78" spans="2:10" x14ac:dyDescent="0.3">
      <c r="B78" s="76"/>
      <c r="C78" s="47" t="s">
        <v>42</v>
      </c>
      <c r="D78" s="48">
        <v>2</v>
      </c>
      <c r="E78" s="48">
        <f>+F65</f>
        <v>4.05</v>
      </c>
      <c r="F78" s="48">
        <v>0.15</v>
      </c>
      <c r="G78" s="48">
        <v>2.1</v>
      </c>
      <c r="H78" s="48">
        <f>IF(AND(F78=0,G78=0),D78*E78,IF(AND(E78=0,G78=0),D78*F78,IF(AND(E78=0,F78=0),D78*G78,IF(AND(E78=0),D78*F78*G78,IF(AND(F78=0),D78*E78*G78,IF(AND(G78=0),D78*E78*F78,D78*E78*F78*G78))))))</f>
        <v>2.5514999999999999</v>
      </c>
      <c r="I78" s="48"/>
      <c r="J78" s="49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m3</v>
      </c>
    </row>
    <row r="79" spans="2:10" x14ac:dyDescent="0.3">
      <c r="B79" s="76"/>
      <c r="C79" s="48" t="s">
        <v>28</v>
      </c>
      <c r="D79" s="48"/>
      <c r="E79" s="48"/>
      <c r="F79" s="48"/>
      <c r="G79" s="48"/>
      <c r="H79" s="48"/>
      <c r="I79" s="48"/>
      <c r="J79" s="49" t="str">
        <f>+J80</f>
        <v>m3</v>
      </c>
    </row>
    <row r="80" spans="2:10" x14ac:dyDescent="0.3">
      <c r="B80" s="76"/>
      <c r="C80" s="47" t="s">
        <v>44</v>
      </c>
      <c r="D80" s="48">
        <v>1</v>
      </c>
      <c r="E80" s="48">
        <f>+E65+0.2</f>
        <v>6.37</v>
      </c>
      <c r="F80" s="48">
        <f>+F65+0.2</f>
        <v>4.25</v>
      </c>
      <c r="G80" s="48">
        <v>0.15</v>
      </c>
      <c r="H80" s="48">
        <f>IF(AND(F80=0,G80=0),D80*E80,IF(AND(E80=0,G80=0),D80*F80,IF(AND(E80=0,F80=0),D80*G80,IF(AND(E80=0),D80*F80*G80,IF(AND(F80=0),D80*E80*G80,IF(AND(G80=0),D80*E80*F80,D80*E80*F80*G80))))))</f>
        <v>4.0608750000000002</v>
      </c>
      <c r="I80" s="48"/>
      <c r="J80" s="49" t="str">
        <f>IF(AND(E80=0,F80&lt;&gt;0,G80&lt;&gt;0),"m2",IF(AND(F80=0,E80&lt;&gt;0,G80&lt;&gt;0),"m2",IF(AND(G80=0,E80&lt;&gt;0,F80&lt;&gt;0),"m2",IF(AND(F80=0,G80=0),"ml",IF(AND(E80=0,G80=0),"ml",IF(AND(E80=0,F80=0),"ml",IF(AND(E80&lt;&gt;0,F80&lt;&gt;0,G80&lt;&gt;0),"m3",0)))))))</f>
        <v>m3</v>
      </c>
    </row>
    <row r="81" spans="2:10" x14ac:dyDescent="0.3">
      <c r="B81" s="76"/>
      <c r="C81" s="47" t="s">
        <v>45</v>
      </c>
      <c r="D81" s="48">
        <v>1</v>
      </c>
      <c r="E81" s="48">
        <f>+E65</f>
        <v>6.17</v>
      </c>
      <c r="F81" s="48">
        <f>+F65</f>
        <v>4.05</v>
      </c>
      <c r="G81" s="48">
        <v>0.25</v>
      </c>
      <c r="H81" s="48">
        <f>IF(AND(F81=0,G81=0),D81*E81,IF(AND(E81=0,G81=0),D81*F81,IF(AND(E81=0,F81=0),D81*G81,IF(AND(E81=0),D81*F81*G81,IF(AND(F81=0),D81*E81*G81,IF(AND(G81=0),D81*E81*F81,D81*E81*F81*G81))))))</f>
        <v>6.2471249999999996</v>
      </c>
      <c r="I81" s="48"/>
      <c r="J81" s="49" t="str">
        <f>IF(AND(E81=0,F81&lt;&gt;0,G81&lt;&gt;0),"m2",IF(AND(F81=0,E81&lt;&gt;0,G81&lt;&gt;0),"m2",IF(AND(G81=0,E81&lt;&gt;0,F81&lt;&gt;0),"m2",IF(AND(F81=0,G81=0),"ml",IF(AND(E81=0,G81=0),"ml",IF(AND(E81=0,F81=0),"ml",IF(AND(E81&lt;&gt;0,F81&lt;&gt;0,G81&lt;&gt;0),"m3",0)))))))</f>
        <v>m3</v>
      </c>
    </row>
    <row r="82" spans="2:10" x14ac:dyDescent="0.3">
      <c r="B82" s="76" t="s">
        <v>119</v>
      </c>
      <c r="C82" s="48" t="s">
        <v>14</v>
      </c>
      <c r="D82" s="64"/>
      <c r="E82" s="64"/>
      <c r="F82" s="64"/>
      <c r="G82" s="64"/>
      <c r="H82" s="64"/>
      <c r="I82" s="62">
        <f>SUM(H83:H90)*$E$62</f>
        <v>139.53299999999999</v>
      </c>
      <c r="J82" s="65" t="str">
        <f>+J83</f>
        <v>m2</v>
      </c>
    </row>
    <row r="83" spans="2:10" x14ac:dyDescent="0.3">
      <c r="B83" s="76"/>
      <c r="C83" s="47" t="s">
        <v>51</v>
      </c>
      <c r="D83" s="48">
        <v>2</v>
      </c>
      <c r="E83" s="48">
        <f>+E65+F65</f>
        <v>10.219999999999999</v>
      </c>
      <c r="F83" s="48"/>
      <c r="G83" s="48">
        <f>+G77</f>
        <v>2.1</v>
      </c>
      <c r="H83" s="48">
        <f>IF(AND(F83=0,G83=0),D83*E83,IF(AND(E83=0,G83=0),D83*F83,IF(AND(E83=0,F83=0),D83*G83,IF(AND(E83=0),D83*F83*G83,IF(AND(F83=0),D83*E83*G83,IF(AND(G83=0),D83*E83*F83,D83*E83*F83*G83))))))</f>
        <v>42.923999999999999</v>
      </c>
      <c r="I83" s="48"/>
      <c r="J83" s="49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m2</v>
      </c>
    </row>
    <row r="84" spans="2:10" x14ac:dyDescent="0.3">
      <c r="B84" s="76"/>
      <c r="C84" s="47" t="s">
        <v>50</v>
      </c>
      <c r="D84" s="48">
        <v>2</v>
      </c>
      <c r="E84" s="48">
        <f>+E83-1</f>
        <v>9.2199999999999989</v>
      </c>
      <c r="F84" s="48"/>
      <c r="G84" s="48">
        <f>+G83</f>
        <v>2.1</v>
      </c>
      <c r="H84" s="48">
        <f>IF(AND(F84=0,G84=0),D84*E84,IF(AND(E84=0,G84=0),D84*F84,IF(AND(E84=0,F84=0),D84*G84,IF(AND(E84=0),D84*F84*G84,IF(AND(F84=0),D84*E84*G84,IF(AND(G84=0),D84*E84*F84,D84*E84*F84*G84))))))</f>
        <v>38.723999999999997</v>
      </c>
      <c r="I84" s="48"/>
      <c r="J84" s="49" t="str">
        <f>IF(AND(E84=0,F84&lt;&gt;0,G84&lt;&gt;0),"m2",IF(AND(F84=0,E84&lt;&gt;0,G84&lt;&gt;0),"m2",IF(AND(G84=0,E84&lt;&gt;0,F84&lt;&gt;0),"m2",IF(AND(F84=0,G84=0),"ml",IF(AND(E84=0,G84=0),"ml",IF(AND(E84=0,F84=0),"ml",IF(AND(E84&lt;&gt;0,F84&lt;&gt;0,G84&lt;&gt;0),"m3",0)))))))</f>
        <v>m2</v>
      </c>
    </row>
    <row r="85" spans="2:10" x14ac:dyDescent="0.3">
      <c r="B85" s="76"/>
      <c r="C85" s="47" t="s">
        <v>43</v>
      </c>
      <c r="D85" s="48">
        <v>1</v>
      </c>
      <c r="E85" s="48">
        <f>+E74*2+E75</f>
        <v>3.5599999999999996</v>
      </c>
      <c r="F85" s="48"/>
      <c r="G85" s="48">
        <f>+G74</f>
        <v>1.1499999999999999</v>
      </c>
      <c r="H85" s="48">
        <f>IF(AND(F85=0,G85=0),D85*E85,IF(AND(E85=0,G85=0),D85*F85,IF(AND(E85=0,F85=0),D85*G85,IF(AND(E85=0),D85*F85*G85,IF(AND(F85=0),D85*E85*G85,IF(AND(G85=0),D85*E85*F85,D85*E85*F85*G85))))))</f>
        <v>4.0939999999999994</v>
      </c>
      <c r="I85" s="48"/>
      <c r="J85" s="49" t="str">
        <f>IF(AND(E85=0,F85&lt;&gt;0,G85&lt;&gt;0),"m2",IF(AND(F85=0,E85&lt;&gt;0,G85&lt;&gt;0),"m2",IF(AND(G85=0,E85&lt;&gt;0,F85&lt;&gt;0),"m2",IF(AND(F85=0,G85=0),"ml",IF(AND(E85=0,G85=0),"ml",IF(AND(E85=0,F85=0),"ml",IF(AND(E85&lt;&gt;0,F85&lt;&gt;0,G85&lt;&gt;0),"m3",0)))))))</f>
        <v>m2</v>
      </c>
    </row>
    <row r="86" spans="2:10" x14ac:dyDescent="0.3">
      <c r="B86" s="76"/>
      <c r="C86" s="47" t="s">
        <v>29</v>
      </c>
      <c r="D86" s="48">
        <v>1</v>
      </c>
      <c r="E86" s="48">
        <f>+E85-0.6</f>
        <v>2.9599999999999995</v>
      </c>
      <c r="F86" s="48"/>
      <c r="G86" s="48">
        <f>+G85</f>
        <v>1.1499999999999999</v>
      </c>
      <c r="H86" s="48">
        <f>IF(AND(F86=0,G86=0),D86*E86,IF(AND(E86=0,G86=0),D86*F86,IF(AND(E86=0,F86=0),D86*G86,IF(AND(E86=0),D86*F86*G86,IF(AND(F86=0),D86*E86*G86,IF(AND(G86=0),D86*E86*F86,D86*E86*F86*G86))))))</f>
        <v>3.403999999999999</v>
      </c>
      <c r="I86" s="48"/>
      <c r="J86" s="49" t="str">
        <f>IF(AND(E86=0,F86&lt;&gt;0,G86&lt;&gt;0),"m2",IF(AND(F86=0,E86&lt;&gt;0,G86&lt;&gt;0),"m2",IF(AND(G86=0,E86&lt;&gt;0,F86&lt;&gt;0),"m2",IF(AND(F86=0,G86=0),"ml",IF(AND(E86=0,G86=0),"ml",IF(AND(E86=0,F86=0),"ml",IF(AND(E86&lt;&gt;0,F86&lt;&gt;0,G86&lt;&gt;0),"m3",0)))))))</f>
        <v>m2</v>
      </c>
    </row>
    <row r="87" spans="2:10" x14ac:dyDescent="0.3">
      <c r="B87" s="76"/>
      <c r="C87" s="48" t="s">
        <v>30</v>
      </c>
      <c r="D87" s="48"/>
      <c r="E87" s="48"/>
      <c r="F87" s="48"/>
      <c r="G87" s="48"/>
      <c r="H87" s="48"/>
      <c r="I87" s="48"/>
      <c r="J87" s="49" t="str">
        <f>+J88</f>
        <v>m2</v>
      </c>
    </row>
    <row r="88" spans="2:10" x14ac:dyDescent="0.3">
      <c r="B88" s="76"/>
      <c r="C88" s="47" t="s">
        <v>44</v>
      </c>
      <c r="D88" s="48">
        <v>1</v>
      </c>
      <c r="E88" s="48">
        <f>+E80</f>
        <v>6.37</v>
      </c>
      <c r="F88" s="48">
        <f>+F80</f>
        <v>4.25</v>
      </c>
      <c r="G88" s="48"/>
      <c r="H88" s="48">
        <f>IF(AND(F88=0,G88=0),D88*E88,IF(AND(E88=0,G88=0),D88*F88,IF(AND(E88=0,F88=0),D88*G88,IF(AND(E88=0),D88*F88*G88,IF(AND(F88=0),D88*E88*G88,IF(AND(G88=0),D88*E88*F88,D88*E88*F88*G88))))))</f>
        <v>27.072500000000002</v>
      </c>
      <c r="I88" s="48"/>
      <c r="J88" s="49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m2</v>
      </c>
    </row>
    <row r="89" spans="2:10" x14ac:dyDescent="0.3">
      <c r="B89" s="76"/>
      <c r="C89" s="47" t="s">
        <v>49</v>
      </c>
      <c r="D89" s="48">
        <v>2</v>
      </c>
      <c r="E89" s="48">
        <f>+E80+F80</f>
        <v>10.620000000000001</v>
      </c>
      <c r="F89" s="48"/>
      <c r="G89" s="48">
        <v>0.15</v>
      </c>
      <c r="H89" s="48">
        <f>IF(AND(F89=0,G89=0),D89*E89,IF(AND(E89=0,G89=0),D89*F89,IF(AND(E89=0,F89=0),D89*G89,IF(AND(E89=0),D89*F89*G89,IF(AND(F89=0),D89*E89*G89,IF(AND(G89=0),D89*E89*F89,D89*E89*F89*G89))))))</f>
        <v>3.1860000000000004</v>
      </c>
      <c r="I89" s="48"/>
      <c r="J89" s="49" t="str">
        <f>IF(AND(E89=0,F89&lt;&gt;0,G89&lt;&gt;0),"m2",IF(AND(F89=0,E89&lt;&gt;0,G89&lt;&gt;0),"m2",IF(AND(G89=0,E89&lt;&gt;0,F89&lt;&gt;0),"m2",IF(AND(F89=0,G89=0),"ml",IF(AND(E89=0,G89=0),"ml",IF(AND(E89=0,F89=0),"ml",IF(AND(E89&lt;&gt;0,F89&lt;&gt;0,G89&lt;&gt;0),"m3",0)))))))</f>
        <v>m2</v>
      </c>
    </row>
    <row r="90" spans="2:10" x14ac:dyDescent="0.3">
      <c r="B90" s="76"/>
      <c r="C90" s="47" t="s">
        <v>45</v>
      </c>
      <c r="D90" s="48">
        <v>1</v>
      </c>
      <c r="E90" s="48">
        <f>+E81-0.5</f>
        <v>5.67</v>
      </c>
      <c r="F90" s="48">
        <f>+F81-0.5</f>
        <v>3.55</v>
      </c>
      <c r="G90" s="48"/>
      <c r="H90" s="48">
        <f>IF(AND(F90=0,G90=0),D90*E90,IF(AND(E90=0,G90=0),D90*F90,IF(AND(E90=0,F90=0),D90*G90,IF(AND(E90=0),D90*F90*G90,IF(AND(F90=0),D90*E90*G90,IF(AND(G90=0),D90*E90*F90,D90*E90*F90*G90))))))</f>
        <v>20.128499999999999</v>
      </c>
      <c r="I90" s="48"/>
      <c r="J90" s="49" t="str">
        <f>IF(AND(E90=0,F90&lt;&gt;0,G90&lt;&gt;0),"m2",IF(AND(F90=0,E90&lt;&gt;0,G90&lt;&gt;0),"m2",IF(AND(G90=0,E90&lt;&gt;0,F90&lt;&gt;0),"m2",IF(AND(F90=0,G90=0),"ml",IF(AND(E90=0,G90=0),"ml",IF(AND(E90=0,F90=0),"ml",IF(AND(E90&lt;&gt;0,F90&lt;&gt;0,G90&lt;&gt;0),"m3",0)))))))</f>
        <v>m2</v>
      </c>
    </row>
    <row r="91" spans="2:10" x14ac:dyDescent="0.3">
      <c r="B91" s="76" t="s">
        <v>120</v>
      </c>
      <c r="C91" s="48" t="s">
        <v>15</v>
      </c>
      <c r="D91" s="64"/>
      <c r="E91" s="64"/>
      <c r="F91" s="64"/>
      <c r="G91" s="64"/>
      <c r="H91" s="64"/>
      <c r="I91" s="62">
        <f>SUM(H92:H93)*$E$62</f>
        <v>0</v>
      </c>
      <c r="J91" s="65" t="str">
        <f>+J92</f>
        <v>kg</v>
      </c>
    </row>
    <row r="92" spans="2:10" x14ac:dyDescent="0.3">
      <c r="B92" s="76"/>
      <c r="C92" s="47" t="s">
        <v>46</v>
      </c>
      <c r="D92" s="48">
        <v>1</v>
      </c>
      <c r="E92" s="50">
        <v>0</v>
      </c>
      <c r="F92" s="48"/>
      <c r="G92" s="48"/>
      <c r="H92" s="48">
        <f>IF(AND(F92=0,G92=0),D92*E92,IF(AND(E92=0,G92=0),D92*F92,IF(AND(E92=0,F92=0),D92*G92,IF(AND(E92=0),D92*F92*G92,IF(AND(F92=0),D92*E92*G92,IF(AND(G92=0),D92*E92*F92,D92*E92*F92*G92))))))</f>
        <v>0</v>
      </c>
      <c r="I92" s="48"/>
      <c r="J92" s="49" t="s">
        <v>31</v>
      </c>
    </row>
    <row r="93" spans="2:10" x14ac:dyDescent="0.3">
      <c r="B93" s="76"/>
      <c r="C93" s="47" t="s">
        <v>32</v>
      </c>
      <c r="D93" s="48">
        <v>1</v>
      </c>
      <c r="E93" s="50">
        <v>0</v>
      </c>
      <c r="F93" s="48"/>
      <c r="G93" s="48"/>
      <c r="H93" s="48">
        <f>IF(AND(F93=0,G93=0),D93*E93,IF(AND(E93=0,G93=0),D93*F93,IF(AND(E93=0,F93=0),D93*G93,IF(AND(E93=0),D93*F93*G93,IF(AND(F93=0),D93*E93*G93,IF(AND(G93=0),D93*E93*F93,D93*E93*F93*G93))))))</f>
        <v>0</v>
      </c>
      <c r="I93" s="48"/>
      <c r="J93" s="49" t="s">
        <v>31</v>
      </c>
    </row>
    <row r="94" spans="2:10" x14ac:dyDescent="0.3">
      <c r="B94" s="78" t="s">
        <v>121</v>
      </c>
      <c r="C94" s="68" t="s">
        <v>16</v>
      </c>
      <c r="D94" s="64"/>
      <c r="E94" s="64"/>
      <c r="F94" s="64"/>
      <c r="G94" s="64"/>
      <c r="H94" s="64"/>
      <c r="I94" s="64"/>
      <c r="J94" s="64"/>
    </row>
    <row r="95" spans="2:10" x14ac:dyDescent="0.3">
      <c r="B95" s="76" t="s">
        <v>122</v>
      </c>
      <c r="C95" s="48" t="s">
        <v>17</v>
      </c>
      <c r="D95" s="64"/>
      <c r="E95" s="64"/>
      <c r="F95" s="64"/>
      <c r="G95" s="64"/>
      <c r="H95" s="64"/>
      <c r="I95" s="62">
        <f>SUM(H96:H97)*$E$62</f>
        <v>40.412499999999994</v>
      </c>
      <c r="J95" s="65" t="str">
        <f>+J96</f>
        <v>m2</v>
      </c>
    </row>
    <row r="96" spans="2:10" x14ac:dyDescent="0.3">
      <c r="B96" s="76"/>
      <c r="C96" s="47" t="s">
        <v>50</v>
      </c>
      <c r="D96" s="48">
        <v>2</v>
      </c>
      <c r="E96" s="48">
        <f>+E84</f>
        <v>9.2199999999999989</v>
      </c>
      <c r="F96" s="48"/>
      <c r="G96" s="48">
        <v>1.1000000000000001</v>
      </c>
      <c r="H96" s="48">
        <f>IF(AND(F96=0,G96=0),D96*E96,IF(AND(E96=0,G96=0),D96*F96,IF(AND(E96=0,F96=0),D96*G96,IF(AND(E96=0),D96*F96*G96,IF(AND(F96=0),D96*E96*G96,IF(AND(G96=0),D96*E96*F96,D96*E96*F96*G96))))))</f>
        <v>20.283999999999999</v>
      </c>
      <c r="I96" s="48"/>
      <c r="J96" s="49" t="str">
        <f>IF(AND(E96=0,F96&lt;&gt;0,G96&lt;&gt;0),"m2",IF(AND(F96=0,E96&lt;&gt;0,G96&lt;&gt;0),"m2",IF(AND(G96=0,E96&lt;&gt;0,F96&lt;&gt;0),"m2",IF(AND(F96=0,G96=0),"ml",IF(AND(E96=0,G96=0),"ml",IF(AND(E96=0,F96=0),"ml",IF(AND(E96&lt;&gt;0,F96&lt;&gt;0,G96&lt;&gt;0),"m3",0)))))))</f>
        <v>m2</v>
      </c>
    </row>
    <row r="97" spans="2:10" x14ac:dyDescent="0.3">
      <c r="B97" s="76"/>
      <c r="C97" s="47" t="s">
        <v>47</v>
      </c>
      <c r="D97" s="48">
        <v>1</v>
      </c>
      <c r="E97" s="48">
        <f>+E90</f>
        <v>5.67</v>
      </c>
      <c r="F97" s="48">
        <f>+F90</f>
        <v>3.55</v>
      </c>
      <c r="G97" s="48"/>
      <c r="H97" s="48">
        <f>IF(AND(F97=0,G97=0),D97*E97,IF(AND(E97=0,G97=0),D97*F97,IF(AND(E97=0,F97=0),D97*G97,IF(AND(E97=0),D97*F97*G97,IF(AND(F97=0),D97*E97*G97,IF(AND(G97=0),D97*E97*F97,D97*E97*F97*G97))))))</f>
        <v>20.128499999999999</v>
      </c>
      <c r="I97" s="48"/>
      <c r="J97" s="49" t="str">
        <f>IF(AND(E97=0,F97&lt;&gt;0,G97&lt;&gt;0),"m2",IF(AND(F97=0,E97&lt;&gt;0,G97&lt;&gt;0),"m2",IF(AND(G97=0,E97&lt;&gt;0,F97&lt;&gt;0),"m2",IF(AND(F97=0,G97=0),"ml",IF(AND(E97=0,G97=0),"ml",IF(AND(E97=0,F97=0),"ml",IF(AND(E97&lt;&gt;0,F97&lt;&gt;0,G97&lt;&gt;0),"m3",0)))))))</f>
        <v>m2</v>
      </c>
    </row>
    <row r="98" spans="2:10" x14ac:dyDescent="0.3">
      <c r="B98" s="76" t="s">
        <v>123</v>
      </c>
      <c r="C98" s="48" t="s">
        <v>18</v>
      </c>
      <c r="D98" s="64"/>
      <c r="E98" s="64"/>
      <c r="F98" s="64"/>
      <c r="G98" s="64"/>
      <c r="H98" s="64"/>
      <c r="I98" s="62">
        <f>SUM(H99:H104)*$E$62</f>
        <v>86.282499999999999</v>
      </c>
      <c r="J98" s="65" t="str">
        <f>+J99</f>
        <v>m2</v>
      </c>
    </row>
    <row r="99" spans="2:10" x14ac:dyDescent="0.3">
      <c r="B99" s="76"/>
      <c r="C99" s="47" t="s">
        <v>51</v>
      </c>
      <c r="D99" s="48">
        <f>+D83</f>
        <v>2</v>
      </c>
      <c r="E99" s="48">
        <f>+E83</f>
        <v>10.219999999999999</v>
      </c>
      <c r="F99" s="48"/>
      <c r="G99" s="48">
        <f>+G83</f>
        <v>2.1</v>
      </c>
      <c r="H99" s="48">
        <f t="shared" ref="H99:H104" si="1">IF(AND(F99=0,G99=0),D99*E99,IF(AND(E99=0,G99=0),D99*F99,IF(AND(E99=0,F99=0),D99*G99,IF(AND(E99=0),D99*F99*G99,IF(AND(F99=0),D99*E99*G99,IF(AND(G99=0),D99*E99*F99,D99*E99*F99*G99))))))</f>
        <v>42.923999999999999</v>
      </c>
      <c r="I99" s="48"/>
      <c r="J99" s="49" t="str">
        <f t="shared" ref="J99:J104" si="2">IF(AND(E99=0,F99&lt;&gt;0,G99&lt;&gt;0),"m2",IF(AND(F99=0,E99&lt;&gt;0,G99&lt;&gt;0),"m2",IF(AND(G99=0,E99&lt;&gt;0,F99&lt;&gt;0),"m2",IF(AND(F99=0,G99=0),"ml",IF(AND(E99=0,G99=0),"ml",IF(AND(E99=0,F99=0),"ml",IF(AND(E99&lt;&gt;0,F99&lt;&gt;0,G99&lt;&gt;0),"m3",0)))))))</f>
        <v>m2</v>
      </c>
    </row>
    <row r="100" spans="2:10" x14ac:dyDescent="0.3">
      <c r="B100" s="76"/>
      <c r="C100" s="47" t="s">
        <v>44</v>
      </c>
      <c r="D100" s="48">
        <v>1</v>
      </c>
      <c r="E100" s="48">
        <f>+E88</f>
        <v>6.37</v>
      </c>
      <c r="F100" s="48">
        <f>+F88</f>
        <v>4.25</v>
      </c>
      <c r="G100" s="48"/>
      <c r="H100" s="48">
        <f t="shared" si="1"/>
        <v>27.072500000000002</v>
      </c>
      <c r="I100" s="48"/>
      <c r="J100" s="49" t="str">
        <f t="shared" si="2"/>
        <v>m2</v>
      </c>
    </row>
    <row r="101" spans="2:10" x14ac:dyDescent="0.3">
      <c r="B101" s="76"/>
      <c r="C101" s="47" t="s">
        <v>48</v>
      </c>
      <c r="D101" s="48">
        <v>2</v>
      </c>
      <c r="E101" s="48">
        <f>+E100+F100</f>
        <v>10.620000000000001</v>
      </c>
      <c r="F101" s="48"/>
      <c r="G101" s="48">
        <v>0.35</v>
      </c>
      <c r="H101" s="48">
        <f t="shared" si="1"/>
        <v>7.4340000000000002</v>
      </c>
      <c r="I101" s="48"/>
      <c r="J101" s="49" t="str">
        <f t="shared" si="2"/>
        <v>m2</v>
      </c>
    </row>
    <row r="102" spans="2:10" x14ac:dyDescent="0.3">
      <c r="B102" s="76"/>
      <c r="C102" s="47" t="s">
        <v>33</v>
      </c>
      <c r="D102" s="48">
        <v>4</v>
      </c>
      <c r="E102" s="48">
        <f>+E74</f>
        <v>0.83</v>
      </c>
      <c r="F102" s="48"/>
      <c r="G102" s="48">
        <f>+G74</f>
        <v>1.1499999999999999</v>
      </c>
      <c r="H102" s="48">
        <f t="shared" si="1"/>
        <v>3.8179999999999996</v>
      </c>
      <c r="I102" s="48"/>
      <c r="J102" s="49" t="str">
        <f t="shared" si="2"/>
        <v>m2</v>
      </c>
    </row>
    <row r="103" spans="2:10" x14ac:dyDescent="0.3">
      <c r="B103" s="76"/>
      <c r="C103" s="47" t="s">
        <v>34</v>
      </c>
      <c r="D103" s="48">
        <v>2</v>
      </c>
      <c r="E103" s="48">
        <f>+E75</f>
        <v>1.9</v>
      </c>
      <c r="F103" s="48"/>
      <c r="G103" s="48">
        <f>+G75</f>
        <v>1.1499999999999999</v>
      </c>
      <c r="H103" s="48">
        <f t="shared" si="1"/>
        <v>4.3699999999999992</v>
      </c>
      <c r="I103" s="48"/>
      <c r="J103" s="49" t="str">
        <f t="shared" si="2"/>
        <v>m2</v>
      </c>
    </row>
    <row r="104" spans="2:10" x14ac:dyDescent="0.3">
      <c r="B104" s="76"/>
      <c r="C104" s="47" t="s">
        <v>54</v>
      </c>
      <c r="D104" s="48">
        <f>+D73</f>
        <v>1</v>
      </c>
      <c r="E104" s="48">
        <f>+E73</f>
        <v>0.83</v>
      </c>
      <c r="F104" s="48">
        <f>+F73</f>
        <v>0.8</v>
      </c>
      <c r="G104" s="48"/>
      <c r="H104" s="48">
        <f t="shared" si="1"/>
        <v>0.66400000000000003</v>
      </c>
      <c r="I104" s="48"/>
      <c r="J104" s="49" t="str">
        <f t="shared" si="2"/>
        <v>m2</v>
      </c>
    </row>
    <row r="105" spans="2:10" x14ac:dyDescent="0.3">
      <c r="B105" s="77" t="s">
        <v>124</v>
      </c>
      <c r="C105" s="62" t="s">
        <v>19</v>
      </c>
      <c r="D105" s="48"/>
      <c r="E105" s="48"/>
      <c r="F105" s="48"/>
      <c r="G105" s="48"/>
      <c r="H105" s="48"/>
      <c r="I105" s="48"/>
      <c r="J105" s="49"/>
    </row>
    <row r="106" spans="2:10" x14ac:dyDescent="0.3">
      <c r="B106" s="76" t="s">
        <v>125</v>
      </c>
      <c r="C106" s="69" t="s">
        <v>55</v>
      </c>
      <c r="D106" s="70"/>
      <c r="E106" s="70"/>
      <c r="F106" s="70"/>
      <c r="G106" s="70"/>
      <c r="H106" s="70"/>
      <c r="I106" s="62">
        <f>SUM(H107)*$E$62</f>
        <v>1</v>
      </c>
      <c r="J106" s="59" t="str">
        <f>+J107</f>
        <v>GLB</v>
      </c>
    </row>
    <row r="107" spans="2:10" x14ac:dyDescent="0.3">
      <c r="B107" s="76"/>
      <c r="C107" s="51" t="s">
        <v>84</v>
      </c>
      <c r="D107" s="48">
        <v>1</v>
      </c>
      <c r="E107" s="52"/>
      <c r="F107" s="52"/>
      <c r="G107" s="52"/>
      <c r="H107" s="52">
        <f>+D107</f>
        <v>1</v>
      </c>
      <c r="I107" s="52"/>
      <c r="J107" s="46" t="s">
        <v>57</v>
      </c>
    </row>
    <row r="108" spans="2:10" x14ac:dyDescent="0.3">
      <c r="B108" s="76"/>
      <c r="C108" s="51"/>
      <c r="D108" s="48"/>
      <c r="E108" s="52"/>
      <c r="F108" s="52"/>
      <c r="G108" s="52"/>
      <c r="H108" s="52"/>
      <c r="I108" s="52"/>
      <c r="J108" s="46"/>
    </row>
    <row r="109" spans="2:10" x14ac:dyDescent="0.3">
      <c r="B109" s="76"/>
      <c r="C109" s="53" t="s">
        <v>56</v>
      </c>
      <c r="D109" s="48">
        <v>2</v>
      </c>
      <c r="E109" s="52"/>
      <c r="F109" s="52"/>
      <c r="G109" s="52"/>
      <c r="H109" s="52"/>
      <c r="I109" s="52"/>
      <c r="J109" s="46" t="s">
        <v>35</v>
      </c>
    </row>
    <row r="110" spans="2:10" x14ac:dyDescent="0.3">
      <c r="B110" s="76"/>
      <c r="C110" s="53" t="s">
        <v>58</v>
      </c>
      <c r="D110" s="48">
        <v>3</v>
      </c>
      <c r="E110" s="52"/>
      <c r="F110" s="52"/>
      <c r="G110" s="52"/>
      <c r="H110" s="52"/>
      <c r="I110" s="52"/>
      <c r="J110" s="46" t="s">
        <v>35</v>
      </c>
    </row>
    <row r="111" spans="2:10" x14ac:dyDescent="0.3">
      <c r="B111" s="76"/>
      <c r="C111" s="53" t="s">
        <v>59</v>
      </c>
      <c r="D111" s="48">
        <v>4</v>
      </c>
      <c r="E111" s="52"/>
      <c r="F111" s="52"/>
      <c r="G111" s="52"/>
      <c r="H111" s="52"/>
      <c r="I111" s="52"/>
      <c r="J111" s="46" t="s">
        <v>35</v>
      </c>
    </row>
    <row r="112" spans="2:10" x14ac:dyDescent="0.3">
      <c r="B112" s="76"/>
      <c r="C112" s="53" t="s">
        <v>60</v>
      </c>
      <c r="D112" s="48">
        <v>6</v>
      </c>
      <c r="E112" s="52"/>
      <c r="F112" s="52"/>
      <c r="G112" s="52"/>
      <c r="H112" s="52"/>
      <c r="I112" s="52"/>
      <c r="J112" s="46" t="s">
        <v>35</v>
      </c>
    </row>
    <row r="113" spans="2:10" x14ac:dyDescent="0.3">
      <c r="B113" s="76"/>
      <c r="C113" s="53" t="s">
        <v>61</v>
      </c>
      <c r="D113" s="48">
        <v>8</v>
      </c>
      <c r="E113" s="52"/>
      <c r="F113" s="52"/>
      <c r="G113" s="52"/>
      <c r="H113" s="52"/>
      <c r="I113" s="52"/>
      <c r="J113" s="46" t="s">
        <v>35</v>
      </c>
    </row>
    <row r="114" spans="2:10" x14ac:dyDescent="0.3">
      <c r="B114" s="76"/>
      <c r="C114" s="53" t="s">
        <v>62</v>
      </c>
      <c r="D114" s="48">
        <v>12</v>
      </c>
      <c r="E114" s="52"/>
      <c r="F114" s="52"/>
      <c r="G114" s="52"/>
      <c r="H114" s="52"/>
      <c r="I114" s="52"/>
      <c r="J114" s="46" t="s">
        <v>35</v>
      </c>
    </row>
    <row r="115" spans="2:10" x14ac:dyDescent="0.3">
      <c r="B115" s="76"/>
      <c r="C115" s="53" t="s">
        <v>63</v>
      </c>
      <c r="D115" s="48">
        <v>4</v>
      </c>
      <c r="E115" s="52"/>
      <c r="F115" s="52"/>
      <c r="G115" s="52"/>
      <c r="H115" s="52"/>
      <c r="I115" s="52"/>
      <c r="J115" s="46" t="s">
        <v>35</v>
      </c>
    </row>
    <row r="116" spans="2:10" x14ac:dyDescent="0.3">
      <c r="B116" s="76"/>
      <c r="C116" s="53" t="s">
        <v>64</v>
      </c>
      <c r="D116" s="48">
        <v>6</v>
      </c>
      <c r="E116" s="52"/>
      <c r="F116" s="52"/>
      <c r="G116" s="52"/>
      <c r="H116" s="52"/>
      <c r="I116" s="52"/>
      <c r="J116" s="46" t="s">
        <v>35</v>
      </c>
    </row>
    <row r="117" spans="2:10" x14ac:dyDescent="0.3">
      <c r="B117" s="76"/>
      <c r="C117" s="53" t="s">
        <v>65</v>
      </c>
      <c r="D117" s="48">
        <v>1</v>
      </c>
      <c r="E117" s="52"/>
      <c r="F117" s="52"/>
      <c r="G117" s="52"/>
      <c r="H117" s="52"/>
      <c r="I117" s="52"/>
      <c r="J117" s="46" t="s">
        <v>35</v>
      </c>
    </row>
    <row r="118" spans="2:10" x14ac:dyDescent="0.3">
      <c r="B118" s="76"/>
      <c r="C118" s="53" t="s">
        <v>66</v>
      </c>
      <c r="D118" s="48">
        <v>1</v>
      </c>
      <c r="E118" s="52"/>
      <c r="F118" s="52"/>
      <c r="G118" s="52"/>
      <c r="H118" s="52"/>
      <c r="I118" s="52"/>
      <c r="J118" s="46" t="s">
        <v>35</v>
      </c>
    </row>
    <row r="119" spans="2:10" x14ac:dyDescent="0.3">
      <c r="B119" s="76"/>
      <c r="C119" s="53" t="s">
        <v>67</v>
      </c>
      <c r="D119" s="48">
        <v>6</v>
      </c>
      <c r="E119" s="52"/>
      <c r="F119" s="52"/>
      <c r="G119" s="52"/>
      <c r="H119" s="52"/>
      <c r="I119" s="52"/>
      <c r="J119" s="46" t="s">
        <v>35</v>
      </c>
    </row>
    <row r="120" spans="2:10" x14ac:dyDescent="0.3">
      <c r="B120" s="76"/>
      <c r="C120" s="53" t="s">
        <v>68</v>
      </c>
      <c r="D120" s="48">
        <v>8</v>
      </c>
      <c r="E120" s="52"/>
      <c r="F120" s="52"/>
      <c r="G120" s="52"/>
      <c r="H120" s="52"/>
      <c r="I120" s="52"/>
      <c r="J120" s="46" t="s">
        <v>35</v>
      </c>
    </row>
    <row r="121" spans="2:10" x14ac:dyDescent="0.3">
      <c r="B121" s="76"/>
      <c r="C121" s="53" t="s">
        <v>69</v>
      </c>
      <c r="D121" s="48">
        <v>2</v>
      </c>
      <c r="E121" s="52"/>
      <c r="F121" s="52"/>
      <c r="G121" s="52"/>
      <c r="H121" s="52"/>
      <c r="I121" s="52"/>
      <c r="J121" s="46" t="s">
        <v>35</v>
      </c>
    </row>
    <row r="122" spans="2:10" x14ac:dyDescent="0.3">
      <c r="B122" s="76"/>
      <c r="C122" s="53" t="s">
        <v>70</v>
      </c>
      <c r="D122" s="48">
        <v>6</v>
      </c>
      <c r="E122" s="52"/>
      <c r="F122" s="52"/>
      <c r="G122" s="52"/>
      <c r="H122" s="52"/>
      <c r="I122" s="52"/>
      <c r="J122" s="46" t="s">
        <v>35</v>
      </c>
    </row>
    <row r="123" spans="2:10" x14ac:dyDescent="0.3">
      <c r="B123" s="76"/>
      <c r="C123" s="53" t="s">
        <v>71</v>
      </c>
      <c r="D123" s="48">
        <v>1</v>
      </c>
      <c r="E123" s="52"/>
      <c r="F123" s="52"/>
      <c r="G123" s="52"/>
      <c r="H123" s="52"/>
      <c r="I123" s="52"/>
      <c r="J123" s="46" t="s">
        <v>35</v>
      </c>
    </row>
    <row r="124" spans="2:10" x14ac:dyDescent="0.3">
      <c r="B124" s="76"/>
      <c r="C124" s="53" t="s">
        <v>72</v>
      </c>
      <c r="D124" s="48">
        <v>3</v>
      </c>
      <c r="E124" s="52"/>
      <c r="F124" s="52"/>
      <c r="G124" s="52"/>
      <c r="H124" s="52"/>
      <c r="I124" s="52"/>
      <c r="J124" s="46" t="s">
        <v>35</v>
      </c>
    </row>
    <row r="125" spans="2:10" x14ac:dyDescent="0.3">
      <c r="B125" s="76"/>
      <c r="C125" s="53" t="s">
        <v>73</v>
      </c>
      <c r="D125" s="48">
        <v>4</v>
      </c>
      <c r="E125" s="52"/>
      <c r="F125" s="52"/>
      <c r="G125" s="52"/>
      <c r="H125" s="52"/>
      <c r="I125" s="52"/>
      <c r="J125" s="46" t="s">
        <v>35</v>
      </c>
    </row>
    <row r="126" spans="2:10" x14ac:dyDescent="0.3">
      <c r="B126" s="76"/>
      <c r="C126" s="53" t="s">
        <v>74</v>
      </c>
      <c r="D126" s="48">
        <v>6</v>
      </c>
      <c r="E126" s="52"/>
      <c r="F126" s="52"/>
      <c r="G126" s="52"/>
      <c r="H126" s="52"/>
      <c r="I126" s="52"/>
      <c r="J126" s="46" t="s">
        <v>35</v>
      </c>
    </row>
    <row r="127" spans="2:10" x14ac:dyDescent="0.3">
      <c r="B127" s="76"/>
      <c r="C127" s="53" t="s">
        <v>75</v>
      </c>
      <c r="D127" s="48">
        <v>1</v>
      </c>
      <c r="E127" s="52"/>
      <c r="F127" s="52"/>
      <c r="G127" s="52"/>
      <c r="H127" s="52"/>
      <c r="I127" s="52"/>
      <c r="J127" s="46" t="s">
        <v>35</v>
      </c>
    </row>
    <row r="128" spans="2:10" x14ac:dyDescent="0.3">
      <c r="B128" s="76"/>
      <c r="C128" s="54" t="s">
        <v>76</v>
      </c>
      <c r="D128" s="48">
        <v>2</v>
      </c>
      <c r="E128" s="52"/>
      <c r="F128" s="52"/>
      <c r="G128" s="52"/>
      <c r="H128" s="52"/>
      <c r="I128" s="52"/>
      <c r="J128" s="46" t="s">
        <v>35</v>
      </c>
    </row>
    <row r="129" spans="2:10" x14ac:dyDescent="0.3">
      <c r="B129" s="76"/>
      <c r="C129" s="53" t="s">
        <v>77</v>
      </c>
      <c r="D129" s="48">
        <v>1</v>
      </c>
      <c r="E129" s="52"/>
      <c r="F129" s="52"/>
      <c r="G129" s="52"/>
      <c r="H129" s="52"/>
      <c r="I129" s="52"/>
      <c r="J129" s="46" t="s">
        <v>35</v>
      </c>
    </row>
    <row r="130" spans="2:10" x14ac:dyDescent="0.3">
      <c r="B130" s="76"/>
      <c r="C130" s="53" t="s">
        <v>78</v>
      </c>
      <c r="D130" s="48">
        <v>4</v>
      </c>
      <c r="E130" s="52"/>
      <c r="F130" s="52"/>
      <c r="G130" s="52"/>
      <c r="H130" s="52"/>
      <c r="I130" s="52"/>
      <c r="J130" s="46" t="s">
        <v>35</v>
      </c>
    </row>
    <row r="131" spans="2:10" x14ac:dyDescent="0.3">
      <c r="B131" s="76"/>
      <c r="C131" s="53" t="s">
        <v>79</v>
      </c>
      <c r="D131" s="48">
        <v>2</v>
      </c>
      <c r="E131" s="52"/>
      <c r="F131" s="52"/>
      <c r="G131" s="52"/>
      <c r="H131" s="52"/>
      <c r="I131" s="52"/>
      <c r="J131" s="46" t="s">
        <v>35</v>
      </c>
    </row>
    <row r="132" spans="2:10" x14ac:dyDescent="0.3">
      <c r="B132" s="76"/>
      <c r="C132" s="53" t="s">
        <v>80</v>
      </c>
      <c r="D132" s="48">
        <v>5</v>
      </c>
      <c r="E132" s="52"/>
      <c r="F132" s="52"/>
      <c r="G132" s="52"/>
      <c r="H132" s="52"/>
      <c r="I132" s="52"/>
      <c r="J132" s="46" t="s">
        <v>82</v>
      </c>
    </row>
    <row r="133" spans="2:10" x14ac:dyDescent="0.3">
      <c r="B133" s="76"/>
      <c r="C133" s="53" t="s">
        <v>81</v>
      </c>
      <c r="D133" s="48">
        <v>5</v>
      </c>
      <c r="E133" s="52"/>
      <c r="F133" s="52"/>
      <c r="G133" s="52"/>
      <c r="H133" s="52"/>
      <c r="I133" s="52"/>
      <c r="J133" s="46" t="s">
        <v>82</v>
      </c>
    </row>
    <row r="134" spans="2:10" x14ac:dyDescent="0.3">
      <c r="B134" s="76"/>
      <c r="C134" s="53"/>
      <c r="D134" s="48"/>
      <c r="E134" s="52"/>
      <c r="F134" s="52"/>
      <c r="G134" s="52"/>
      <c r="H134" s="52"/>
      <c r="I134" s="52"/>
      <c r="J134" s="46"/>
    </row>
    <row r="135" spans="2:10" x14ac:dyDescent="0.3">
      <c r="B135" s="77" t="s">
        <v>126</v>
      </c>
      <c r="C135" s="62" t="s">
        <v>53</v>
      </c>
      <c r="D135" s="48"/>
      <c r="E135" s="48"/>
      <c r="F135" s="48"/>
      <c r="G135" s="48"/>
      <c r="H135" s="48"/>
      <c r="I135" s="48"/>
      <c r="J135" s="49"/>
    </row>
    <row r="136" spans="2:10" ht="15" customHeight="1" x14ac:dyDescent="0.3">
      <c r="B136" s="75" t="s">
        <v>127</v>
      </c>
      <c r="C136" s="69" t="s">
        <v>83</v>
      </c>
      <c r="D136" s="70"/>
      <c r="E136" s="70"/>
      <c r="F136" s="70"/>
      <c r="G136" s="70"/>
      <c r="H136" s="70"/>
      <c r="I136" s="62">
        <f>SUM(H137)*$E$62</f>
        <v>1</v>
      </c>
      <c r="J136" s="59" t="str">
        <f>+J137</f>
        <v>GBL</v>
      </c>
    </row>
    <row r="137" spans="2:10" x14ac:dyDescent="0.3">
      <c r="B137" s="76"/>
      <c r="C137" s="53" t="s">
        <v>84</v>
      </c>
      <c r="D137" s="48">
        <v>1</v>
      </c>
      <c r="E137" s="52"/>
      <c r="F137" s="52"/>
      <c r="G137" s="52"/>
      <c r="H137" s="52">
        <f>+D137</f>
        <v>1</v>
      </c>
      <c r="I137" s="52"/>
      <c r="J137" s="46" t="s">
        <v>4</v>
      </c>
    </row>
    <row r="138" spans="2:10" x14ac:dyDescent="0.3">
      <c r="B138" s="76"/>
      <c r="C138" s="53"/>
      <c r="D138" s="48"/>
      <c r="E138" s="52"/>
      <c r="F138" s="52"/>
      <c r="G138" s="52"/>
      <c r="H138" s="52"/>
      <c r="I138" s="52"/>
      <c r="J138" s="46"/>
    </row>
    <row r="139" spans="2:10" x14ac:dyDescent="0.3">
      <c r="B139" s="76"/>
      <c r="C139" s="53" t="s">
        <v>85</v>
      </c>
      <c r="D139" s="48">
        <v>1</v>
      </c>
      <c r="E139" s="52"/>
      <c r="F139" s="52"/>
      <c r="G139" s="52"/>
      <c r="H139" s="52"/>
      <c r="I139" s="52"/>
      <c r="J139" s="46" t="s">
        <v>35</v>
      </c>
    </row>
    <row r="140" spans="2:10" x14ac:dyDescent="0.3">
      <c r="B140" s="76"/>
      <c r="C140" s="53" t="s">
        <v>86</v>
      </c>
      <c r="D140" s="48">
        <v>4</v>
      </c>
      <c r="E140" s="52"/>
      <c r="F140" s="52"/>
      <c r="G140" s="52"/>
      <c r="H140" s="52"/>
      <c r="I140" s="52"/>
      <c r="J140" s="46" t="s">
        <v>35</v>
      </c>
    </row>
    <row r="141" spans="2:10" x14ac:dyDescent="0.3">
      <c r="B141" s="76"/>
      <c r="C141" s="53" t="s">
        <v>87</v>
      </c>
      <c r="D141" s="48">
        <v>4</v>
      </c>
      <c r="E141" s="52"/>
      <c r="F141" s="52"/>
      <c r="G141" s="52"/>
      <c r="H141" s="52"/>
      <c r="I141" s="52"/>
      <c r="J141" s="46" t="s">
        <v>35</v>
      </c>
    </row>
    <row r="142" spans="2:10" x14ac:dyDescent="0.3">
      <c r="B142" s="76"/>
      <c r="C142" s="53" t="s">
        <v>88</v>
      </c>
      <c r="D142" s="48">
        <v>3</v>
      </c>
      <c r="E142" s="52"/>
      <c r="F142" s="52"/>
      <c r="G142" s="52"/>
      <c r="H142" s="52"/>
      <c r="I142" s="52"/>
      <c r="J142" s="46" t="s">
        <v>35</v>
      </c>
    </row>
    <row r="143" spans="2:10" x14ac:dyDescent="0.3">
      <c r="B143" s="76"/>
      <c r="C143" s="53" t="s">
        <v>89</v>
      </c>
      <c r="D143" s="48">
        <v>7</v>
      </c>
      <c r="E143" s="52"/>
      <c r="F143" s="52"/>
      <c r="G143" s="52"/>
      <c r="H143" s="52"/>
      <c r="I143" s="52"/>
      <c r="J143" s="46" t="s">
        <v>35</v>
      </c>
    </row>
    <row r="144" spans="2:10" x14ac:dyDescent="0.3">
      <c r="B144" s="76"/>
      <c r="C144" s="53" t="s">
        <v>90</v>
      </c>
      <c r="D144" s="48">
        <v>2</v>
      </c>
      <c r="E144" s="52"/>
      <c r="F144" s="52"/>
      <c r="G144" s="52"/>
      <c r="H144" s="52"/>
      <c r="I144" s="52"/>
      <c r="J144" s="46" t="s">
        <v>35</v>
      </c>
    </row>
    <row r="145" spans="2:10" x14ac:dyDescent="0.3">
      <c r="B145" s="76"/>
      <c r="C145" s="53" t="s">
        <v>91</v>
      </c>
      <c r="D145" s="48">
        <v>2</v>
      </c>
      <c r="E145" s="52"/>
      <c r="F145" s="52"/>
      <c r="G145" s="52"/>
      <c r="H145" s="52"/>
      <c r="I145" s="52"/>
      <c r="J145" s="46" t="s">
        <v>35</v>
      </c>
    </row>
    <row r="146" spans="2:10" x14ac:dyDescent="0.3">
      <c r="B146" s="76"/>
      <c r="C146" s="53" t="s">
        <v>92</v>
      </c>
      <c r="D146" s="48">
        <v>1</v>
      </c>
      <c r="E146" s="52"/>
      <c r="F146" s="52"/>
      <c r="G146" s="52"/>
      <c r="H146" s="52"/>
      <c r="I146" s="52"/>
      <c r="J146" s="46" t="s">
        <v>35</v>
      </c>
    </row>
    <row r="147" spans="2:10" x14ac:dyDescent="0.3">
      <c r="B147" s="76"/>
      <c r="C147" s="53" t="s">
        <v>93</v>
      </c>
      <c r="D147" s="48">
        <v>1</v>
      </c>
      <c r="E147" s="52"/>
      <c r="F147" s="52"/>
      <c r="G147" s="52"/>
      <c r="H147" s="52"/>
      <c r="I147" s="52"/>
      <c r="J147" s="46" t="s">
        <v>35</v>
      </c>
    </row>
    <row r="148" spans="2:10" x14ac:dyDescent="0.3">
      <c r="B148" s="76"/>
      <c r="C148" s="53" t="s">
        <v>94</v>
      </c>
      <c r="D148" s="48">
        <v>5</v>
      </c>
      <c r="E148" s="52"/>
      <c r="F148" s="52"/>
      <c r="G148" s="52"/>
      <c r="H148" s="52"/>
      <c r="I148" s="52"/>
      <c r="J148" s="46" t="s">
        <v>82</v>
      </c>
    </row>
    <row r="149" spans="2:10" x14ac:dyDescent="0.3">
      <c r="B149" s="76"/>
      <c r="C149" s="53" t="s">
        <v>161</v>
      </c>
      <c r="D149" s="48">
        <v>1</v>
      </c>
      <c r="E149" s="52"/>
      <c r="F149" s="52"/>
      <c r="G149" s="52"/>
      <c r="H149" s="52"/>
      <c r="I149" s="52"/>
      <c r="J149" s="46" t="s">
        <v>35</v>
      </c>
    </row>
    <row r="150" spans="2:10" x14ac:dyDescent="0.3">
      <c r="B150" s="76"/>
      <c r="C150" s="53"/>
      <c r="D150" s="48"/>
      <c r="E150" s="52"/>
      <c r="F150" s="52"/>
      <c r="G150" s="52"/>
      <c r="H150" s="52"/>
      <c r="I150" s="52"/>
      <c r="J150" s="46"/>
    </row>
    <row r="151" spans="2:10" x14ac:dyDescent="0.3">
      <c r="B151" s="71" t="s">
        <v>128</v>
      </c>
      <c r="C151" s="71" t="s">
        <v>20</v>
      </c>
      <c r="D151" s="45"/>
      <c r="E151" s="45"/>
      <c r="F151" s="45"/>
      <c r="G151" s="45"/>
      <c r="H151" s="45"/>
      <c r="I151" s="45"/>
      <c r="J151" s="46"/>
    </row>
    <row r="152" spans="2:10" x14ac:dyDescent="0.3">
      <c r="B152" s="75" t="s">
        <v>129</v>
      </c>
      <c r="C152" s="45" t="s">
        <v>95</v>
      </c>
      <c r="D152" s="45"/>
      <c r="E152" s="45"/>
      <c r="F152" s="45"/>
      <c r="G152" s="45"/>
      <c r="H152" s="45"/>
      <c r="I152" s="62">
        <f>SUM(H153)*$E$62</f>
        <v>1</v>
      </c>
      <c r="J152" s="59" t="str">
        <f>+J153</f>
        <v>und</v>
      </c>
    </row>
    <row r="153" spans="2:10" x14ac:dyDescent="0.3">
      <c r="B153" s="75"/>
      <c r="C153" s="44" t="s">
        <v>96</v>
      </c>
      <c r="D153" s="45">
        <v>1</v>
      </c>
      <c r="E153" s="45"/>
      <c r="F153" s="45"/>
      <c r="G153" s="45"/>
      <c r="H153" s="45">
        <f>+D153</f>
        <v>1</v>
      </c>
      <c r="I153" s="45"/>
      <c r="J153" s="46" t="s">
        <v>35</v>
      </c>
    </row>
    <row r="154" spans="2:10" x14ac:dyDescent="0.3">
      <c r="B154" s="75" t="s">
        <v>130</v>
      </c>
      <c r="C154" s="45" t="s">
        <v>97</v>
      </c>
      <c r="D154" s="45"/>
      <c r="E154" s="45"/>
      <c r="F154" s="45"/>
      <c r="G154" s="45"/>
      <c r="H154" s="45"/>
      <c r="I154" s="62">
        <f>SUM(H155:H156)*$E$62</f>
        <v>2</v>
      </c>
      <c r="J154" s="59" t="str">
        <f>+J155</f>
        <v>und</v>
      </c>
    </row>
    <row r="155" spans="2:10" x14ac:dyDescent="0.3">
      <c r="B155" s="75"/>
      <c r="C155" s="44" t="s">
        <v>98</v>
      </c>
      <c r="D155" s="45">
        <v>1</v>
      </c>
      <c r="E155" s="45"/>
      <c r="F155" s="45"/>
      <c r="G155" s="45"/>
      <c r="H155" s="45">
        <f>+D155</f>
        <v>1</v>
      </c>
      <c r="I155" s="45"/>
      <c r="J155" s="46" t="s">
        <v>35</v>
      </c>
    </row>
    <row r="156" spans="2:10" x14ac:dyDescent="0.3">
      <c r="B156" s="75"/>
      <c r="C156" s="44" t="s">
        <v>99</v>
      </c>
      <c r="D156" s="45">
        <v>1</v>
      </c>
      <c r="E156" s="45"/>
      <c r="F156" s="45"/>
      <c r="G156" s="45"/>
      <c r="H156" s="45">
        <f>+D156</f>
        <v>1</v>
      </c>
      <c r="I156" s="45"/>
      <c r="J156" s="46" t="s">
        <v>35</v>
      </c>
    </row>
    <row r="157" spans="2:10" x14ac:dyDescent="0.3">
      <c r="B157" s="71" t="s">
        <v>131</v>
      </c>
      <c r="C157" s="71" t="s">
        <v>101</v>
      </c>
      <c r="D157" s="45"/>
      <c r="E157" s="45"/>
      <c r="F157" s="45"/>
      <c r="G157" s="45"/>
      <c r="H157" s="45"/>
      <c r="I157" s="45"/>
      <c r="J157" s="46"/>
    </row>
    <row r="158" spans="2:10" x14ac:dyDescent="0.3">
      <c r="B158" s="75" t="s">
        <v>132</v>
      </c>
      <c r="C158" s="45" t="s">
        <v>108</v>
      </c>
      <c r="D158" s="45"/>
      <c r="E158" s="45"/>
      <c r="F158" s="45"/>
      <c r="G158" s="45"/>
      <c r="H158" s="45"/>
      <c r="I158" s="62">
        <f>SUM(H159)*$E$62</f>
        <v>3</v>
      </c>
      <c r="J158" s="59" t="str">
        <f>+J159</f>
        <v>und</v>
      </c>
    </row>
    <row r="159" spans="2:10" x14ac:dyDescent="0.3">
      <c r="B159" s="75"/>
      <c r="C159" s="44" t="s">
        <v>100</v>
      </c>
      <c r="D159" s="45">
        <v>3</v>
      </c>
      <c r="E159" s="45"/>
      <c r="F159" s="45"/>
      <c r="G159" s="45"/>
      <c r="H159" s="45">
        <f>+D159</f>
        <v>3</v>
      </c>
      <c r="I159" s="45"/>
      <c r="J159" s="46" t="s">
        <v>35</v>
      </c>
    </row>
    <row r="160" spans="2:10" x14ac:dyDescent="0.3">
      <c r="B160" s="71" t="s">
        <v>133</v>
      </c>
      <c r="C160" s="71" t="s">
        <v>103</v>
      </c>
      <c r="D160" s="45"/>
      <c r="E160" s="45"/>
      <c r="F160" s="45"/>
      <c r="G160" s="45"/>
      <c r="H160" s="45"/>
      <c r="I160" s="45"/>
      <c r="J160" s="46"/>
    </row>
    <row r="161" spans="2:10" x14ac:dyDescent="0.3">
      <c r="B161" s="75" t="s">
        <v>134</v>
      </c>
      <c r="C161" s="45" t="s">
        <v>104</v>
      </c>
      <c r="D161" s="45"/>
      <c r="E161" s="45"/>
      <c r="F161" s="45"/>
      <c r="G161" s="45"/>
      <c r="H161" s="45"/>
      <c r="I161" s="62">
        <f>SUM(H162)*$E$62</f>
        <v>1</v>
      </c>
      <c r="J161" s="59" t="str">
        <f>+J162</f>
        <v>und</v>
      </c>
    </row>
    <row r="162" spans="2:10" x14ac:dyDescent="0.3">
      <c r="B162" s="75"/>
      <c r="C162" s="44" t="s">
        <v>105</v>
      </c>
      <c r="D162" s="45">
        <v>1</v>
      </c>
      <c r="E162" s="45"/>
      <c r="F162" s="45"/>
      <c r="G162" s="45"/>
      <c r="H162" s="45">
        <f>+D162</f>
        <v>1</v>
      </c>
      <c r="I162" s="45"/>
      <c r="J162" s="46" t="s">
        <v>35</v>
      </c>
    </row>
    <row r="163" spans="2:10" x14ac:dyDescent="0.3">
      <c r="B163" s="75"/>
      <c r="C163" s="44" t="s">
        <v>1</v>
      </c>
      <c r="D163" s="45">
        <v>1</v>
      </c>
      <c r="E163" s="45"/>
      <c r="F163" s="45">
        <v>0.6</v>
      </c>
      <c r="G163" s="45">
        <f>1.12+2.1+3.08</f>
        <v>6.3000000000000007</v>
      </c>
      <c r="H163" s="45"/>
      <c r="I163" s="45"/>
      <c r="J163" s="46"/>
    </row>
    <row r="164" spans="2:10" x14ac:dyDescent="0.3">
      <c r="B164" s="71" t="s">
        <v>135</v>
      </c>
      <c r="C164" s="67" t="s">
        <v>110</v>
      </c>
      <c r="D164" s="45"/>
      <c r="E164" s="45"/>
      <c r="F164" s="45"/>
      <c r="G164" s="45"/>
      <c r="H164" s="45"/>
      <c r="I164" s="45"/>
      <c r="J164" s="46"/>
    </row>
    <row r="165" spans="2:10" x14ac:dyDescent="0.3">
      <c r="B165" s="75" t="s">
        <v>136</v>
      </c>
      <c r="C165" s="45" t="s">
        <v>109</v>
      </c>
      <c r="D165" s="45"/>
      <c r="E165" s="45"/>
      <c r="F165" s="45"/>
      <c r="G165" s="45"/>
      <c r="H165" s="45"/>
      <c r="I165" s="62">
        <f>SUM(H166)*$E$62</f>
        <v>1</v>
      </c>
      <c r="J165" s="59" t="str">
        <f>+J166</f>
        <v>und</v>
      </c>
    </row>
    <row r="166" spans="2:10" x14ac:dyDescent="0.3">
      <c r="B166" s="75"/>
      <c r="C166" s="44" t="s">
        <v>109</v>
      </c>
      <c r="D166" s="45">
        <v>1</v>
      </c>
      <c r="E166" s="45"/>
      <c r="F166" s="45"/>
      <c r="G166" s="45"/>
      <c r="H166" s="45">
        <f>+D166</f>
        <v>1</v>
      </c>
      <c r="I166" s="45"/>
      <c r="J166" s="46" t="s">
        <v>35</v>
      </c>
    </row>
    <row r="167" spans="2:10" x14ac:dyDescent="0.3">
      <c r="B167" s="75" t="s">
        <v>137</v>
      </c>
      <c r="C167" s="45" t="s">
        <v>111</v>
      </c>
      <c r="D167" s="45"/>
      <c r="E167" s="45"/>
      <c r="F167" s="45"/>
      <c r="G167" s="45"/>
      <c r="H167" s="45"/>
      <c r="I167" s="62">
        <f>SUM(H168)*$E$62</f>
        <v>1</v>
      </c>
      <c r="J167" s="59" t="str">
        <f>+J168</f>
        <v>und</v>
      </c>
    </row>
    <row r="168" spans="2:10" x14ac:dyDescent="0.3">
      <c r="B168" s="75"/>
      <c r="C168" s="44" t="s">
        <v>112</v>
      </c>
      <c r="D168" s="45">
        <v>1</v>
      </c>
      <c r="E168" s="45"/>
      <c r="F168" s="45"/>
      <c r="G168" s="45"/>
      <c r="H168" s="45">
        <f>+D168</f>
        <v>1</v>
      </c>
      <c r="I168" s="45"/>
      <c r="J168" s="46" t="s">
        <v>35</v>
      </c>
    </row>
    <row r="169" spans="2:10" x14ac:dyDescent="0.3">
      <c r="B169" s="75"/>
      <c r="C169" s="44"/>
      <c r="D169" s="45"/>
      <c r="E169" s="45"/>
      <c r="F169" s="45"/>
      <c r="G169" s="45"/>
      <c r="H169" s="45"/>
      <c r="I169" s="45"/>
      <c r="J169" s="46"/>
    </row>
    <row r="170" spans="2:10" x14ac:dyDescent="0.3">
      <c r="B170" s="71" t="s">
        <v>138</v>
      </c>
      <c r="C170" s="67" t="s">
        <v>21</v>
      </c>
      <c r="D170" s="45"/>
      <c r="E170" s="45"/>
      <c r="F170" s="45"/>
      <c r="G170" s="45"/>
      <c r="H170" s="45"/>
      <c r="I170" s="45"/>
      <c r="J170" s="46"/>
    </row>
    <row r="171" spans="2:10" x14ac:dyDescent="0.3">
      <c r="B171" s="51" t="s">
        <v>139</v>
      </c>
      <c r="C171" s="52" t="s">
        <v>102</v>
      </c>
      <c r="D171" s="70"/>
      <c r="E171" s="70"/>
      <c r="F171" s="70"/>
      <c r="G171" s="70"/>
      <c r="H171" s="70"/>
      <c r="I171" s="62">
        <f>SUM(H172:H177)*$E$62</f>
        <v>86.282499999999999</v>
      </c>
      <c r="J171" s="59" t="str">
        <f>+J172</f>
        <v>m2</v>
      </c>
    </row>
    <row r="172" spans="2:10" x14ac:dyDescent="0.3">
      <c r="B172" s="51"/>
      <c r="C172" s="47" t="s">
        <v>51</v>
      </c>
      <c r="D172" s="52">
        <f t="shared" ref="D172:E177" si="3">+D99</f>
        <v>2</v>
      </c>
      <c r="E172" s="52">
        <f t="shared" si="3"/>
        <v>10.219999999999999</v>
      </c>
      <c r="F172" s="52">
        <f>+F99</f>
        <v>0</v>
      </c>
      <c r="G172" s="52">
        <f>+G99</f>
        <v>2.1</v>
      </c>
      <c r="H172" s="52">
        <f t="shared" ref="H172:H177" si="4">IF(AND(F172=0,G172=0),D172*E172,IF(AND(E172=0,G172=0),D172*F172,IF(AND(E172=0,F172=0),D172*G172,IF(AND(E172=0),D172*F172*G172,IF(AND(F172=0),D172*E172*G172,IF(AND(G172=0),D172*E172*F172,D172*E172*F172*G172))))))</f>
        <v>42.923999999999999</v>
      </c>
      <c r="I172" s="52"/>
      <c r="J172" s="49" t="str">
        <f t="shared" ref="J172:J177" si="5">IF(AND(E172=0,F172&lt;&gt;0,G172&lt;&gt;0),"m2",IF(AND(F172=0,E172&lt;&gt;0,G172&lt;&gt;0),"m2",IF(AND(G172=0,E172&lt;&gt;0,F172&lt;&gt;0),"m2",IF(AND(F172=0,G172=0),"ml",IF(AND(E172=0,G172=0),"ml",IF(AND(E172=0,F172=0),"ml",IF(AND(E172&lt;&gt;0,F172&lt;&gt;0,G172&lt;&gt;0),"m3",0)))))))</f>
        <v>m2</v>
      </c>
    </row>
    <row r="173" spans="2:10" x14ac:dyDescent="0.3">
      <c r="B173" s="51"/>
      <c r="C173" s="47" t="s">
        <v>44</v>
      </c>
      <c r="D173" s="52">
        <f t="shared" si="3"/>
        <v>1</v>
      </c>
      <c r="E173" s="52">
        <f t="shared" si="3"/>
        <v>6.37</v>
      </c>
      <c r="F173" s="52">
        <f t="shared" ref="F173:G177" si="6">+F100</f>
        <v>4.25</v>
      </c>
      <c r="G173" s="52">
        <f t="shared" si="6"/>
        <v>0</v>
      </c>
      <c r="H173" s="52">
        <f t="shared" si="4"/>
        <v>27.072500000000002</v>
      </c>
      <c r="I173" s="52"/>
      <c r="J173" s="49" t="str">
        <f t="shared" si="5"/>
        <v>m2</v>
      </c>
    </row>
    <row r="174" spans="2:10" x14ac:dyDescent="0.3">
      <c r="B174" s="51"/>
      <c r="C174" s="47" t="s">
        <v>48</v>
      </c>
      <c r="D174" s="52">
        <f t="shared" si="3"/>
        <v>2</v>
      </c>
      <c r="E174" s="52">
        <f t="shared" si="3"/>
        <v>10.620000000000001</v>
      </c>
      <c r="F174" s="52">
        <f t="shared" si="6"/>
        <v>0</v>
      </c>
      <c r="G174" s="52">
        <f t="shared" si="6"/>
        <v>0.35</v>
      </c>
      <c r="H174" s="52">
        <f t="shared" si="4"/>
        <v>7.4340000000000002</v>
      </c>
      <c r="I174" s="52"/>
      <c r="J174" s="49" t="str">
        <f t="shared" si="5"/>
        <v>m2</v>
      </c>
    </row>
    <row r="175" spans="2:10" x14ac:dyDescent="0.3">
      <c r="B175" s="51"/>
      <c r="C175" s="47" t="s">
        <v>33</v>
      </c>
      <c r="D175" s="52">
        <f t="shared" si="3"/>
        <v>4</v>
      </c>
      <c r="E175" s="52">
        <f t="shared" si="3"/>
        <v>0.83</v>
      </c>
      <c r="F175" s="52">
        <f t="shared" si="6"/>
        <v>0</v>
      </c>
      <c r="G175" s="52">
        <f t="shared" si="6"/>
        <v>1.1499999999999999</v>
      </c>
      <c r="H175" s="52">
        <f t="shared" si="4"/>
        <v>3.8179999999999996</v>
      </c>
      <c r="I175" s="52"/>
      <c r="J175" s="49" t="str">
        <f t="shared" si="5"/>
        <v>m2</v>
      </c>
    </row>
    <row r="176" spans="2:10" x14ac:dyDescent="0.3">
      <c r="B176" s="51"/>
      <c r="C176" s="47" t="s">
        <v>34</v>
      </c>
      <c r="D176" s="52">
        <f t="shared" si="3"/>
        <v>2</v>
      </c>
      <c r="E176" s="52">
        <f t="shared" si="3"/>
        <v>1.9</v>
      </c>
      <c r="F176" s="52">
        <f t="shared" si="6"/>
        <v>0</v>
      </c>
      <c r="G176" s="52">
        <f t="shared" si="6"/>
        <v>1.1499999999999999</v>
      </c>
      <c r="H176" s="52">
        <f t="shared" si="4"/>
        <v>4.3699999999999992</v>
      </c>
      <c r="I176" s="52"/>
      <c r="J176" s="49" t="str">
        <f t="shared" si="5"/>
        <v>m2</v>
      </c>
    </row>
    <row r="177" spans="2:10" x14ac:dyDescent="0.3">
      <c r="B177" s="51"/>
      <c r="C177" s="47" t="s">
        <v>54</v>
      </c>
      <c r="D177" s="52">
        <f t="shared" si="3"/>
        <v>1</v>
      </c>
      <c r="E177" s="52">
        <f t="shared" si="3"/>
        <v>0.83</v>
      </c>
      <c r="F177" s="52">
        <f t="shared" si="6"/>
        <v>0.8</v>
      </c>
      <c r="G177" s="52">
        <f t="shared" si="6"/>
        <v>0</v>
      </c>
      <c r="H177" s="52">
        <f t="shared" si="4"/>
        <v>0.66400000000000003</v>
      </c>
      <c r="I177" s="52"/>
      <c r="J177" s="49" t="str">
        <f t="shared" si="5"/>
        <v>m2</v>
      </c>
    </row>
    <row r="178" spans="2:10" x14ac:dyDescent="0.3">
      <c r="B178" s="51"/>
      <c r="C178" s="47"/>
      <c r="D178" s="52"/>
      <c r="E178" s="52"/>
      <c r="F178" s="52"/>
      <c r="G178" s="52"/>
      <c r="H178" s="52"/>
      <c r="I178" s="52"/>
      <c r="J178" s="49"/>
    </row>
    <row r="179" spans="2:10" x14ac:dyDescent="0.3">
      <c r="B179" s="51"/>
      <c r="C179" s="47"/>
      <c r="D179" s="52"/>
      <c r="E179" s="52"/>
      <c r="F179" s="52"/>
      <c r="G179" s="52"/>
      <c r="H179" s="52"/>
      <c r="I179" s="52"/>
      <c r="J179" s="49"/>
    </row>
    <row r="180" spans="2:10" x14ac:dyDescent="0.3">
      <c r="B180" s="51"/>
      <c r="C180" s="47"/>
      <c r="D180" s="52"/>
      <c r="E180" s="52"/>
      <c r="F180" s="52"/>
      <c r="G180" s="52"/>
      <c r="H180" s="52"/>
      <c r="I180" s="52"/>
      <c r="J180" s="49"/>
    </row>
    <row r="181" spans="2:10" x14ac:dyDescent="0.3">
      <c r="B181" s="82"/>
      <c r="C181" s="83"/>
      <c r="D181" s="84"/>
      <c r="E181" s="84"/>
      <c r="F181" s="84"/>
      <c r="G181" s="84"/>
      <c r="H181" s="84"/>
      <c r="I181" s="84"/>
      <c r="J181" s="85"/>
    </row>
    <row r="182" spans="2:10" x14ac:dyDescent="0.3">
      <c r="B182" s="82"/>
      <c r="C182" s="83"/>
      <c r="D182" s="84"/>
      <c r="E182" s="84"/>
      <c r="F182" s="84"/>
      <c r="G182" s="84"/>
      <c r="H182" s="84"/>
      <c r="I182" s="84"/>
      <c r="J182" s="85"/>
    </row>
    <row r="183" spans="2:10" x14ac:dyDescent="0.3">
      <c r="B183" s="82"/>
      <c r="C183" s="83"/>
      <c r="D183" s="84"/>
      <c r="E183" s="84"/>
      <c r="F183" s="84"/>
      <c r="G183" s="84"/>
      <c r="H183" s="84"/>
      <c r="I183" s="84"/>
      <c r="J183" s="85"/>
    </row>
    <row r="184" spans="2:10" x14ac:dyDescent="0.3">
      <c r="B184" s="82"/>
      <c r="C184" s="83"/>
      <c r="D184" s="84"/>
      <c r="E184" s="84"/>
      <c r="F184" s="84"/>
      <c r="G184" s="84"/>
      <c r="H184" s="84"/>
      <c r="I184" s="84"/>
      <c r="J184" s="85"/>
    </row>
    <row r="185" spans="2:10" x14ac:dyDescent="0.3">
      <c r="B185" s="82"/>
      <c r="C185" s="83"/>
      <c r="D185" s="84"/>
      <c r="E185" s="84"/>
      <c r="F185" s="84"/>
      <c r="G185" s="84"/>
      <c r="H185" s="84"/>
      <c r="I185" s="84"/>
      <c r="J185" s="85"/>
    </row>
    <row r="186" spans="2:10" x14ac:dyDescent="0.3">
      <c r="B186" s="82"/>
      <c r="C186" s="83"/>
      <c r="D186" s="84"/>
      <c r="E186" s="84"/>
      <c r="F186" s="84"/>
      <c r="G186" s="84"/>
      <c r="H186" s="84"/>
      <c r="I186" s="84"/>
      <c r="J186" s="85"/>
    </row>
    <row r="187" spans="2:10" x14ac:dyDescent="0.3">
      <c r="B187" s="82"/>
      <c r="C187" s="83"/>
      <c r="D187" s="84"/>
      <c r="E187" s="84"/>
      <c r="F187" s="84"/>
      <c r="G187" s="84"/>
      <c r="H187" s="84"/>
      <c r="I187" s="84"/>
      <c r="J187" s="85"/>
    </row>
    <row r="188" spans="2:10" x14ac:dyDescent="0.3">
      <c r="B188" s="82"/>
      <c r="C188" s="83"/>
      <c r="D188" s="84"/>
      <c r="E188" s="84"/>
      <c r="F188" s="84"/>
      <c r="G188" s="84"/>
      <c r="H188" s="84"/>
      <c r="I188" s="84"/>
      <c r="J188" s="85"/>
    </row>
    <row r="189" spans="2:10" x14ac:dyDescent="0.3">
      <c r="B189" s="82"/>
      <c r="C189" s="83"/>
      <c r="D189" s="84"/>
      <c r="E189" s="84"/>
      <c r="F189" s="84"/>
      <c r="G189" s="84"/>
      <c r="H189" s="84"/>
      <c r="I189" s="84"/>
      <c r="J189" s="85"/>
    </row>
    <row r="190" spans="2:10" x14ac:dyDescent="0.3">
      <c r="B190" s="82"/>
      <c r="C190" s="83"/>
      <c r="D190" s="84"/>
      <c r="E190" s="84"/>
      <c r="F190" s="84"/>
      <c r="G190" s="84"/>
      <c r="H190" s="84"/>
      <c r="I190" s="84"/>
      <c r="J190" s="85"/>
    </row>
    <row r="191" spans="2:10" x14ac:dyDescent="0.3">
      <c r="B191" s="82"/>
      <c r="C191" s="83"/>
      <c r="D191" s="84"/>
      <c r="E191" s="84"/>
      <c r="F191" s="84"/>
      <c r="G191" s="84"/>
      <c r="H191" s="84"/>
      <c r="I191" s="84"/>
      <c r="J191" s="85"/>
    </row>
    <row r="192" spans="2:10" x14ac:dyDescent="0.3">
      <c r="B192" s="82"/>
      <c r="C192" s="83"/>
      <c r="D192" s="84"/>
      <c r="E192" s="84"/>
      <c r="F192" s="84"/>
      <c r="G192" s="84"/>
      <c r="H192" s="84"/>
      <c r="I192" s="84"/>
      <c r="J192" s="85"/>
    </row>
    <row r="193" spans="2:10" x14ac:dyDescent="0.3">
      <c r="B193" s="82"/>
      <c r="C193" s="83"/>
      <c r="D193" s="84"/>
      <c r="E193" s="84"/>
      <c r="F193" s="84"/>
      <c r="G193" s="84"/>
      <c r="H193" s="84"/>
      <c r="I193" s="84"/>
      <c r="J193" s="85"/>
    </row>
    <row r="194" spans="2:10" x14ac:dyDescent="0.3">
      <c r="B194" s="82"/>
      <c r="C194" s="83"/>
      <c r="D194" s="84"/>
      <c r="E194" s="84"/>
      <c r="F194" s="84"/>
      <c r="G194" s="84"/>
      <c r="H194" s="84"/>
      <c r="I194" s="84"/>
      <c r="J194" s="85"/>
    </row>
    <row r="195" spans="2:10" x14ac:dyDescent="0.3">
      <c r="B195" s="82"/>
      <c r="C195" s="83"/>
      <c r="D195" s="84"/>
      <c r="E195" s="84"/>
      <c r="F195" s="84"/>
      <c r="G195" s="84"/>
      <c r="H195" s="84"/>
      <c r="I195" s="84"/>
      <c r="J195" s="85"/>
    </row>
    <row r="196" spans="2:10" x14ac:dyDescent="0.3">
      <c r="B196" s="82"/>
      <c r="C196" s="83"/>
      <c r="D196" s="84"/>
      <c r="E196" s="84"/>
      <c r="F196" s="84"/>
      <c r="G196" s="84"/>
      <c r="H196" s="84"/>
      <c r="I196" s="84"/>
      <c r="J196" s="85"/>
    </row>
    <row r="197" spans="2:10" x14ac:dyDescent="0.3">
      <c r="B197" s="82"/>
      <c r="C197" s="83"/>
      <c r="D197" s="84"/>
      <c r="E197" s="84"/>
      <c r="F197" s="84"/>
      <c r="G197" s="84"/>
      <c r="H197" s="84"/>
      <c r="I197" s="84"/>
      <c r="J197" s="85"/>
    </row>
    <row r="198" spans="2:10" x14ac:dyDescent="0.3">
      <c r="B198" s="82"/>
      <c r="C198" s="83"/>
      <c r="D198" s="84"/>
      <c r="E198" s="84"/>
      <c r="F198" s="84"/>
      <c r="G198" s="84"/>
      <c r="H198" s="84"/>
      <c r="I198" s="84"/>
      <c r="J198" s="85"/>
    </row>
    <row r="199" spans="2:10" x14ac:dyDescent="0.3">
      <c r="B199" s="82"/>
      <c r="C199" s="83"/>
      <c r="D199" s="84"/>
      <c r="E199" s="84"/>
      <c r="F199" s="84"/>
      <c r="G199" s="84"/>
      <c r="H199" s="84"/>
      <c r="I199" s="84"/>
      <c r="J199" s="85"/>
    </row>
    <row r="200" spans="2:10" x14ac:dyDescent="0.3">
      <c r="B200" s="82"/>
      <c r="C200" s="83"/>
      <c r="D200" s="84"/>
      <c r="E200" s="84"/>
      <c r="F200" s="84"/>
      <c r="G200" s="84"/>
      <c r="H200" s="84"/>
      <c r="I200" s="84"/>
      <c r="J200" s="85"/>
    </row>
    <row r="201" spans="2:10" x14ac:dyDescent="0.3">
      <c r="B201" s="82"/>
      <c r="C201" s="83"/>
      <c r="D201" s="84"/>
      <c r="E201" s="84"/>
      <c r="F201" s="84"/>
      <c r="G201" s="84"/>
      <c r="H201" s="84"/>
      <c r="I201" s="84"/>
      <c r="J201" s="85"/>
    </row>
    <row r="202" spans="2:10" x14ac:dyDescent="0.3">
      <c r="B202" s="82"/>
      <c r="C202" s="83"/>
      <c r="D202" s="84"/>
      <c r="E202" s="84"/>
      <c r="F202" s="84"/>
      <c r="G202" s="84"/>
      <c r="H202" s="84"/>
      <c r="I202" s="84"/>
      <c r="J202" s="85"/>
    </row>
    <row r="203" spans="2:10" x14ac:dyDescent="0.3">
      <c r="B203" s="82"/>
      <c r="C203" s="83"/>
      <c r="D203" s="84"/>
      <c r="E203" s="84"/>
      <c r="F203" s="84"/>
      <c r="G203" s="84"/>
      <c r="H203" s="84"/>
      <c r="I203" s="84"/>
      <c r="J203" s="85"/>
    </row>
    <row r="204" spans="2:10" x14ac:dyDescent="0.3">
      <c r="B204" s="82"/>
      <c r="C204" s="83"/>
      <c r="D204" s="84"/>
      <c r="E204" s="84"/>
      <c r="F204" s="84"/>
      <c r="G204" s="84"/>
      <c r="H204" s="84"/>
      <c r="I204" s="84"/>
      <c r="J204" s="85"/>
    </row>
    <row r="205" spans="2:10" x14ac:dyDescent="0.3">
      <c r="B205" s="82"/>
      <c r="C205" s="83"/>
      <c r="D205" s="84"/>
      <c r="E205" s="84"/>
      <c r="F205" s="84"/>
      <c r="G205" s="84"/>
      <c r="H205" s="84"/>
      <c r="I205" s="84"/>
      <c r="J205" s="85"/>
    </row>
    <row r="206" spans="2:10" x14ac:dyDescent="0.3">
      <c r="C206" s="157" t="s">
        <v>153</v>
      </c>
      <c r="D206" s="157"/>
      <c r="E206" s="157"/>
      <c r="F206" s="157"/>
      <c r="G206" s="157"/>
      <c r="H206" s="157"/>
    </row>
    <row r="207" spans="2:10" x14ac:dyDescent="0.3">
      <c r="C207" s="157" t="s">
        <v>154</v>
      </c>
      <c r="D207" s="157"/>
      <c r="E207" s="157"/>
      <c r="F207" s="157"/>
      <c r="G207" s="157"/>
      <c r="H207" s="157"/>
    </row>
    <row r="208" spans="2:10" x14ac:dyDescent="0.3">
      <c r="C208" s="157" t="s">
        <v>155</v>
      </c>
      <c r="D208" s="157"/>
      <c r="E208" s="157"/>
      <c r="F208" s="157"/>
      <c r="G208" s="157"/>
      <c r="H208" s="157"/>
    </row>
    <row r="209" spans="2:10" x14ac:dyDescent="0.3">
      <c r="C209" s="158" t="s">
        <v>156</v>
      </c>
      <c r="D209" s="158"/>
      <c r="E209" s="158"/>
      <c r="F209" s="158"/>
      <c r="G209" s="158"/>
      <c r="H209" s="158"/>
    </row>
    <row r="210" spans="2:10" x14ac:dyDescent="0.3">
      <c r="C210" s="2"/>
      <c r="D210" s="2"/>
      <c r="E210" s="2"/>
      <c r="F210" s="2"/>
      <c r="G210" s="2"/>
      <c r="H210" s="2"/>
    </row>
    <row r="211" spans="2:10" x14ac:dyDescent="0.3">
      <c r="B211" s="165" t="s">
        <v>141</v>
      </c>
      <c r="C211" s="165"/>
      <c r="D211" s="165"/>
      <c r="E211" s="165"/>
      <c r="F211" s="165"/>
      <c r="G211" s="165"/>
      <c r="H211" s="165"/>
      <c r="I211" s="165"/>
      <c r="J211" s="165"/>
    </row>
    <row r="213" spans="2:10" x14ac:dyDescent="0.3">
      <c r="B213" s="165" t="s">
        <v>163</v>
      </c>
      <c r="C213" s="165"/>
      <c r="D213" s="165"/>
      <c r="E213" s="165"/>
      <c r="F213" s="165"/>
      <c r="G213" s="165"/>
      <c r="H213" s="165"/>
      <c r="I213" s="165"/>
      <c r="J213" s="165"/>
    </row>
    <row r="214" spans="2:10" ht="15" thickBot="1" x14ac:dyDescent="0.35">
      <c r="B214" s="3"/>
      <c r="C214" s="3"/>
      <c r="D214" s="3"/>
      <c r="E214" s="3"/>
      <c r="F214" s="3"/>
      <c r="G214" s="3"/>
      <c r="H214" s="3"/>
      <c r="I214" s="3"/>
      <c r="J214" s="3"/>
    </row>
    <row r="215" spans="2:10" ht="30" customHeight="1" x14ac:dyDescent="0.3">
      <c r="B215" s="152" t="s">
        <v>140</v>
      </c>
      <c r="C215" s="153"/>
      <c r="D215" s="153"/>
      <c r="E215" s="153"/>
      <c r="F215" s="153"/>
      <c r="G215" s="153"/>
      <c r="H215" s="153"/>
      <c r="I215" s="153"/>
      <c r="J215" s="154"/>
    </row>
    <row r="216" spans="2:10" x14ac:dyDescent="0.3">
      <c r="B216" s="4" t="s">
        <v>148</v>
      </c>
      <c r="C216" s="5" t="s">
        <v>149</v>
      </c>
      <c r="D216" s="5"/>
      <c r="E216" s="6"/>
      <c r="F216" s="7"/>
      <c r="G216" s="8" t="s">
        <v>22</v>
      </c>
      <c r="H216" s="155">
        <v>42879</v>
      </c>
      <c r="I216" s="155"/>
      <c r="J216" s="9"/>
    </row>
    <row r="217" spans="2:10" x14ac:dyDescent="0.3">
      <c r="B217" s="4" t="s">
        <v>146</v>
      </c>
      <c r="C217" s="5" t="s">
        <v>142</v>
      </c>
      <c r="D217" s="10"/>
      <c r="E217" s="10"/>
      <c r="F217" s="5"/>
      <c r="G217" s="11" t="s">
        <v>145</v>
      </c>
      <c r="H217" s="6" t="s">
        <v>142</v>
      </c>
      <c r="I217" s="12"/>
      <c r="J217" s="13"/>
    </row>
    <row r="218" spans="2:10" x14ac:dyDescent="0.3">
      <c r="B218" s="4" t="s">
        <v>147</v>
      </c>
      <c r="C218" s="5" t="s">
        <v>142</v>
      </c>
      <c r="D218" s="10"/>
      <c r="E218" s="10"/>
      <c r="F218" s="5"/>
      <c r="G218" s="11" t="s">
        <v>143</v>
      </c>
      <c r="H218" s="6" t="s">
        <v>144</v>
      </c>
      <c r="I218" s="12"/>
      <c r="J218" s="13"/>
    </row>
    <row r="219" spans="2:10" ht="15" thickBot="1" x14ac:dyDescent="0.35">
      <c r="B219" s="14" t="s">
        <v>159</v>
      </c>
      <c r="C219" s="15" t="s">
        <v>160</v>
      </c>
      <c r="D219" s="16"/>
      <c r="E219" s="16"/>
      <c r="F219" s="15"/>
      <c r="G219" s="17" t="s">
        <v>157</v>
      </c>
      <c r="H219" s="18" t="s">
        <v>158</v>
      </c>
      <c r="I219" s="19"/>
      <c r="J219" s="20"/>
    </row>
    <row r="220" spans="2:10" x14ac:dyDescent="0.3">
      <c r="B220" s="3"/>
      <c r="C220" s="3"/>
      <c r="D220" s="3"/>
      <c r="E220" s="3"/>
      <c r="F220" s="3"/>
      <c r="G220" s="3"/>
      <c r="H220" s="3"/>
      <c r="I220" s="3"/>
      <c r="J220" s="3"/>
    </row>
    <row r="221" spans="2:10" x14ac:dyDescent="0.3">
      <c r="B221" s="23" t="s">
        <v>7</v>
      </c>
      <c r="C221" s="24" t="s">
        <v>0</v>
      </c>
      <c r="D221" s="24" t="s">
        <v>23</v>
      </c>
      <c r="E221" s="24" t="s">
        <v>24</v>
      </c>
      <c r="F221" s="24" t="s">
        <v>2</v>
      </c>
      <c r="G221" s="24" t="s">
        <v>3</v>
      </c>
      <c r="H221" s="24" t="s">
        <v>25</v>
      </c>
      <c r="I221" s="24" t="s">
        <v>8</v>
      </c>
      <c r="J221" s="24" t="s">
        <v>9</v>
      </c>
    </row>
    <row r="222" spans="2:10" x14ac:dyDescent="0.3">
      <c r="B222" s="73">
        <v>4.03</v>
      </c>
      <c r="C222" s="55" t="s">
        <v>6</v>
      </c>
      <c r="D222" s="55"/>
      <c r="E222" s="56">
        <v>1</v>
      </c>
      <c r="F222" s="57"/>
      <c r="G222" s="58"/>
      <c r="H222" s="58"/>
      <c r="I222" s="43"/>
      <c r="J222" s="55"/>
    </row>
    <row r="223" spans="2:10" x14ac:dyDescent="0.3">
      <c r="B223" s="74" t="s">
        <v>113</v>
      </c>
      <c r="C223" s="60" t="s">
        <v>36</v>
      </c>
      <c r="D223" s="60"/>
      <c r="E223" s="59"/>
      <c r="F223" s="52"/>
      <c r="G223" s="52"/>
      <c r="H223" s="52"/>
      <c r="I223" s="52"/>
      <c r="J223" s="61"/>
    </row>
    <row r="224" spans="2:10" x14ac:dyDescent="0.3">
      <c r="B224" s="75" t="s">
        <v>114</v>
      </c>
      <c r="C224" s="48" t="s">
        <v>26</v>
      </c>
      <c r="D224" s="45"/>
      <c r="E224" s="45"/>
      <c r="F224" s="45"/>
      <c r="G224" s="45"/>
      <c r="H224" s="45"/>
      <c r="I224" s="62">
        <f>SUM(H225:H226)*$E$62</f>
        <v>26.508499999999998</v>
      </c>
      <c r="J224" s="63" t="str">
        <f>+J225</f>
        <v>m2</v>
      </c>
    </row>
    <row r="225" spans="2:10" x14ac:dyDescent="0.3">
      <c r="B225" s="75"/>
      <c r="C225" s="44" t="s">
        <v>150</v>
      </c>
      <c r="D225" s="45">
        <v>1</v>
      </c>
      <c r="E225" s="45">
        <v>6.17</v>
      </c>
      <c r="F225" s="45">
        <v>4.05</v>
      </c>
      <c r="G225" s="45"/>
      <c r="H225" s="45">
        <f>IF(AND(F225=0,G225=0),D225*E225,IF(AND(E225=0,G225=0),D225*F225,IF(AND(E225=0,F225=0),D225*G225,IF(AND(E225=0),D225*F225*G225,IF(AND(F225=0),D225*E225*G225,IF(AND(G225=0),D225*E225*F225,D225*E225*F225*G225))))))</f>
        <v>24.988499999999998</v>
      </c>
      <c r="I225" s="45"/>
      <c r="J225" s="46" t="str">
        <f>IF(AND(E225=0,F225&lt;&gt;0,G225&lt;&gt;0),"m2",IF(AND(F225=0,E225&lt;&gt;0,G225&lt;&gt;0),"m2",IF(AND(G225=0,E225&lt;&gt;0,F225&lt;&gt;0),"m2",IF(AND(F225=0,G225=0),"ml",IF(AND(E225=0,G225=0),"ml",IF(AND(E225=0,F225=0),"ml",IF(AND(E225&lt;&gt;0,F225&lt;&gt;0,G225&lt;&gt;0),"m3",0)))))))</f>
        <v>m2</v>
      </c>
    </row>
    <row r="226" spans="2:10" x14ac:dyDescent="0.3">
      <c r="B226" s="75"/>
      <c r="C226" s="44" t="s">
        <v>151</v>
      </c>
      <c r="D226" s="45">
        <v>1</v>
      </c>
      <c r="E226" s="45">
        <v>1.9</v>
      </c>
      <c r="F226" s="45">
        <v>0.8</v>
      </c>
      <c r="G226" s="45"/>
      <c r="H226" s="45">
        <f>IF(AND(F226=0,G226=0),D226*E226,IF(AND(E226=0,G226=0),D226*F226,IF(AND(E226=0,F226=0),D226*G226,IF(AND(E226=0),D226*F226*G226,IF(AND(F226=0),D226*E226*G226,IF(AND(G226=0),D226*E226*F226,D226*E226*F226*G226))))))</f>
        <v>1.52</v>
      </c>
      <c r="I226" s="45"/>
      <c r="J226" s="46"/>
    </row>
    <row r="227" spans="2:10" x14ac:dyDescent="0.3">
      <c r="B227" s="74" t="s">
        <v>115</v>
      </c>
      <c r="C227" s="62" t="s">
        <v>10</v>
      </c>
      <c r="D227" s="48"/>
      <c r="E227" s="48"/>
      <c r="F227" s="48"/>
      <c r="G227" s="48"/>
      <c r="H227" s="48"/>
      <c r="I227" s="48"/>
      <c r="J227" s="49"/>
    </row>
    <row r="228" spans="2:10" x14ac:dyDescent="0.3">
      <c r="B228" s="75" t="s">
        <v>116</v>
      </c>
      <c r="C228" s="48" t="s">
        <v>11</v>
      </c>
      <c r="D228" s="64"/>
      <c r="E228" s="64"/>
      <c r="F228" s="64"/>
      <c r="G228" s="64"/>
      <c r="H228" s="64"/>
      <c r="I228" s="62">
        <f>SUM(H229)*$E$62</f>
        <v>2.49885</v>
      </c>
      <c r="J228" s="65" t="str">
        <f>+J229</f>
        <v>m3</v>
      </c>
    </row>
    <row r="229" spans="2:10" x14ac:dyDescent="0.3">
      <c r="B229" s="76"/>
      <c r="C229" s="47" t="s">
        <v>152</v>
      </c>
      <c r="D229" s="48">
        <v>1</v>
      </c>
      <c r="E229" s="48">
        <f>+E225</f>
        <v>6.17</v>
      </c>
      <c r="F229" s="48">
        <f>+F225</f>
        <v>4.05</v>
      </c>
      <c r="G229" s="48">
        <v>0.1</v>
      </c>
      <c r="H229" s="48">
        <f>IF(AND(F229=0,G229=0),D229*E229,IF(AND(E229=0,G229=0),D229*F229,IF(AND(E229=0,F229=0),D229*G229,IF(AND(E229=0),D229*F229*G229,IF(AND(F229=0),D229*E229*G229,IF(AND(G229=0),D229*E229*F229,D229*E229*F229*G229))))))</f>
        <v>2.49885</v>
      </c>
      <c r="I229" s="48"/>
      <c r="J229" s="49" t="str">
        <f>IF(AND(E229=0,F229&lt;&gt;0,G229&lt;&gt;0),"m2",IF(AND(F229=0,E229&lt;&gt;0,G229&lt;&gt;0),"m2",IF(AND(G229=0,E229&lt;&gt;0,F229&lt;&gt;0),"m2",IF(AND(F229=0,G229=0),"ml",IF(AND(E229=0,G229=0),"ml",IF(AND(E229=0,F229=0),"ml",IF(AND(E229&lt;&gt;0,F229&lt;&gt;0,G229&lt;&gt;0),"m3",0)))))))</f>
        <v>m3</v>
      </c>
    </row>
    <row r="230" spans="2:10" x14ac:dyDescent="0.3">
      <c r="B230" s="77" t="s">
        <v>117</v>
      </c>
      <c r="C230" s="62" t="s">
        <v>12</v>
      </c>
      <c r="D230" s="48"/>
      <c r="E230" s="48"/>
      <c r="F230" s="48"/>
      <c r="G230" s="48"/>
      <c r="H230" s="48"/>
      <c r="I230" s="48"/>
      <c r="J230" s="49"/>
    </row>
    <row r="231" spans="2:10" x14ac:dyDescent="0.3">
      <c r="B231" s="76" t="s">
        <v>118</v>
      </c>
      <c r="C231" s="48" t="s">
        <v>13</v>
      </c>
      <c r="D231" s="64"/>
      <c r="E231" s="64"/>
      <c r="F231" s="66"/>
      <c r="G231" s="64"/>
      <c r="H231" s="64"/>
      <c r="I231" s="62">
        <f>SUM(H232:H241)*$E$62</f>
        <v>17.4603</v>
      </c>
      <c r="J231" s="65" t="str">
        <f>+J233</f>
        <v>m3</v>
      </c>
    </row>
    <row r="232" spans="2:10" x14ac:dyDescent="0.3">
      <c r="B232" s="76"/>
      <c r="C232" s="48" t="s">
        <v>38</v>
      </c>
      <c r="D232" s="64"/>
      <c r="E232" s="64"/>
      <c r="F232" s="64"/>
      <c r="G232" s="64"/>
      <c r="H232" s="64"/>
      <c r="I232" s="67"/>
      <c r="J232" s="65"/>
    </row>
    <row r="233" spans="2:10" x14ac:dyDescent="0.3">
      <c r="B233" s="76"/>
      <c r="C233" s="47" t="s">
        <v>52</v>
      </c>
      <c r="D233" s="48">
        <v>1</v>
      </c>
      <c r="E233" s="48">
        <v>0.83</v>
      </c>
      <c r="F233" s="48">
        <v>0.8</v>
      </c>
      <c r="G233" s="48">
        <v>0.15</v>
      </c>
      <c r="H233" s="48">
        <f>IF(AND(F233=0,G233=0),D233*E233,IF(AND(E233=0,G233=0),D233*F233,IF(AND(E233=0,F233=0),D233*G233,IF(AND(E233=0),D233*F233*G233,IF(AND(F233=0),D233*E233*G233,IF(AND(G233=0),D233*E233*F233,D233*E233*F233*G233))))))</f>
        <v>9.9600000000000008E-2</v>
      </c>
      <c r="I233" s="48"/>
      <c r="J233" s="49" t="str">
        <f>IF(AND(E233=0,F233&lt;&gt;0,G233&lt;&gt;0),"m2",IF(AND(F233=0,E233&lt;&gt;0,G233&lt;&gt;0),"m2",IF(AND(G233=0,E233&lt;&gt;0,F233&lt;&gt;0),"m2",IF(AND(F233=0,G233=0),"ml",IF(AND(E233=0,G233=0),"ml",IF(AND(E233=0,F233=0),"ml",IF(AND(E233&lt;&gt;0,F233&lt;&gt;0,G233&lt;&gt;0),"m3",0)))))))</f>
        <v>m3</v>
      </c>
    </row>
    <row r="234" spans="2:10" x14ac:dyDescent="0.3">
      <c r="B234" s="76"/>
      <c r="C234" s="47" t="s">
        <v>39</v>
      </c>
      <c r="D234" s="48">
        <v>2</v>
      </c>
      <c r="E234" s="48">
        <v>0.83</v>
      </c>
      <c r="F234" s="48">
        <v>0.15</v>
      </c>
      <c r="G234" s="48">
        <v>1.1499999999999999</v>
      </c>
      <c r="H234" s="48">
        <f>IF(AND(F234=0,G234=0),D234*E234,IF(AND(E234=0,G234=0),D234*F234,IF(AND(E234=0,F234=0),D234*G234,IF(AND(E234=0),D234*F234*G234,IF(AND(F234=0),D234*E234*G234,IF(AND(G234=0),D234*E234*F234,D234*E234*F234*G234))))))</f>
        <v>0.28634999999999994</v>
      </c>
      <c r="I234" s="48"/>
      <c r="J234" s="49" t="str">
        <f>IF(AND(E234=0,F234&lt;&gt;0,G234&lt;&gt;0),"m2",IF(AND(F234=0,E234&lt;&gt;0,G234&lt;&gt;0),"m2",IF(AND(G234=0,E234&lt;&gt;0,F234&lt;&gt;0),"m2",IF(AND(F234=0,G234=0),"ml",IF(AND(E234=0,G234=0),"ml",IF(AND(E234=0,F234=0),"ml",IF(AND(E234&lt;&gt;0,F234&lt;&gt;0,G234&lt;&gt;0),"m3",0)))))))</f>
        <v>m3</v>
      </c>
    </row>
    <row r="235" spans="2:10" x14ac:dyDescent="0.3">
      <c r="B235" s="76"/>
      <c r="C235" s="47" t="s">
        <v>40</v>
      </c>
      <c r="D235" s="48">
        <v>1</v>
      </c>
      <c r="E235" s="48">
        <v>1.9</v>
      </c>
      <c r="F235" s="48">
        <v>0.15</v>
      </c>
      <c r="G235" s="48">
        <v>1.1499999999999999</v>
      </c>
      <c r="H235" s="48">
        <f>IF(AND(F235=0,G235=0),D235*E235,IF(AND(E235=0,G235=0),D235*F235,IF(AND(E235=0,F235=0),D235*G235,IF(AND(E235=0),D235*F235*G235,IF(AND(F235=0),D235*E235*G235,IF(AND(G235=0),D235*E235*F235,D235*E235*F235*G235))))))</f>
        <v>0.32774999999999993</v>
      </c>
      <c r="I235" s="48"/>
      <c r="J235" s="49" t="str">
        <f>IF(AND(E235=0,F235&lt;&gt;0,G235&lt;&gt;0),"m2",IF(AND(F235=0,E235&lt;&gt;0,G235&lt;&gt;0),"m2",IF(AND(G235=0,E235&lt;&gt;0,F235&lt;&gt;0),"m2",IF(AND(F235=0,G235=0),"ml",IF(AND(E235=0,G235=0),"ml",IF(AND(E235=0,F235=0),"ml",IF(AND(E235&lt;&gt;0,F235&lt;&gt;0,G235&lt;&gt;0),"m3",0)))))))</f>
        <v>m3</v>
      </c>
    </row>
    <row r="236" spans="2:10" x14ac:dyDescent="0.3">
      <c r="B236" s="76"/>
      <c r="C236" s="48" t="s">
        <v>27</v>
      </c>
      <c r="D236" s="48"/>
      <c r="E236" s="48"/>
      <c r="F236" s="48"/>
      <c r="G236" s="48"/>
      <c r="H236" s="48"/>
      <c r="I236" s="48"/>
      <c r="J236" s="49" t="str">
        <f>+J237</f>
        <v>m3</v>
      </c>
    </row>
    <row r="237" spans="2:10" x14ac:dyDescent="0.3">
      <c r="B237" s="76"/>
      <c r="C237" s="47" t="s">
        <v>41</v>
      </c>
      <c r="D237" s="48">
        <v>2</v>
      </c>
      <c r="E237" s="48">
        <f>+E225</f>
        <v>6.17</v>
      </c>
      <c r="F237" s="48">
        <v>0.15</v>
      </c>
      <c r="G237" s="48">
        <v>2.1</v>
      </c>
      <c r="H237" s="48">
        <f>IF(AND(F237=0,G237=0),D237*E237,IF(AND(E237=0,G237=0),D237*F237,IF(AND(E237=0,F237=0),D237*G237,IF(AND(E237=0),D237*F237*G237,IF(AND(F237=0),D237*E237*G237,IF(AND(G237=0),D237*E237*F237,D237*E237*F237*G237))))))</f>
        <v>3.8871000000000002</v>
      </c>
      <c r="I237" s="48"/>
      <c r="J237" s="49" t="str">
        <f>IF(AND(E237=0,F237&lt;&gt;0,G237&lt;&gt;0),"m2",IF(AND(F237=0,E237&lt;&gt;0,G237&lt;&gt;0),"m2",IF(AND(G237=0,E237&lt;&gt;0,F237&lt;&gt;0),"m2",IF(AND(F237=0,G237=0),"ml",IF(AND(E237=0,G237=0),"ml",IF(AND(E237=0,F237=0),"ml",IF(AND(E237&lt;&gt;0,F237&lt;&gt;0,G237&lt;&gt;0),"m3",0)))))))</f>
        <v>m3</v>
      </c>
    </row>
    <row r="238" spans="2:10" x14ac:dyDescent="0.3">
      <c r="B238" s="76"/>
      <c r="C238" s="47" t="s">
        <v>42</v>
      </c>
      <c r="D238" s="48">
        <v>2</v>
      </c>
      <c r="E238" s="48">
        <f>+F225</f>
        <v>4.05</v>
      </c>
      <c r="F238" s="48">
        <v>0.15</v>
      </c>
      <c r="G238" s="48">
        <v>2.1</v>
      </c>
      <c r="H238" s="48">
        <f>IF(AND(F238=0,G238=0),D238*E238,IF(AND(E238=0,G238=0),D238*F238,IF(AND(E238=0,F238=0),D238*G238,IF(AND(E238=0),D238*F238*G238,IF(AND(F238=0),D238*E238*G238,IF(AND(G238=0),D238*E238*F238,D238*E238*F238*G238))))))</f>
        <v>2.5514999999999999</v>
      </c>
      <c r="I238" s="48"/>
      <c r="J238" s="49" t="str">
        <f>IF(AND(E238=0,F238&lt;&gt;0,G238&lt;&gt;0),"m2",IF(AND(F238=0,E238&lt;&gt;0,G238&lt;&gt;0),"m2",IF(AND(G238=0,E238&lt;&gt;0,F238&lt;&gt;0),"m2",IF(AND(F238=0,G238=0),"ml",IF(AND(E238=0,G238=0),"ml",IF(AND(E238=0,F238=0),"ml",IF(AND(E238&lt;&gt;0,F238&lt;&gt;0,G238&lt;&gt;0),"m3",0)))))))</f>
        <v>m3</v>
      </c>
    </row>
    <row r="239" spans="2:10" x14ac:dyDescent="0.3">
      <c r="B239" s="76"/>
      <c r="C239" s="48" t="s">
        <v>28</v>
      </c>
      <c r="D239" s="48"/>
      <c r="E239" s="48"/>
      <c r="F239" s="48"/>
      <c r="G239" s="48"/>
      <c r="H239" s="48"/>
      <c r="I239" s="48"/>
      <c r="J239" s="49" t="str">
        <f>+J240</f>
        <v>m3</v>
      </c>
    </row>
    <row r="240" spans="2:10" x14ac:dyDescent="0.3">
      <c r="B240" s="76"/>
      <c r="C240" s="47" t="s">
        <v>44</v>
      </c>
      <c r="D240" s="48">
        <v>1</v>
      </c>
      <c r="E240" s="48">
        <f>+E225+0.2</f>
        <v>6.37</v>
      </c>
      <c r="F240" s="48">
        <f>+F225+0.2</f>
        <v>4.25</v>
      </c>
      <c r="G240" s="48">
        <v>0.15</v>
      </c>
      <c r="H240" s="48">
        <f>IF(AND(F240=0,G240=0),D240*E240,IF(AND(E240=0,G240=0),D240*F240,IF(AND(E240=0,F240=0),D240*G240,IF(AND(E240=0),D240*F240*G240,IF(AND(F240=0),D240*E240*G240,IF(AND(G240=0),D240*E240*F240,D240*E240*F240*G240))))))</f>
        <v>4.0608750000000002</v>
      </c>
      <c r="I240" s="48"/>
      <c r="J240" s="49" t="str">
        <f>IF(AND(E240=0,F240&lt;&gt;0,G240&lt;&gt;0),"m2",IF(AND(F240=0,E240&lt;&gt;0,G240&lt;&gt;0),"m2",IF(AND(G240=0,E240&lt;&gt;0,F240&lt;&gt;0),"m2",IF(AND(F240=0,G240=0),"ml",IF(AND(E240=0,G240=0),"ml",IF(AND(E240=0,F240=0),"ml",IF(AND(E240&lt;&gt;0,F240&lt;&gt;0,G240&lt;&gt;0),"m3",0)))))))</f>
        <v>m3</v>
      </c>
    </row>
    <row r="241" spans="2:10" x14ac:dyDescent="0.3">
      <c r="B241" s="76"/>
      <c r="C241" s="47" t="s">
        <v>45</v>
      </c>
      <c r="D241" s="48">
        <v>1</v>
      </c>
      <c r="E241" s="48">
        <f>+E225</f>
        <v>6.17</v>
      </c>
      <c r="F241" s="48">
        <f>+F225</f>
        <v>4.05</v>
      </c>
      <c r="G241" s="48">
        <v>0.25</v>
      </c>
      <c r="H241" s="48">
        <f>IF(AND(F241=0,G241=0),D241*E241,IF(AND(E241=0,G241=0),D241*F241,IF(AND(E241=0,F241=0),D241*G241,IF(AND(E241=0),D241*F241*G241,IF(AND(F241=0),D241*E241*G241,IF(AND(G241=0),D241*E241*F241,D241*E241*F241*G241))))))</f>
        <v>6.2471249999999996</v>
      </c>
      <c r="I241" s="48"/>
      <c r="J241" s="49" t="str">
        <f>IF(AND(E241=0,F241&lt;&gt;0,G241&lt;&gt;0),"m2",IF(AND(F241=0,E241&lt;&gt;0,G241&lt;&gt;0),"m2",IF(AND(G241=0,E241&lt;&gt;0,F241&lt;&gt;0),"m2",IF(AND(F241=0,G241=0),"ml",IF(AND(E241=0,G241=0),"ml",IF(AND(E241=0,F241=0),"ml",IF(AND(E241&lt;&gt;0,F241&lt;&gt;0,G241&lt;&gt;0),"m3",0)))))))</f>
        <v>m3</v>
      </c>
    </row>
    <row r="242" spans="2:10" x14ac:dyDescent="0.3">
      <c r="B242" s="76" t="s">
        <v>119</v>
      </c>
      <c r="C242" s="48" t="s">
        <v>14</v>
      </c>
      <c r="D242" s="64"/>
      <c r="E242" s="64"/>
      <c r="F242" s="64"/>
      <c r="G242" s="64"/>
      <c r="H242" s="64"/>
      <c r="I242" s="62">
        <f>SUM(H243:H250)*$E$62</f>
        <v>139.53299999999999</v>
      </c>
      <c r="J242" s="65" t="str">
        <f>+J243</f>
        <v>m2</v>
      </c>
    </row>
    <row r="243" spans="2:10" x14ac:dyDescent="0.3">
      <c r="B243" s="76"/>
      <c r="C243" s="47" t="s">
        <v>51</v>
      </c>
      <c r="D243" s="48">
        <v>2</v>
      </c>
      <c r="E243" s="48">
        <f>+E225+F225</f>
        <v>10.219999999999999</v>
      </c>
      <c r="F243" s="48"/>
      <c r="G243" s="48">
        <f>+G237</f>
        <v>2.1</v>
      </c>
      <c r="H243" s="48">
        <f>IF(AND(F243=0,G243=0),D243*E243,IF(AND(E243=0,G243=0),D243*F243,IF(AND(E243=0,F243=0),D243*G243,IF(AND(E243=0),D243*F243*G243,IF(AND(F243=0),D243*E243*G243,IF(AND(G243=0),D243*E243*F243,D243*E243*F243*G243))))))</f>
        <v>42.923999999999999</v>
      </c>
      <c r="I243" s="48"/>
      <c r="J243" s="49" t="str">
        <f>IF(AND(E243=0,F243&lt;&gt;0,G243&lt;&gt;0),"m2",IF(AND(F243=0,E243&lt;&gt;0,G243&lt;&gt;0),"m2",IF(AND(G243=0,E243&lt;&gt;0,F243&lt;&gt;0),"m2",IF(AND(F243=0,G243=0),"ml",IF(AND(E243=0,G243=0),"ml",IF(AND(E243=0,F243=0),"ml",IF(AND(E243&lt;&gt;0,F243&lt;&gt;0,G243&lt;&gt;0),"m3",0)))))))</f>
        <v>m2</v>
      </c>
    </row>
    <row r="244" spans="2:10" x14ac:dyDescent="0.3">
      <c r="B244" s="76"/>
      <c r="C244" s="47" t="s">
        <v>50</v>
      </c>
      <c r="D244" s="48">
        <v>2</v>
      </c>
      <c r="E244" s="48">
        <f>+E243-1</f>
        <v>9.2199999999999989</v>
      </c>
      <c r="F244" s="48"/>
      <c r="G244" s="48">
        <f>+G243</f>
        <v>2.1</v>
      </c>
      <c r="H244" s="48">
        <f>IF(AND(F244=0,G244=0),D244*E244,IF(AND(E244=0,G244=0),D244*F244,IF(AND(E244=0,F244=0),D244*G244,IF(AND(E244=0),D244*F244*G244,IF(AND(F244=0),D244*E244*G244,IF(AND(G244=0),D244*E244*F244,D244*E244*F244*G244))))))</f>
        <v>38.723999999999997</v>
      </c>
      <c r="I244" s="48"/>
      <c r="J244" s="49" t="str">
        <f>IF(AND(E244=0,F244&lt;&gt;0,G244&lt;&gt;0),"m2",IF(AND(F244=0,E244&lt;&gt;0,G244&lt;&gt;0),"m2",IF(AND(G244=0,E244&lt;&gt;0,F244&lt;&gt;0),"m2",IF(AND(F244=0,G244=0),"ml",IF(AND(E244=0,G244=0),"ml",IF(AND(E244=0,F244=0),"ml",IF(AND(E244&lt;&gt;0,F244&lt;&gt;0,G244&lt;&gt;0),"m3",0)))))))</f>
        <v>m2</v>
      </c>
    </row>
    <row r="245" spans="2:10" x14ac:dyDescent="0.3">
      <c r="B245" s="76"/>
      <c r="C245" s="47" t="s">
        <v>43</v>
      </c>
      <c r="D245" s="48">
        <v>1</v>
      </c>
      <c r="E245" s="48">
        <f>+E234*2+E235</f>
        <v>3.5599999999999996</v>
      </c>
      <c r="F245" s="48"/>
      <c r="G245" s="48">
        <f>+G234</f>
        <v>1.1499999999999999</v>
      </c>
      <c r="H245" s="48">
        <f>IF(AND(F245=0,G245=0),D245*E245,IF(AND(E245=0,G245=0),D245*F245,IF(AND(E245=0,F245=0),D245*G245,IF(AND(E245=0),D245*F245*G245,IF(AND(F245=0),D245*E245*G245,IF(AND(G245=0),D245*E245*F245,D245*E245*F245*G245))))))</f>
        <v>4.0939999999999994</v>
      </c>
      <c r="I245" s="48"/>
      <c r="J245" s="49" t="str">
        <f>IF(AND(E245=0,F245&lt;&gt;0,G245&lt;&gt;0),"m2",IF(AND(F245=0,E245&lt;&gt;0,G245&lt;&gt;0),"m2",IF(AND(G245=0,E245&lt;&gt;0,F245&lt;&gt;0),"m2",IF(AND(F245=0,G245=0),"ml",IF(AND(E245=0,G245=0),"ml",IF(AND(E245=0,F245=0),"ml",IF(AND(E245&lt;&gt;0,F245&lt;&gt;0,G245&lt;&gt;0),"m3",0)))))))</f>
        <v>m2</v>
      </c>
    </row>
    <row r="246" spans="2:10" x14ac:dyDescent="0.3">
      <c r="B246" s="76"/>
      <c r="C246" s="47" t="s">
        <v>29</v>
      </c>
      <c r="D246" s="48">
        <v>1</v>
      </c>
      <c r="E246" s="48">
        <f>+E245-0.6</f>
        <v>2.9599999999999995</v>
      </c>
      <c r="F246" s="48"/>
      <c r="G246" s="48">
        <f>+G245</f>
        <v>1.1499999999999999</v>
      </c>
      <c r="H246" s="48">
        <f>IF(AND(F246=0,G246=0),D246*E246,IF(AND(E246=0,G246=0),D246*F246,IF(AND(E246=0,F246=0),D246*G246,IF(AND(E246=0),D246*F246*G246,IF(AND(F246=0),D246*E246*G246,IF(AND(G246=0),D246*E246*F246,D246*E246*F246*G246))))))</f>
        <v>3.403999999999999</v>
      </c>
      <c r="I246" s="48"/>
      <c r="J246" s="49" t="str">
        <f>IF(AND(E246=0,F246&lt;&gt;0,G246&lt;&gt;0),"m2",IF(AND(F246=0,E246&lt;&gt;0,G246&lt;&gt;0),"m2",IF(AND(G246=0,E246&lt;&gt;0,F246&lt;&gt;0),"m2",IF(AND(F246=0,G246=0),"ml",IF(AND(E246=0,G246=0),"ml",IF(AND(E246=0,F246=0),"ml",IF(AND(E246&lt;&gt;0,F246&lt;&gt;0,G246&lt;&gt;0),"m3",0)))))))</f>
        <v>m2</v>
      </c>
    </row>
    <row r="247" spans="2:10" x14ac:dyDescent="0.3">
      <c r="B247" s="76"/>
      <c r="C247" s="48" t="s">
        <v>30</v>
      </c>
      <c r="D247" s="48"/>
      <c r="E247" s="48"/>
      <c r="F247" s="48"/>
      <c r="G247" s="48"/>
      <c r="H247" s="48"/>
      <c r="I247" s="48"/>
      <c r="J247" s="49" t="str">
        <f>+J248</f>
        <v>m2</v>
      </c>
    </row>
    <row r="248" spans="2:10" x14ac:dyDescent="0.3">
      <c r="B248" s="76"/>
      <c r="C248" s="47" t="s">
        <v>44</v>
      </c>
      <c r="D248" s="48">
        <v>1</v>
      </c>
      <c r="E248" s="48">
        <f>+E240</f>
        <v>6.37</v>
      </c>
      <c r="F248" s="48">
        <f>+F240</f>
        <v>4.25</v>
      </c>
      <c r="G248" s="48"/>
      <c r="H248" s="48">
        <f>IF(AND(F248=0,G248=0),D248*E248,IF(AND(E248=0,G248=0),D248*F248,IF(AND(E248=0,F248=0),D248*G248,IF(AND(E248=0),D248*F248*G248,IF(AND(F248=0),D248*E248*G248,IF(AND(G248=0),D248*E248*F248,D248*E248*F248*G248))))))</f>
        <v>27.072500000000002</v>
      </c>
      <c r="I248" s="48"/>
      <c r="J248" s="49" t="str">
        <f>IF(AND(E248=0,F248&lt;&gt;0,G248&lt;&gt;0),"m2",IF(AND(F248=0,E248&lt;&gt;0,G248&lt;&gt;0),"m2",IF(AND(G248=0,E248&lt;&gt;0,F248&lt;&gt;0),"m2",IF(AND(F248=0,G248=0),"ml",IF(AND(E248=0,G248=0),"ml",IF(AND(E248=0,F248=0),"ml",IF(AND(E248&lt;&gt;0,F248&lt;&gt;0,G248&lt;&gt;0),"m3",0)))))))</f>
        <v>m2</v>
      </c>
    </row>
    <row r="249" spans="2:10" x14ac:dyDescent="0.3">
      <c r="B249" s="76"/>
      <c r="C249" s="47" t="s">
        <v>49</v>
      </c>
      <c r="D249" s="48">
        <v>2</v>
      </c>
      <c r="E249" s="48">
        <f>+E240+F240</f>
        <v>10.620000000000001</v>
      </c>
      <c r="F249" s="48"/>
      <c r="G249" s="48">
        <v>0.15</v>
      </c>
      <c r="H249" s="48">
        <f>IF(AND(F249=0,G249=0),D249*E249,IF(AND(E249=0,G249=0),D249*F249,IF(AND(E249=0,F249=0),D249*G249,IF(AND(E249=0),D249*F249*G249,IF(AND(F249=0),D249*E249*G249,IF(AND(G249=0),D249*E249*F249,D249*E249*F249*G249))))))</f>
        <v>3.1860000000000004</v>
      </c>
      <c r="I249" s="48"/>
      <c r="J249" s="49" t="str">
        <f>IF(AND(E249=0,F249&lt;&gt;0,G249&lt;&gt;0),"m2",IF(AND(F249=0,E249&lt;&gt;0,G249&lt;&gt;0),"m2",IF(AND(G249=0,E249&lt;&gt;0,F249&lt;&gt;0),"m2",IF(AND(F249=0,G249=0),"ml",IF(AND(E249=0,G249=0),"ml",IF(AND(E249=0,F249=0),"ml",IF(AND(E249&lt;&gt;0,F249&lt;&gt;0,G249&lt;&gt;0),"m3",0)))))))</f>
        <v>m2</v>
      </c>
    </row>
    <row r="250" spans="2:10" x14ac:dyDescent="0.3">
      <c r="B250" s="76"/>
      <c r="C250" s="47" t="s">
        <v>45</v>
      </c>
      <c r="D250" s="48">
        <v>1</v>
      </c>
      <c r="E250" s="48">
        <f>+E241-0.5</f>
        <v>5.67</v>
      </c>
      <c r="F250" s="48">
        <f>+F241-0.5</f>
        <v>3.55</v>
      </c>
      <c r="G250" s="48"/>
      <c r="H250" s="48">
        <f>IF(AND(F250=0,G250=0),D250*E250,IF(AND(E250=0,G250=0),D250*F250,IF(AND(E250=0,F250=0),D250*G250,IF(AND(E250=0),D250*F250*G250,IF(AND(F250=0),D250*E250*G250,IF(AND(G250=0),D250*E250*F250,D250*E250*F250*G250))))))</f>
        <v>20.128499999999999</v>
      </c>
      <c r="I250" s="48"/>
      <c r="J250" s="49" t="str">
        <f>IF(AND(E250=0,F250&lt;&gt;0,G250&lt;&gt;0),"m2",IF(AND(F250=0,E250&lt;&gt;0,G250&lt;&gt;0),"m2",IF(AND(G250=0,E250&lt;&gt;0,F250&lt;&gt;0),"m2",IF(AND(F250=0,G250=0),"ml",IF(AND(E250=0,G250=0),"ml",IF(AND(E250=0,F250=0),"ml",IF(AND(E250&lt;&gt;0,F250&lt;&gt;0,G250&lt;&gt;0),"m3",0)))))))</f>
        <v>m2</v>
      </c>
    </row>
    <row r="251" spans="2:10" x14ac:dyDescent="0.3">
      <c r="B251" s="76" t="s">
        <v>120</v>
      </c>
      <c r="C251" s="48" t="s">
        <v>15</v>
      </c>
      <c r="D251" s="64"/>
      <c r="E251" s="64"/>
      <c r="F251" s="64"/>
      <c r="G251" s="64"/>
      <c r="H251" s="64"/>
      <c r="I251" s="62">
        <f>SUM(H252:H253)*$E$62</f>
        <v>0</v>
      </c>
      <c r="J251" s="65" t="str">
        <f>+J252</f>
        <v>kg</v>
      </c>
    </row>
    <row r="252" spans="2:10" x14ac:dyDescent="0.3">
      <c r="B252" s="76"/>
      <c r="C252" s="47" t="s">
        <v>46</v>
      </c>
      <c r="D252" s="48">
        <v>1</v>
      </c>
      <c r="E252" s="50">
        <v>0</v>
      </c>
      <c r="F252" s="48"/>
      <c r="G252" s="48"/>
      <c r="H252" s="48">
        <f>IF(AND(F252=0,G252=0),D252*E252,IF(AND(E252=0,G252=0),D252*F252,IF(AND(E252=0,F252=0),D252*G252,IF(AND(E252=0),D252*F252*G252,IF(AND(F252=0),D252*E252*G252,IF(AND(G252=0),D252*E252*F252,D252*E252*F252*G252))))))</f>
        <v>0</v>
      </c>
      <c r="I252" s="48"/>
      <c r="J252" s="49" t="s">
        <v>31</v>
      </c>
    </row>
    <row r="253" spans="2:10" x14ac:dyDescent="0.3">
      <c r="B253" s="76"/>
      <c r="C253" s="47" t="s">
        <v>32</v>
      </c>
      <c r="D253" s="48">
        <v>1</v>
      </c>
      <c r="E253" s="50">
        <v>0</v>
      </c>
      <c r="F253" s="48"/>
      <c r="G253" s="48"/>
      <c r="H253" s="48">
        <f>IF(AND(F253=0,G253=0),D253*E253,IF(AND(E253=0,G253=0),D253*F253,IF(AND(E253=0,F253=0),D253*G253,IF(AND(E253=0),D253*F253*G253,IF(AND(F253=0),D253*E253*G253,IF(AND(G253=0),D253*E253*F253,D253*E253*F253*G253))))))</f>
        <v>0</v>
      </c>
      <c r="I253" s="48"/>
      <c r="J253" s="49" t="s">
        <v>31</v>
      </c>
    </row>
    <row r="254" spans="2:10" x14ac:dyDescent="0.3">
      <c r="B254" s="78" t="s">
        <v>121</v>
      </c>
      <c r="C254" s="68" t="s">
        <v>16</v>
      </c>
      <c r="D254" s="64"/>
      <c r="E254" s="64"/>
      <c r="F254" s="64"/>
      <c r="G254" s="64"/>
      <c r="H254" s="64"/>
      <c r="I254" s="64"/>
      <c r="J254" s="64"/>
    </row>
    <row r="255" spans="2:10" x14ac:dyDescent="0.3">
      <c r="B255" s="76" t="s">
        <v>122</v>
      </c>
      <c r="C255" s="48" t="s">
        <v>17</v>
      </c>
      <c r="D255" s="64"/>
      <c r="E255" s="64"/>
      <c r="F255" s="64"/>
      <c r="G255" s="64"/>
      <c r="H255" s="64"/>
      <c r="I255" s="62">
        <f>SUM(H256:H257)*$E$62</f>
        <v>40.412499999999994</v>
      </c>
      <c r="J255" s="65" t="str">
        <f>+J256</f>
        <v>m2</v>
      </c>
    </row>
    <row r="256" spans="2:10" x14ac:dyDescent="0.3">
      <c r="B256" s="76"/>
      <c r="C256" s="47" t="s">
        <v>50</v>
      </c>
      <c r="D256" s="48">
        <v>2</v>
      </c>
      <c r="E256" s="48">
        <f>+E244</f>
        <v>9.2199999999999989</v>
      </c>
      <c r="F256" s="48"/>
      <c r="G256" s="48">
        <v>1.1000000000000001</v>
      </c>
      <c r="H256" s="48">
        <f>IF(AND(F256=0,G256=0),D256*E256,IF(AND(E256=0,G256=0),D256*F256,IF(AND(E256=0,F256=0),D256*G256,IF(AND(E256=0),D256*F256*G256,IF(AND(F256=0),D256*E256*G256,IF(AND(G256=0),D256*E256*F256,D256*E256*F256*G256))))))</f>
        <v>20.283999999999999</v>
      </c>
      <c r="I256" s="48"/>
      <c r="J256" s="49" t="str">
        <f>IF(AND(E256=0,F256&lt;&gt;0,G256&lt;&gt;0),"m2",IF(AND(F256=0,E256&lt;&gt;0,G256&lt;&gt;0),"m2",IF(AND(G256=0,E256&lt;&gt;0,F256&lt;&gt;0),"m2",IF(AND(F256=0,G256=0),"ml",IF(AND(E256=0,G256=0),"ml",IF(AND(E256=0,F256=0),"ml",IF(AND(E256&lt;&gt;0,F256&lt;&gt;0,G256&lt;&gt;0),"m3",0)))))))</f>
        <v>m2</v>
      </c>
    </row>
    <row r="257" spans="2:10" x14ac:dyDescent="0.3">
      <c r="B257" s="76"/>
      <c r="C257" s="47" t="s">
        <v>47</v>
      </c>
      <c r="D257" s="48">
        <v>1</v>
      </c>
      <c r="E257" s="48">
        <f>+E250</f>
        <v>5.67</v>
      </c>
      <c r="F257" s="48">
        <f>+F250</f>
        <v>3.55</v>
      </c>
      <c r="G257" s="48"/>
      <c r="H257" s="48">
        <f>IF(AND(F257=0,G257=0),D257*E257,IF(AND(E257=0,G257=0),D257*F257,IF(AND(E257=0,F257=0),D257*G257,IF(AND(E257=0),D257*F257*G257,IF(AND(F257=0),D257*E257*G257,IF(AND(G257=0),D257*E257*F257,D257*E257*F257*G257))))))</f>
        <v>20.128499999999999</v>
      </c>
      <c r="I257" s="48"/>
      <c r="J257" s="49" t="str">
        <f>IF(AND(E257=0,F257&lt;&gt;0,G257&lt;&gt;0),"m2",IF(AND(F257=0,E257&lt;&gt;0,G257&lt;&gt;0),"m2",IF(AND(G257=0,E257&lt;&gt;0,F257&lt;&gt;0),"m2",IF(AND(F257=0,G257=0),"ml",IF(AND(E257=0,G257=0),"ml",IF(AND(E257=0,F257=0),"ml",IF(AND(E257&lt;&gt;0,F257&lt;&gt;0,G257&lt;&gt;0),"m3",0)))))))</f>
        <v>m2</v>
      </c>
    </row>
    <row r="258" spans="2:10" x14ac:dyDescent="0.3">
      <c r="B258" s="76" t="s">
        <v>123</v>
      </c>
      <c r="C258" s="48" t="s">
        <v>18</v>
      </c>
      <c r="D258" s="64"/>
      <c r="E258" s="64"/>
      <c r="F258" s="64"/>
      <c r="G258" s="64"/>
      <c r="H258" s="64"/>
      <c r="I258" s="62">
        <f>SUM(H259:H264)*$E$62</f>
        <v>86.282499999999999</v>
      </c>
      <c r="J258" s="65" t="str">
        <f>+J259</f>
        <v>m2</v>
      </c>
    </row>
    <row r="259" spans="2:10" x14ac:dyDescent="0.3">
      <c r="B259" s="76"/>
      <c r="C259" s="47" t="s">
        <v>51</v>
      </c>
      <c r="D259" s="48">
        <f>+D243</f>
        <v>2</v>
      </c>
      <c r="E259" s="48">
        <f>+E243</f>
        <v>10.219999999999999</v>
      </c>
      <c r="F259" s="48"/>
      <c r="G259" s="48">
        <f>+G243</f>
        <v>2.1</v>
      </c>
      <c r="H259" s="48">
        <f t="shared" ref="H259:H264" si="7">IF(AND(F259=0,G259=0),D259*E259,IF(AND(E259=0,G259=0),D259*F259,IF(AND(E259=0,F259=0),D259*G259,IF(AND(E259=0),D259*F259*G259,IF(AND(F259=0),D259*E259*G259,IF(AND(G259=0),D259*E259*F259,D259*E259*F259*G259))))))</f>
        <v>42.923999999999999</v>
      </c>
      <c r="I259" s="48"/>
      <c r="J259" s="49" t="str">
        <f t="shared" ref="J259:J264" si="8">IF(AND(E259=0,F259&lt;&gt;0,G259&lt;&gt;0),"m2",IF(AND(F259=0,E259&lt;&gt;0,G259&lt;&gt;0),"m2",IF(AND(G259=0,E259&lt;&gt;0,F259&lt;&gt;0),"m2",IF(AND(F259=0,G259=0),"ml",IF(AND(E259=0,G259=0),"ml",IF(AND(E259=0,F259=0),"ml",IF(AND(E259&lt;&gt;0,F259&lt;&gt;0,G259&lt;&gt;0),"m3",0)))))))</f>
        <v>m2</v>
      </c>
    </row>
    <row r="260" spans="2:10" x14ac:dyDescent="0.3">
      <c r="B260" s="76"/>
      <c r="C260" s="47" t="s">
        <v>44</v>
      </c>
      <c r="D260" s="48">
        <v>1</v>
      </c>
      <c r="E260" s="48">
        <f>+E248</f>
        <v>6.37</v>
      </c>
      <c r="F260" s="48">
        <f>+F248</f>
        <v>4.25</v>
      </c>
      <c r="G260" s="48"/>
      <c r="H260" s="48">
        <f t="shared" si="7"/>
        <v>27.072500000000002</v>
      </c>
      <c r="I260" s="48"/>
      <c r="J260" s="49" t="str">
        <f t="shared" si="8"/>
        <v>m2</v>
      </c>
    </row>
    <row r="261" spans="2:10" x14ac:dyDescent="0.3">
      <c r="B261" s="76"/>
      <c r="C261" s="47" t="s">
        <v>48</v>
      </c>
      <c r="D261" s="48">
        <v>2</v>
      </c>
      <c r="E261" s="48">
        <f>+E260+F260</f>
        <v>10.620000000000001</v>
      </c>
      <c r="F261" s="48"/>
      <c r="G261" s="48">
        <v>0.35</v>
      </c>
      <c r="H261" s="48">
        <f t="shared" si="7"/>
        <v>7.4340000000000002</v>
      </c>
      <c r="I261" s="48"/>
      <c r="J261" s="49" t="str">
        <f t="shared" si="8"/>
        <v>m2</v>
      </c>
    </row>
    <row r="262" spans="2:10" x14ac:dyDescent="0.3">
      <c r="B262" s="76"/>
      <c r="C262" s="47" t="s">
        <v>33</v>
      </c>
      <c r="D262" s="48">
        <v>4</v>
      </c>
      <c r="E262" s="48">
        <f>+E234</f>
        <v>0.83</v>
      </c>
      <c r="F262" s="48"/>
      <c r="G262" s="48">
        <f>+G234</f>
        <v>1.1499999999999999</v>
      </c>
      <c r="H262" s="48">
        <f t="shared" si="7"/>
        <v>3.8179999999999996</v>
      </c>
      <c r="I262" s="48"/>
      <c r="J262" s="49" t="str">
        <f t="shared" si="8"/>
        <v>m2</v>
      </c>
    </row>
    <row r="263" spans="2:10" x14ac:dyDescent="0.3">
      <c r="B263" s="76"/>
      <c r="C263" s="47" t="s">
        <v>34</v>
      </c>
      <c r="D263" s="48">
        <v>2</v>
      </c>
      <c r="E263" s="48">
        <f>+E235</f>
        <v>1.9</v>
      </c>
      <c r="F263" s="48"/>
      <c r="G263" s="48">
        <f>+G235</f>
        <v>1.1499999999999999</v>
      </c>
      <c r="H263" s="48">
        <f t="shared" si="7"/>
        <v>4.3699999999999992</v>
      </c>
      <c r="I263" s="48"/>
      <c r="J263" s="49" t="str">
        <f t="shared" si="8"/>
        <v>m2</v>
      </c>
    </row>
    <row r="264" spans="2:10" x14ac:dyDescent="0.3">
      <c r="B264" s="76"/>
      <c r="C264" s="47" t="s">
        <v>54</v>
      </c>
      <c r="D264" s="48">
        <f>+D233</f>
        <v>1</v>
      </c>
      <c r="E264" s="48">
        <f>+E233</f>
        <v>0.83</v>
      </c>
      <c r="F264" s="48">
        <f>+F233</f>
        <v>0.8</v>
      </c>
      <c r="G264" s="48"/>
      <c r="H264" s="48">
        <f t="shared" si="7"/>
        <v>0.66400000000000003</v>
      </c>
      <c r="I264" s="48"/>
      <c r="J264" s="49" t="str">
        <f t="shared" si="8"/>
        <v>m2</v>
      </c>
    </row>
    <row r="265" spans="2:10" x14ac:dyDescent="0.3">
      <c r="B265" s="77" t="s">
        <v>124</v>
      </c>
      <c r="C265" s="62" t="s">
        <v>19</v>
      </c>
      <c r="D265" s="48"/>
      <c r="E265" s="48"/>
      <c r="F265" s="48"/>
      <c r="G265" s="48"/>
      <c r="H265" s="48"/>
      <c r="I265" s="48"/>
      <c r="J265" s="49"/>
    </row>
    <row r="266" spans="2:10" x14ac:dyDescent="0.3">
      <c r="B266" s="76" t="s">
        <v>125</v>
      </c>
      <c r="C266" s="69" t="s">
        <v>55</v>
      </c>
      <c r="D266" s="70"/>
      <c r="E266" s="70"/>
      <c r="F266" s="70"/>
      <c r="G266" s="70"/>
      <c r="H266" s="70"/>
      <c r="I266" s="62">
        <f>SUM(H267)*$E$62</f>
        <v>1</v>
      </c>
      <c r="J266" s="59" t="str">
        <f>+J267</f>
        <v>GLB</v>
      </c>
    </row>
    <row r="267" spans="2:10" x14ac:dyDescent="0.3">
      <c r="B267" s="76"/>
      <c r="C267" s="51" t="s">
        <v>84</v>
      </c>
      <c r="D267" s="48">
        <v>1</v>
      </c>
      <c r="E267" s="52"/>
      <c r="F267" s="52"/>
      <c r="G267" s="52"/>
      <c r="H267" s="52">
        <f>+D267</f>
        <v>1</v>
      </c>
      <c r="I267" s="52"/>
      <c r="J267" s="46" t="s">
        <v>57</v>
      </c>
    </row>
    <row r="268" spans="2:10" x14ac:dyDescent="0.3">
      <c r="B268" s="76"/>
      <c r="C268" s="51"/>
      <c r="D268" s="48"/>
      <c r="E268" s="52"/>
      <c r="F268" s="52"/>
      <c r="G268" s="52"/>
      <c r="H268" s="52"/>
      <c r="I268" s="52"/>
      <c r="J268" s="46"/>
    </row>
    <row r="269" spans="2:10" x14ac:dyDescent="0.3">
      <c r="B269" s="76"/>
      <c r="C269" s="53" t="s">
        <v>56</v>
      </c>
      <c r="D269" s="48">
        <v>2</v>
      </c>
      <c r="E269" s="52"/>
      <c r="F269" s="52"/>
      <c r="G269" s="52"/>
      <c r="H269" s="52"/>
      <c r="I269" s="52"/>
      <c r="J269" s="46" t="s">
        <v>35</v>
      </c>
    </row>
    <row r="270" spans="2:10" x14ac:dyDescent="0.3">
      <c r="B270" s="76"/>
      <c r="C270" s="53" t="s">
        <v>58</v>
      </c>
      <c r="D270" s="48">
        <v>3</v>
      </c>
      <c r="E270" s="52"/>
      <c r="F270" s="52"/>
      <c r="G270" s="52"/>
      <c r="H270" s="52"/>
      <c r="I270" s="52"/>
      <c r="J270" s="46" t="s">
        <v>35</v>
      </c>
    </row>
    <row r="271" spans="2:10" x14ac:dyDescent="0.3">
      <c r="B271" s="76"/>
      <c r="C271" s="53" t="s">
        <v>59</v>
      </c>
      <c r="D271" s="48">
        <v>4</v>
      </c>
      <c r="E271" s="52"/>
      <c r="F271" s="52"/>
      <c r="G271" s="52"/>
      <c r="H271" s="52"/>
      <c r="I271" s="52"/>
      <c r="J271" s="46" t="s">
        <v>35</v>
      </c>
    </row>
    <row r="272" spans="2:10" x14ac:dyDescent="0.3">
      <c r="B272" s="76"/>
      <c r="C272" s="53" t="s">
        <v>60</v>
      </c>
      <c r="D272" s="48">
        <v>6</v>
      </c>
      <c r="E272" s="52"/>
      <c r="F272" s="52"/>
      <c r="G272" s="52"/>
      <c r="H272" s="52"/>
      <c r="I272" s="52"/>
      <c r="J272" s="46" t="s">
        <v>35</v>
      </c>
    </row>
    <row r="273" spans="2:10" x14ac:dyDescent="0.3">
      <c r="B273" s="76"/>
      <c r="C273" s="53" t="s">
        <v>61</v>
      </c>
      <c r="D273" s="48">
        <v>8</v>
      </c>
      <c r="E273" s="52"/>
      <c r="F273" s="52"/>
      <c r="G273" s="52"/>
      <c r="H273" s="52"/>
      <c r="I273" s="52"/>
      <c r="J273" s="46" t="s">
        <v>35</v>
      </c>
    </row>
    <row r="274" spans="2:10" x14ac:dyDescent="0.3">
      <c r="B274" s="76"/>
      <c r="C274" s="53" t="s">
        <v>62</v>
      </c>
      <c r="D274" s="48">
        <v>12</v>
      </c>
      <c r="E274" s="52"/>
      <c r="F274" s="52"/>
      <c r="G274" s="52"/>
      <c r="H274" s="52"/>
      <c r="I274" s="52"/>
      <c r="J274" s="46" t="s">
        <v>35</v>
      </c>
    </row>
    <row r="275" spans="2:10" x14ac:dyDescent="0.3">
      <c r="B275" s="76"/>
      <c r="C275" s="53" t="s">
        <v>63</v>
      </c>
      <c r="D275" s="48">
        <v>4</v>
      </c>
      <c r="E275" s="52"/>
      <c r="F275" s="52"/>
      <c r="G275" s="52"/>
      <c r="H275" s="52"/>
      <c r="I275" s="52"/>
      <c r="J275" s="46" t="s">
        <v>35</v>
      </c>
    </row>
    <row r="276" spans="2:10" x14ac:dyDescent="0.3">
      <c r="B276" s="76"/>
      <c r="C276" s="53" t="s">
        <v>64</v>
      </c>
      <c r="D276" s="48">
        <v>6</v>
      </c>
      <c r="E276" s="52"/>
      <c r="F276" s="52"/>
      <c r="G276" s="52"/>
      <c r="H276" s="52"/>
      <c r="I276" s="52"/>
      <c r="J276" s="46" t="s">
        <v>35</v>
      </c>
    </row>
    <row r="277" spans="2:10" x14ac:dyDescent="0.3">
      <c r="B277" s="76"/>
      <c r="C277" s="53" t="s">
        <v>65</v>
      </c>
      <c r="D277" s="48">
        <v>1</v>
      </c>
      <c r="E277" s="52"/>
      <c r="F277" s="52"/>
      <c r="G277" s="52"/>
      <c r="H277" s="52"/>
      <c r="I277" s="52"/>
      <c r="J277" s="46" t="s">
        <v>35</v>
      </c>
    </row>
    <row r="278" spans="2:10" x14ac:dyDescent="0.3">
      <c r="B278" s="76"/>
      <c r="C278" s="53" t="s">
        <v>66</v>
      </c>
      <c r="D278" s="48">
        <v>1</v>
      </c>
      <c r="E278" s="52"/>
      <c r="F278" s="52"/>
      <c r="G278" s="52"/>
      <c r="H278" s="52"/>
      <c r="I278" s="52"/>
      <c r="J278" s="46" t="s">
        <v>35</v>
      </c>
    </row>
    <row r="279" spans="2:10" x14ac:dyDescent="0.3">
      <c r="B279" s="76"/>
      <c r="C279" s="53" t="s">
        <v>67</v>
      </c>
      <c r="D279" s="48">
        <v>6</v>
      </c>
      <c r="E279" s="52"/>
      <c r="F279" s="52"/>
      <c r="G279" s="52"/>
      <c r="H279" s="52"/>
      <c r="I279" s="52"/>
      <c r="J279" s="46" t="s">
        <v>35</v>
      </c>
    </row>
    <row r="280" spans="2:10" x14ac:dyDescent="0.3">
      <c r="B280" s="76"/>
      <c r="C280" s="53" t="s">
        <v>68</v>
      </c>
      <c r="D280" s="48">
        <v>8</v>
      </c>
      <c r="E280" s="52"/>
      <c r="F280" s="52"/>
      <c r="G280" s="52"/>
      <c r="H280" s="52"/>
      <c r="I280" s="52"/>
      <c r="J280" s="46" t="s">
        <v>35</v>
      </c>
    </row>
    <row r="281" spans="2:10" x14ac:dyDescent="0.3">
      <c r="B281" s="76"/>
      <c r="C281" s="53" t="s">
        <v>69</v>
      </c>
      <c r="D281" s="48">
        <v>2</v>
      </c>
      <c r="E281" s="52"/>
      <c r="F281" s="52"/>
      <c r="G281" s="52"/>
      <c r="H281" s="52"/>
      <c r="I281" s="52"/>
      <c r="J281" s="46" t="s">
        <v>35</v>
      </c>
    </row>
    <row r="282" spans="2:10" x14ac:dyDescent="0.3">
      <c r="B282" s="76"/>
      <c r="C282" s="53" t="s">
        <v>70</v>
      </c>
      <c r="D282" s="48">
        <v>6</v>
      </c>
      <c r="E282" s="52"/>
      <c r="F282" s="52"/>
      <c r="G282" s="52"/>
      <c r="H282" s="52"/>
      <c r="I282" s="52"/>
      <c r="J282" s="46" t="s">
        <v>35</v>
      </c>
    </row>
    <row r="283" spans="2:10" x14ac:dyDescent="0.3">
      <c r="B283" s="76"/>
      <c r="C283" s="53" t="s">
        <v>71</v>
      </c>
      <c r="D283" s="48">
        <v>1</v>
      </c>
      <c r="E283" s="52"/>
      <c r="F283" s="52"/>
      <c r="G283" s="52"/>
      <c r="H283" s="52"/>
      <c r="I283" s="52"/>
      <c r="J283" s="46" t="s">
        <v>35</v>
      </c>
    </row>
    <row r="284" spans="2:10" x14ac:dyDescent="0.3">
      <c r="B284" s="76"/>
      <c r="C284" s="53" t="s">
        <v>72</v>
      </c>
      <c r="D284" s="48">
        <v>3</v>
      </c>
      <c r="E284" s="52"/>
      <c r="F284" s="52"/>
      <c r="G284" s="52"/>
      <c r="H284" s="52"/>
      <c r="I284" s="52"/>
      <c r="J284" s="46" t="s">
        <v>35</v>
      </c>
    </row>
    <row r="285" spans="2:10" x14ac:dyDescent="0.3">
      <c r="B285" s="76"/>
      <c r="C285" s="53" t="s">
        <v>73</v>
      </c>
      <c r="D285" s="48">
        <v>4</v>
      </c>
      <c r="E285" s="52"/>
      <c r="F285" s="52"/>
      <c r="G285" s="52"/>
      <c r="H285" s="52"/>
      <c r="I285" s="52"/>
      <c r="J285" s="46" t="s">
        <v>35</v>
      </c>
    </row>
    <row r="286" spans="2:10" x14ac:dyDescent="0.3">
      <c r="B286" s="76"/>
      <c r="C286" s="53" t="s">
        <v>74</v>
      </c>
      <c r="D286" s="48">
        <v>6</v>
      </c>
      <c r="E286" s="52"/>
      <c r="F286" s="52"/>
      <c r="G286" s="52"/>
      <c r="H286" s="52"/>
      <c r="I286" s="52"/>
      <c r="J286" s="46" t="s">
        <v>35</v>
      </c>
    </row>
    <row r="287" spans="2:10" x14ac:dyDescent="0.3">
      <c r="B287" s="76"/>
      <c r="C287" s="53" t="s">
        <v>75</v>
      </c>
      <c r="D287" s="48">
        <v>1</v>
      </c>
      <c r="E287" s="52"/>
      <c r="F287" s="52"/>
      <c r="G287" s="52"/>
      <c r="H287" s="52"/>
      <c r="I287" s="52"/>
      <c r="J287" s="46" t="s">
        <v>35</v>
      </c>
    </row>
    <row r="288" spans="2:10" x14ac:dyDescent="0.3">
      <c r="B288" s="76"/>
      <c r="C288" s="54" t="s">
        <v>76</v>
      </c>
      <c r="D288" s="48">
        <v>2</v>
      </c>
      <c r="E288" s="52"/>
      <c r="F288" s="52"/>
      <c r="G288" s="52"/>
      <c r="H288" s="52"/>
      <c r="I288" s="52"/>
      <c r="J288" s="46" t="s">
        <v>35</v>
      </c>
    </row>
    <row r="289" spans="2:10" x14ac:dyDescent="0.3">
      <c r="B289" s="76"/>
      <c r="C289" s="53" t="s">
        <v>77</v>
      </c>
      <c r="D289" s="48">
        <v>1</v>
      </c>
      <c r="E289" s="52"/>
      <c r="F289" s="52"/>
      <c r="G289" s="52"/>
      <c r="H289" s="52"/>
      <c r="I289" s="52"/>
      <c r="J289" s="46" t="s">
        <v>35</v>
      </c>
    </row>
    <row r="290" spans="2:10" x14ac:dyDescent="0.3">
      <c r="B290" s="76"/>
      <c r="C290" s="53" t="s">
        <v>78</v>
      </c>
      <c r="D290" s="48">
        <v>4</v>
      </c>
      <c r="E290" s="52"/>
      <c r="F290" s="52"/>
      <c r="G290" s="52"/>
      <c r="H290" s="52"/>
      <c r="I290" s="52"/>
      <c r="J290" s="46" t="s">
        <v>35</v>
      </c>
    </row>
    <row r="291" spans="2:10" x14ac:dyDescent="0.3">
      <c r="B291" s="76"/>
      <c r="C291" s="53" t="s">
        <v>79</v>
      </c>
      <c r="D291" s="48">
        <v>2</v>
      </c>
      <c r="E291" s="52"/>
      <c r="F291" s="52"/>
      <c r="G291" s="52"/>
      <c r="H291" s="52"/>
      <c r="I291" s="52"/>
      <c r="J291" s="46" t="s">
        <v>35</v>
      </c>
    </row>
    <row r="292" spans="2:10" x14ac:dyDescent="0.3">
      <c r="B292" s="76"/>
      <c r="C292" s="53" t="s">
        <v>80</v>
      </c>
      <c r="D292" s="48">
        <v>5</v>
      </c>
      <c r="E292" s="52"/>
      <c r="F292" s="52"/>
      <c r="G292" s="52"/>
      <c r="H292" s="52"/>
      <c r="I292" s="52"/>
      <c r="J292" s="46" t="s">
        <v>82</v>
      </c>
    </row>
    <row r="293" spans="2:10" x14ac:dyDescent="0.3">
      <c r="B293" s="76"/>
      <c r="C293" s="53" t="s">
        <v>81</v>
      </c>
      <c r="D293" s="48">
        <v>5</v>
      </c>
      <c r="E293" s="52"/>
      <c r="F293" s="52"/>
      <c r="G293" s="52"/>
      <c r="H293" s="52"/>
      <c r="I293" s="52"/>
      <c r="J293" s="46" t="s">
        <v>82</v>
      </c>
    </row>
    <row r="294" spans="2:10" x14ac:dyDescent="0.3">
      <c r="B294" s="76"/>
      <c r="C294" s="53"/>
      <c r="D294" s="48"/>
      <c r="E294" s="52"/>
      <c r="F294" s="52"/>
      <c r="G294" s="52"/>
      <c r="H294" s="52"/>
      <c r="I294" s="52"/>
      <c r="J294" s="46"/>
    </row>
    <row r="295" spans="2:10" x14ac:dyDescent="0.3">
      <c r="B295" s="77" t="s">
        <v>126</v>
      </c>
      <c r="C295" s="62" t="s">
        <v>53</v>
      </c>
      <c r="D295" s="48"/>
      <c r="E295" s="48"/>
      <c r="F295" s="48"/>
      <c r="G295" s="48"/>
      <c r="H295" s="48"/>
      <c r="I295" s="48"/>
      <c r="J295" s="49"/>
    </row>
    <row r="296" spans="2:10" x14ac:dyDescent="0.3">
      <c r="B296" s="75" t="s">
        <v>127</v>
      </c>
      <c r="C296" s="69" t="s">
        <v>83</v>
      </c>
      <c r="D296" s="70"/>
      <c r="E296" s="70"/>
      <c r="F296" s="70"/>
      <c r="G296" s="70"/>
      <c r="H296" s="70"/>
      <c r="I296" s="62">
        <f>SUM(H297)*$E$62</f>
        <v>1</v>
      </c>
      <c r="J296" s="59" t="str">
        <f>+J297</f>
        <v>GBL</v>
      </c>
    </row>
    <row r="297" spans="2:10" x14ac:dyDescent="0.3">
      <c r="B297" s="76"/>
      <c r="C297" s="53" t="s">
        <v>84</v>
      </c>
      <c r="D297" s="48">
        <v>1</v>
      </c>
      <c r="E297" s="52"/>
      <c r="F297" s="52"/>
      <c r="G297" s="52"/>
      <c r="H297" s="52">
        <f>+D297</f>
        <v>1</v>
      </c>
      <c r="I297" s="52"/>
      <c r="J297" s="46" t="s">
        <v>4</v>
      </c>
    </row>
    <row r="298" spans="2:10" x14ac:dyDescent="0.3">
      <c r="B298" s="76"/>
      <c r="C298" s="53"/>
      <c r="D298" s="48"/>
      <c r="E298" s="52"/>
      <c r="F298" s="52"/>
      <c r="G298" s="52"/>
      <c r="H298" s="52"/>
      <c r="I298" s="52"/>
      <c r="J298" s="46"/>
    </row>
    <row r="299" spans="2:10" x14ac:dyDescent="0.3">
      <c r="B299" s="76"/>
      <c r="C299" s="53" t="s">
        <v>85</v>
      </c>
      <c r="D299" s="48">
        <v>1</v>
      </c>
      <c r="E299" s="52"/>
      <c r="F299" s="52"/>
      <c r="G299" s="52"/>
      <c r="H299" s="52"/>
      <c r="I299" s="52"/>
      <c r="J299" s="46" t="s">
        <v>35</v>
      </c>
    </row>
    <row r="300" spans="2:10" x14ac:dyDescent="0.3">
      <c r="B300" s="76"/>
      <c r="C300" s="53" t="s">
        <v>86</v>
      </c>
      <c r="D300" s="48">
        <v>4</v>
      </c>
      <c r="E300" s="52"/>
      <c r="F300" s="52"/>
      <c r="G300" s="52"/>
      <c r="H300" s="52"/>
      <c r="I300" s="52"/>
      <c r="J300" s="46" t="s">
        <v>35</v>
      </c>
    </row>
    <row r="301" spans="2:10" x14ac:dyDescent="0.3">
      <c r="B301" s="76"/>
      <c r="C301" s="53" t="s">
        <v>87</v>
      </c>
      <c r="D301" s="48">
        <v>4</v>
      </c>
      <c r="E301" s="52"/>
      <c r="F301" s="52"/>
      <c r="G301" s="52"/>
      <c r="H301" s="52"/>
      <c r="I301" s="52"/>
      <c r="J301" s="46" t="s">
        <v>35</v>
      </c>
    </row>
    <row r="302" spans="2:10" x14ac:dyDescent="0.3">
      <c r="B302" s="76"/>
      <c r="C302" s="53" t="s">
        <v>88</v>
      </c>
      <c r="D302" s="48">
        <v>3</v>
      </c>
      <c r="E302" s="52"/>
      <c r="F302" s="52"/>
      <c r="G302" s="52"/>
      <c r="H302" s="52"/>
      <c r="I302" s="52"/>
      <c r="J302" s="46" t="s">
        <v>35</v>
      </c>
    </row>
    <row r="303" spans="2:10" x14ac:dyDescent="0.3">
      <c r="B303" s="76"/>
      <c r="C303" s="53" t="s">
        <v>89</v>
      </c>
      <c r="D303" s="48">
        <v>7</v>
      </c>
      <c r="E303" s="52"/>
      <c r="F303" s="52"/>
      <c r="G303" s="52"/>
      <c r="H303" s="52"/>
      <c r="I303" s="52"/>
      <c r="J303" s="46" t="s">
        <v>35</v>
      </c>
    </row>
    <row r="304" spans="2:10" x14ac:dyDescent="0.3">
      <c r="B304" s="76"/>
      <c r="C304" s="53" t="s">
        <v>90</v>
      </c>
      <c r="D304" s="48">
        <v>2</v>
      </c>
      <c r="E304" s="52"/>
      <c r="F304" s="52"/>
      <c r="G304" s="52"/>
      <c r="H304" s="52"/>
      <c r="I304" s="52"/>
      <c r="J304" s="46" t="s">
        <v>35</v>
      </c>
    </row>
    <row r="305" spans="2:10" x14ac:dyDescent="0.3">
      <c r="B305" s="76"/>
      <c r="C305" s="53" t="s">
        <v>91</v>
      </c>
      <c r="D305" s="48">
        <v>2</v>
      </c>
      <c r="E305" s="52"/>
      <c r="F305" s="52"/>
      <c r="G305" s="52"/>
      <c r="H305" s="52"/>
      <c r="I305" s="52"/>
      <c r="J305" s="46" t="s">
        <v>35</v>
      </c>
    </row>
    <row r="306" spans="2:10" x14ac:dyDescent="0.3">
      <c r="B306" s="76"/>
      <c r="C306" s="53" t="s">
        <v>92</v>
      </c>
      <c r="D306" s="48">
        <v>1</v>
      </c>
      <c r="E306" s="52"/>
      <c r="F306" s="52"/>
      <c r="G306" s="52"/>
      <c r="H306" s="52"/>
      <c r="I306" s="52"/>
      <c r="J306" s="46" t="s">
        <v>35</v>
      </c>
    </row>
    <row r="307" spans="2:10" x14ac:dyDescent="0.3">
      <c r="B307" s="76"/>
      <c r="C307" s="53" t="s">
        <v>93</v>
      </c>
      <c r="D307" s="48">
        <v>1</v>
      </c>
      <c r="E307" s="52"/>
      <c r="F307" s="52"/>
      <c r="G307" s="52"/>
      <c r="H307" s="52"/>
      <c r="I307" s="52"/>
      <c r="J307" s="46" t="s">
        <v>35</v>
      </c>
    </row>
    <row r="308" spans="2:10" x14ac:dyDescent="0.3">
      <c r="B308" s="76"/>
      <c r="C308" s="53" t="s">
        <v>94</v>
      </c>
      <c r="D308" s="48">
        <v>5</v>
      </c>
      <c r="E308" s="52"/>
      <c r="F308" s="52"/>
      <c r="G308" s="52"/>
      <c r="H308" s="52"/>
      <c r="I308" s="52"/>
      <c r="J308" s="46" t="s">
        <v>82</v>
      </c>
    </row>
    <row r="309" spans="2:10" x14ac:dyDescent="0.3">
      <c r="B309" s="76"/>
      <c r="C309" s="53" t="s">
        <v>161</v>
      </c>
      <c r="D309" s="48">
        <v>1</v>
      </c>
      <c r="E309" s="52"/>
      <c r="F309" s="52"/>
      <c r="G309" s="52"/>
      <c r="H309" s="52"/>
      <c r="I309" s="52"/>
      <c r="J309" s="46" t="s">
        <v>35</v>
      </c>
    </row>
    <row r="310" spans="2:10" x14ac:dyDescent="0.3">
      <c r="B310" s="76"/>
      <c r="C310" s="53"/>
      <c r="D310" s="48"/>
      <c r="E310" s="52"/>
      <c r="F310" s="52"/>
      <c r="G310" s="52"/>
      <c r="H310" s="52"/>
      <c r="I310" s="52"/>
      <c r="J310" s="46"/>
    </row>
    <row r="311" spans="2:10" x14ac:dyDescent="0.3">
      <c r="B311" s="71" t="s">
        <v>128</v>
      </c>
      <c r="C311" s="71" t="s">
        <v>20</v>
      </c>
      <c r="D311" s="45"/>
      <c r="E311" s="45"/>
      <c r="F311" s="45"/>
      <c r="G311" s="45"/>
      <c r="H311" s="45"/>
      <c r="I311" s="45"/>
      <c r="J311" s="46"/>
    </row>
    <row r="312" spans="2:10" x14ac:dyDescent="0.3">
      <c r="B312" s="75" t="s">
        <v>129</v>
      </c>
      <c r="C312" s="45" t="s">
        <v>95</v>
      </c>
      <c r="D312" s="45"/>
      <c r="E312" s="45"/>
      <c r="F312" s="45"/>
      <c r="G312" s="45"/>
      <c r="H312" s="45"/>
      <c r="I312" s="62">
        <f>SUM(H313)*$E$62</f>
        <v>1</v>
      </c>
      <c r="J312" s="59" t="str">
        <f>+J313</f>
        <v>und</v>
      </c>
    </row>
    <row r="313" spans="2:10" x14ac:dyDescent="0.3">
      <c r="B313" s="75"/>
      <c r="C313" s="44" t="s">
        <v>96</v>
      </c>
      <c r="D313" s="45">
        <v>1</v>
      </c>
      <c r="E313" s="45"/>
      <c r="F313" s="45"/>
      <c r="G313" s="45"/>
      <c r="H313" s="45">
        <f>+D313</f>
        <v>1</v>
      </c>
      <c r="I313" s="45"/>
      <c r="J313" s="46" t="s">
        <v>35</v>
      </c>
    </row>
    <row r="314" spans="2:10" x14ac:dyDescent="0.3">
      <c r="B314" s="75" t="s">
        <v>130</v>
      </c>
      <c r="C314" s="45" t="s">
        <v>97</v>
      </c>
      <c r="D314" s="45"/>
      <c r="E314" s="45"/>
      <c r="F314" s="45"/>
      <c r="G314" s="45"/>
      <c r="H314" s="45"/>
      <c r="I314" s="62">
        <f>SUM(H315:H316)*$E$62</f>
        <v>2</v>
      </c>
      <c r="J314" s="59" t="str">
        <f>+J315</f>
        <v>und</v>
      </c>
    </row>
    <row r="315" spans="2:10" x14ac:dyDescent="0.3">
      <c r="B315" s="75"/>
      <c r="C315" s="44" t="s">
        <v>98</v>
      </c>
      <c r="D315" s="45">
        <v>1</v>
      </c>
      <c r="E315" s="45"/>
      <c r="F315" s="45"/>
      <c r="G315" s="45"/>
      <c r="H315" s="45">
        <f>+D315</f>
        <v>1</v>
      </c>
      <c r="I315" s="45"/>
      <c r="J315" s="46" t="s">
        <v>35</v>
      </c>
    </row>
    <row r="316" spans="2:10" x14ac:dyDescent="0.3">
      <c r="B316" s="75"/>
      <c r="C316" s="44" t="s">
        <v>99</v>
      </c>
      <c r="D316" s="45">
        <v>1</v>
      </c>
      <c r="E316" s="45"/>
      <c r="F316" s="45"/>
      <c r="G316" s="45"/>
      <c r="H316" s="45">
        <f>+D316</f>
        <v>1</v>
      </c>
      <c r="I316" s="45"/>
      <c r="J316" s="46" t="s">
        <v>35</v>
      </c>
    </row>
    <row r="317" spans="2:10" x14ac:dyDescent="0.3">
      <c r="B317" s="71" t="s">
        <v>131</v>
      </c>
      <c r="C317" s="71" t="s">
        <v>101</v>
      </c>
      <c r="D317" s="45"/>
      <c r="E317" s="45"/>
      <c r="F317" s="45"/>
      <c r="G317" s="45"/>
      <c r="H317" s="45"/>
      <c r="I317" s="45"/>
      <c r="J317" s="46"/>
    </row>
    <row r="318" spans="2:10" x14ac:dyDescent="0.3">
      <c r="B318" s="75" t="s">
        <v>132</v>
      </c>
      <c r="C318" s="45" t="s">
        <v>108</v>
      </c>
      <c r="D318" s="45"/>
      <c r="E318" s="45"/>
      <c r="F318" s="45"/>
      <c r="G318" s="45"/>
      <c r="H318" s="45"/>
      <c r="I318" s="62">
        <f>SUM(H319)*$E$62</f>
        <v>3</v>
      </c>
      <c r="J318" s="59" t="str">
        <f>+J319</f>
        <v>und</v>
      </c>
    </row>
    <row r="319" spans="2:10" x14ac:dyDescent="0.3">
      <c r="B319" s="75"/>
      <c r="C319" s="44" t="s">
        <v>100</v>
      </c>
      <c r="D319" s="45">
        <v>3</v>
      </c>
      <c r="E319" s="45"/>
      <c r="F319" s="45"/>
      <c r="G319" s="45"/>
      <c r="H319" s="45">
        <f>+D319</f>
        <v>3</v>
      </c>
      <c r="I319" s="45"/>
      <c r="J319" s="46" t="s">
        <v>35</v>
      </c>
    </row>
    <row r="320" spans="2:10" x14ac:dyDescent="0.3">
      <c r="B320" s="71" t="s">
        <v>133</v>
      </c>
      <c r="C320" s="71" t="s">
        <v>103</v>
      </c>
      <c r="D320" s="45"/>
      <c r="E320" s="45"/>
      <c r="F320" s="45"/>
      <c r="G320" s="45"/>
      <c r="H320" s="45"/>
      <c r="I320" s="45"/>
      <c r="J320" s="46"/>
    </row>
    <row r="321" spans="2:10" x14ac:dyDescent="0.3">
      <c r="B321" s="75" t="s">
        <v>134</v>
      </c>
      <c r="C321" s="45" t="s">
        <v>104</v>
      </c>
      <c r="D321" s="45"/>
      <c r="E321" s="45"/>
      <c r="F321" s="45"/>
      <c r="G321" s="45"/>
      <c r="H321" s="45"/>
      <c r="I321" s="62">
        <f>SUM(H322)*$E$62</f>
        <v>1</v>
      </c>
      <c r="J321" s="59" t="str">
        <f>+J322</f>
        <v>und</v>
      </c>
    </row>
    <row r="322" spans="2:10" x14ac:dyDescent="0.3">
      <c r="B322" s="75"/>
      <c r="C322" s="44" t="s">
        <v>105</v>
      </c>
      <c r="D322" s="45">
        <v>1</v>
      </c>
      <c r="E322" s="45"/>
      <c r="F322" s="45"/>
      <c r="G322" s="45"/>
      <c r="H322" s="45">
        <f>+D322</f>
        <v>1</v>
      </c>
      <c r="I322" s="45"/>
      <c r="J322" s="46" t="s">
        <v>35</v>
      </c>
    </row>
    <row r="323" spans="2:10" x14ac:dyDescent="0.3">
      <c r="B323" s="75"/>
      <c r="C323" s="44" t="s">
        <v>1</v>
      </c>
      <c r="D323" s="45">
        <v>1</v>
      </c>
      <c r="E323" s="45"/>
      <c r="F323" s="45">
        <v>0.6</v>
      </c>
      <c r="G323" s="45">
        <f>1.12+2.1+3.08</f>
        <v>6.3000000000000007</v>
      </c>
      <c r="H323" s="45"/>
      <c r="I323" s="45"/>
      <c r="J323" s="46"/>
    </row>
    <row r="324" spans="2:10" x14ac:dyDescent="0.3">
      <c r="B324" s="71" t="s">
        <v>135</v>
      </c>
      <c r="C324" s="67" t="s">
        <v>110</v>
      </c>
      <c r="D324" s="45"/>
      <c r="E324" s="45"/>
      <c r="F324" s="45"/>
      <c r="G324" s="45"/>
      <c r="H324" s="45"/>
      <c r="I324" s="45"/>
      <c r="J324" s="46"/>
    </row>
    <row r="325" spans="2:10" x14ac:dyDescent="0.3">
      <c r="B325" s="75" t="s">
        <v>136</v>
      </c>
      <c r="C325" s="45" t="s">
        <v>109</v>
      </c>
      <c r="D325" s="45"/>
      <c r="E325" s="45"/>
      <c r="F325" s="45"/>
      <c r="G325" s="45"/>
      <c r="H325" s="45"/>
      <c r="I325" s="62">
        <f>SUM(H326)*$E$62</f>
        <v>1</v>
      </c>
      <c r="J325" s="59" t="str">
        <f>+J326</f>
        <v>und</v>
      </c>
    </row>
    <row r="326" spans="2:10" x14ac:dyDescent="0.3">
      <c r="B326" s="75"/>
      <c r="C326" s="44" t="s">
        <v>109</v>
      </c>
      <c r="D326" s="45">
        <v>1</v>
      </c>
      <c r="E326" s="45"/>
      <c r="F326" s="45"/>
      <c r="G326" s="45"/>
      <c r="H326" s="45">
        <f>+D326</f>
        <v>1</v>
      </c>
      <c r="I326" s="45"/>
      <c r="J326" s="46" t="s">
        <v>35</v>
      </c>
    </row>
    <row r="327" spans="2:10" x14ac:dyDescent="0.3">
      <c r="B327" s="75" t="s">
        <v>137</v>
      </c>
      <c r="C327" s="45" t="s">
        <v>111</v>
      </c>
      <c r="D327" s="45"/>
      <c r="E327" s="45"/>
      <c r="F327" s="45"/>
      <c r="G327" s="45"/>
      <c r="H327" s="45"/>
      <c r="I327" s="62">
        <f>SUM(H328)*$E$62</f>
        <v>1</v>
      </c>
      <c r="J327" s="59" t="str">
        <f>+J328</f>
        <v>und</v>
      </c>
    </row>
    <row r="328" spans="2:10" x14ac:dyDescent="0.3">
      <c r="B328" s="75"/>
      <c r="C328" s="44" t="s">
        <v>112</v>
      </c>
      <c r="D328" s="45">
        <v>1</v>
      </c>
      <c r="E328" s="45"/>
      <c r="F328" s="45"/>
      <c r="G328" s="45"/>
      <c r="H328" s="45">
        <f>+D328</f>
        <v>1</v>
      </c>
      <c r="I328" s="45"/>
      <c r="J328" s="46" t="s">
        <v>35</v>
      </c>
    </row>
    <row r="329" spans="2:10" x14ac:dyDescent="0.3">
      <c r="B329" s="75"/>
      <c r="C329" s="44"/>
      <c r="D329" s="45"/>
      <c r="E329" s="45"/>
      <c r="F329" s="45"/>
      <c r="G329" s="45"/>
      <c r="H329" s="45"/>
      <c r="I329" s="45"/>
      <c r="J329" s="46"/>
    </row>
    <row r="330" spans="2:10" x14ac:dyDescent="0.3">
      <c r="B330" s="71" t="s">
        <v>138</v>
      </c>
      <c r="C330" s="67" t="s">
        <v>21</v>
      </c>
      <c r="D330" s="45"/>
      <c r="E330" s="45"/>
      <c r="F330" s="45"/>
      <c r="G330" s="45"/>
      <c r="H330" s="45"/>
      <c r="I330" s="45"/>
      <c r="J330" s="46"/>
    </row>
    <row r="331" spans="2:10" x14ac:dyDescent="0.3">
      <c r="B331" s="51" t="s">
        <v>139</v>
      </c>
      <c r="C331" s="52" t="s">
        <v>102</v>
      </c>
      <c r="D331" s="70"/>
      <c r="E331" s="70"/>
      <c r="F331" s="70"/>
      <c r="G331" s="70"/>
      <c r="H331" s="70"/>
      <c r="I331" s="62">
        <f>SUM(H332:H337)*$E$62</f>
        <v>86.282499999999999</v>
      </c>
      <c r="J331" s="59" t="str">
        <f>+J332</f>
        <v>m2</v>
      </c>
    </row>
    <row r="332" spans="2:10" x14ac:dyDescent="0.3">
      <c r="B332" s="51"/>
      <c r="C332" s="47" t="s">
        <v>51</v>
      </c>
      <c r="D332" s="52">
        <f t="shared" ref="D332:G337" si="9">+D259</f>
        <v>2</v>
      </c>
      <c r="E332" s="52">
        <f t="shared" si="9"/>
        <v>10.219999999999999</v>
      </c>
      <c r="F332" s="52">
        <f t="shared" si="9"/>
        <v>0</v>
      </c>
      <c r="G332" s="52">
        <f t="shared" si="9"/>
        <v>2.1</v>
      </c>
      <c r="H332" s="52">
        <f t="shared" ref="H332:H337" si="10">IF(AND(F332=0,G332=0),D332*E332,IF(AND(E332=0,G332=0),D332*F332,IF(AND(E332=0,F332=0),D332*G332,IF(AND(E332=0),D332*F332*G332,IF(AND(F332=0),D332*E332*G332,IF(AND(G332=0),D332*E332*F332,D332*E332*F332*G332))))))</f>
        <v>42.923999999999999</v>
      </c>
      <c r="I332" s="52"/>
      <c r="J332" s="49" t="str">
        <f t="shared" ref="J332:J337" si="11">IF(AND(E332=0,F332&lt;&gt;0,G332&lt;&gt;0),"m2",IF(AND(F332=0,E332&lt;&gt;0,G332&lt;&gt;0),"m2",IF(AND(G332=0,E332&lt;&gt;0,F332&lt;&gt;0),"m2",IF(AND(F332=0,G332=0),"ml",IF(AND(E332=0,G332=0),"ml",IF(AND(E332=0,F332=0),"ml",IF(AND(E332&lt;&gt;0,F332&lt;&gt;0,G332&lt;&gt;0),"m3",0)))))))</f>
        <v>m2</v>
      </c>
    </row>
    <row r="333" spans="2:10" x14ac:dyDescent="0.3">
      <c r="B333" s="51"/>
      <c r="C333" s="47" t="s">
        <v>44</v>
      </c>
      <c r="D333" s="52">
        <f t="shared" si="9"/>
        <v>1</v>
      </c>
      <c r="E333" s="52">
        <f t="shared" si="9"/>
        <v>6.37</v>
      </c>
      <c r="F333" s="52">
        <f t="shared" si="9"/>
        <v>4.25</v>
      </c>
      <c r="G333" s="52">
        <f t="shared" si="9"/>
        <v>0</v>
      </c>
      <c r="H333" s="52">
        <f t="shared" si="10"/>
        <v>27.072500000000002</v>
      </c>
      <c r="I333" s="52"/>
      <c r="J333" s="49" t="str">
        <f t="shared" si="11"/>
        <v>m2</v>
      </c>
    </row>
    <row r="334" spans="2:10" x14ac:dyDescent="0.3">
      <c r="B334" s="51"/>
      <c r="C334" s="47" t="s">
        <v>48</v>
      </c>
      <c r="D334" s="52">
        <f t="shared" si="9"/>
        <v>2</v>
      </c>
      <c r="E334" s="52">
        <f t="shared" si="9"/>
        <v>10.620000000000001</v>
      </c>
      <c r="F334" s="52">
        <f t="shared" si="9"/>
        <v>0</v>
      </c>
      <c r="G334" s="52">
        <f t="shared" si="9"/>
        <v>0.35</v>
      </c>
      <c r="H334" s="52">
        <f t="shared" si="10"/>
        <v>7.4340000000000002</v>
      </c>
      <c r="I334" s="52"/>
      <c r="J334" s="49" t="str">
        <f t="shared" si="11"/>
        <v>m2</v>
      </c>
    </row>
    <row r="335" spans="2:10" x14ac:dyDescent="0.3">
      <c r="B335" s="51"/>
      <c r="C335" s="47" t="s">
        <v>33</v>
      </c>
      <c r="D335" s="52">
        <f t="shared" si="9"/>
        <v>4</v>
      </c>
      <c r="E335" s="52">
        <f t="shared" si="9"/>
        <v>0.83</v>
      </c>
      <c r="F335" s="52">
        <f t="shared" si="9"/>
        <v>0</v>
      </c>
      <c r="G335" s="52">
        <f t="shared" si="9"/>
        <v>1.1499999999999999</v>
      </c>
      <c r="H335" s="52">
        <f t="shared" si="10"/>
        <v>3.8179999999999996</v>
      </c>
      <c r="I335" s="52"/>
      <c r="J335" s="49" t="str">
        <f t="shared" si="11"/>
        <v>m2</v>
      </c>
    </row>
    <row r="336" spans="2:10" x14ac:dyDescent="0.3">
      <c r="B336" s="51"/>
      <c r="C336" s="47" t="s">
        <v>34</v>
      </c>
      <c r="D336" s="52">
        <f t="shared" si="9"/>
        <v>2</v>
      </c>
      <c r="E336" s="52">
        <f t="shared" si="9"/>
        <v>1.9</v>
      </c>
      <c r="F336" s="52">
        <f t="shared" si="9"/>
        <v>0</v>
      </c>
      <c r="G336" s="52">
        <f t="shared" si="9"/>
        <v>1.1499999999999999</v>
      </c>
      <c r="H336" s="52">
        <f t="shared" si="10"/>
        <v>4.3699999999999992</v>
      </c>
      <c r="I336" s="52"/>
      <c r="J336" s="49" t="str">
        <f t="shared" si="11"/>
        <v>m2</v>
      </c>
    </row>
    <row r="337" spans="2:10" x14ac:dyDescent="0.3">
      <c r="B337" s="51"/>
      <c r="C337" s="47" t="s">
        <v>54</v>
      </c>
      <c r="D337" s="52">
        <f t="shared" si="9"/>
        <v>1</v>
      </c>
      <c r="E337" s="52">
        <f t="shared" si="9"/>
        <v>0.83</v>
      </c>
      <c r="F337" s="52">
        <f t="shared" si="9"/>
        <v>0.8</v>
      </c>
      <c r="G337" s="52">
        <f t="shared" si="9"/>
        <v>0</v>
      </c>
      <c r="H337" s="52">
        <f t="shared" si="10"/>
        <v>0.66400000000000003</v>
      </c>
      <c r="I337" s="52"/>
      <c r="J337" s="49" t="str">
        <f t="shared" si="11"/>
        <v>m2</v>
      </c>
    </row>
    <row r="338" spans="2:10" x14ac:dyDescent="0.3">
      <c r="B338" s="51"/>
      <c r="C338" s="47"/>
      <c r="D338" s="52"/>
      <c r="E338" s="52"/>
      <c r="F338" s="52"/>
      <c r="G338" s="52"/>
      <c r="H338" s="52"/>
      <c r="I338" s="52"/>
      <c r="J338" s="49"/>
    </row>
    <row r="367" spans="2:10" x14ac:dyDescent="0.3">
      <c r="B367" s="51"/>
      <c r="C367" s="47"/>
      <c r="D367" s="52"/>
      <c r="E367" s="52"/>
      <c r="F367" s="52"/>
      <c r="G367" s="52"/>
      <c r="H367" s="52"/>
      <c r="I367" s="52"/>
      <c r="J367" s="49"/>
    </row>
    <row r="368" spans="2:10" x14ac:dyDescent="0.3">
      <c r="B368" s="51"/>
      <c r="C368" s="47"/>
      <c r="D368" s="52"/>
      <c r="E368" s="52"/>
      <c r="F368" s="52"/>
      <c r="G368" s="52"/>
      <c r="H368" s="52"/>
      <c r="I368" s="52"/>
      <c r="J368" s="49"/>
    </row>
    <row r="369" spans="2:10" x14ac:dyDescent="0.3">
      <c r="B369" s="51"/>
      <c r="C369" s="47"/>
      <c r="D369" s="52"/>
      <c r="E369" s="52"/>
      <c r="F369" s="52"/>
      <c r="G369" s="52"/>
      <c r="H369" s="52"/>
      <c r="I369" s="52"/>
      <c r="J369" s="49"/>
    </row>
    <row r="370" spans="2:10" x14ac:dyDescent="0.3">
      <c r="B370" s="51"/>
      <c r="C370" s="47"/>
      <c r="D370" s="52"/>
      <c r="E370" s="52"/>
      <c r="F370" s="52"/>
      <c r="G370" s="52"/>
      <c r="H370" s="52"/>
      <c r="I370" s="52"/>
      <c r="J370" s="49"/>
    </row>
    <row r="371" spans="2:10" x14ac:dyDescent="0.3">
      <c r="B371" s="51"/>
      <c r="C371" s="47"/>
      <c r="D371" s="52"/>
      <c r="E371" s="52"/>
      <c r="F371" s="52"/>
      <c r="G371" s="52"/>
      <c r="H371" s="52"/>
      <c r="I371" s="52"/>
      <c r="J371" s="49"/>
    </row>
    <row r="372" spans="2:10" x14ac:dyDescent="0.3">
      <c r="B372" s="51"/>
      <c r="C372" s="47"/>
      <c r="D372" s="52"/>
      <c r="E372" s="52"/>
      <c r="F372" s="52"/>
      <c r="G372" s="52"/>
      <c r="H372" s="52"/>
      <c r="I372" s="52"/>
      <c r="J372" s="49"/>
    </row>
    <row r="373" spans="2:10" x14ac:dyDescent="0.3">
      <c r="B373" s="51"/>
      <c r="C373" s="47"/>
      <c r="D373" s="52"/>
      <c r="E373" s="52"/>
      <c r="F373" s="52"/>
      <c r="G373" s="52"/>
      <c r="H373" s="52"/>
      <c r="I373" s="52"/>
      <c r="J373" s="49"/>
    </row>
    <row r="374" spans="2:10" x14ac:dyDescent="0.3">
      <c r="B374" s="51"/>
      <c r="C374" s="47"/>
      <c r="D374" s="52"/>
      <c r="E374" s="52"/>
      <c r="F374" s="52"/>
      <c r="G374" s="52"/>
      <c r="H374" s="52"/>
      <c r="I374" s="52"/>
      <c r="J374" s="49"/>
    </row>
    <row r="375" spans="2:10" x14ac:dyDescent="0.3">
      <c r="B375" s="51"/>
      <c r="C375" s="47"/>
      <c r="D375" s="52"/>
      <c r="E375" s="52"/>
      <c r="F375" s="52"/>
      <c r="G375" s="52"/>
      <c r="H375" s="52"/>
      <c r="I375" s="52"/>
      <c r="J375" s="49"/>
    </row>
    <row r="376" spans="2:10" x14ac:dyDescent="0.3">
      <c r="B376" s="51"/>
      <c r="C376" s="47"/>
      <c r="D376" s="52"/>
      <c r="E376" s="52"/>
      <c r="F376" s="52"/>
      <c r="G376" s="52"/>
      <c r="H376" s="52"/>
      <c r="I376" s="52"/>
      <c r="J376" s="49"/>
    </row>
    <row r="377" spans="2:10" x14ac:dyDescent="0.3">
      <c r="B377" s="51"/>
      <c r="C377" s="47"/>
      <c r="D377" s="52"/>
      <c r="E377" s="52"/>
      <c r="F377" s="52"/>
      <c r="G377" s="52"/>
      <c r="H377" s="52"/>
      <c r="I377" s="52"/>
      <c r="J377" s="49"/>
    </row>
    <row r="378" spans="2:10" x14ac:dyDescent="0.3">
      <c r="B378" s="51"/>
      <c r="C378" s="47"/>
      <c r="D378" s="52"/>
      <c r="E378" s="52"/>
      <c r="F378" s="52"/>
      <c r="G378" s="52"/>
      <c r="H378" s="52"/>
      <c r="I378" s="52"/>
      <c r="J378" s="49"/>
    </row>
    <row r="379" spans="2:10" x14ac:dyDescent="0.3">
      <c r="B379" s="51"/>
      <c r="C379" s="47"/>
      <c r="D379" s="52"/>
      <c r="E379" s="52"/>
      <c r="F379" s="52"/>
      <c r="G379" s="52"/>
      <c r="H379" s="52"/>
      <c r="I379" s="52"/>
      <c r="J379" s="49"/>
    </row>
    <row r="380" spans="2:10" x14ac:dyDescent="0.3">
      <c r="B380" s="51"/>
      <c r="C380" s="47"/>
      <c r="D380" s="52"/>
      <c r="E380" s="52"/>
      <c r="F380" s="52"/>
      <c r="G380" s="52"/>
      <c r="H380" s="52"/>
      <c r="I380" s="52"/>
      <c r="J380" s="49"/>
    </row>
    <row r="381" spans="2:10" x14ac:dyDescent="0.3">
      <c r="B381" s="51"/>
      <c r="C381" s="47"/>
      <c r="D381" s="52"/>
      <c r="E381" s="52"/>
      <c r="F381" s="52"/>
      <c r="G381" s="52"/>
      <c r="H381" s="52"/>
      <c r="I381" s="52"/>
      <c r="J381" s="49"/>
    </row>
    <row r="382" spans="2:10" x14ac:dyDescent="0.3">
      <c r="B382" s="51"/>
      <c r="C382" s="47"/>
      <c r="D382" s="52"/>
      <c r="E382" s="52"/>
      <c r="F382" s="52"/>
      <c r="G382" s="52"/>
      <c r="H382" s="52"/>
      <c r="I382" s="52"/>
      <c r="J382" s="49"/>
    </row>
    <row r="383" spans="2:10" x14ac:dyDescent="0.3">
      <c r="B383" s="51"/>
      <c r="C383" s="47"/>
      <c r="D383" s="52"/>
      <c r="E383" s="52"/>
      <c r="F383" s="52"/>
      <c r="G383" s="52"/>
      <c r="H383" s="52"/>
      <c r="I383" s="52"/>
      <c r="J383" s="49"/>
    </row>
    <row r="384" spans="2:10" x14ac:dyDescent="0.3">
      <c r="B384" s="51"/>
      <c r="C384" s="47"/>
      <c r="D384" s="52"/>
      <c r="E384" s="52"/>
      <c r="F384" s="52"/>
      <c r="G384" s="52"/>
      <c r="H384" s="52"/>
      <c r="I384" s="52"/>
      <c r="J384" s="49"/>
    </row>
    <row r="385" spans="2:10" x14ac:dyDescent="0.3">
      <c r="B385" s="51"/>
      <c r="C385" s="47"/>
      <c r="D385" s="52"/>
      <c r="E385" s="52"/>
      <c r="F385" s="52"/>
      <c r="G385" s="52"/>
      <c r="H385" s="52"/>
      <c r="I385" s="52"/>
      <c r="J385" s="49"/>
    </row>
    <row r="386" spans="2:10" x14ac:dyDescent="0.3">
      <c r="B386" s="51"/>
      <c r="C386" s="47"/>
      <c r="D386" s="52"/>
      <c r="E386" s="52"/>
      <c r="F386" s="52"/>
      <c r="G386" s="52"/>
      <c r="H386" s="52"/>
      <c r="I386" s="52"/>
      <c r="J386" s="49"/>
    </row>
    <row r="387" spans="2:10" x14ac:dyDescent="0.3">
      <c r="B387" s="51"/>
      <c r="C387" s="47"/>
      <c r="D387" s="52"/>
      <c r="E387" s="52"/>
      <c r="F387" s="52"/>
      <c r="G387" s="52"/>
      <c r="H387" s="52"/>
      <c r="I387" s="52"/>
      <c r="J387" s="49"/>
    </row>
    <row r="388" spans="2:10" x14ac:dyDescent="0.3">
      <c r="B388" s="51"/>
      <c r="C388" s="47"/>
      <c r="D388" s="52"/>
      <c r="E388" s="52"/>
      <c r="F388" s="52"/>
      <c r="G388" s="52"/>
      <c r="H388" s="52"/>
      <c r="I388" s="52"/>
      <c r="J388" s="49"/>
    </row>
    <row r="389" spans="2:10" x14ac:dyDescent="0.3">
      <c r="B389" s="51"/>
      <c r="C389" s="47"/>
      <c r="D389" s="52"/>
      <c r="E389" s="52"/>
      <c r="F389" s="52"/>
      <c r="G389" s="52"/>
      <c r="H389" s="52"/>
      <c r="I389" s="52"/>
      <c r="J389" s="49"/>
    </row>
    <row r="390" spans="2:10" x14ac:dyDescent="0.3">
      <c r="B390" s="51"/>
      <c r="C390" s="47"/>
      <c r="D390" s="52"/>
      <c r="E390" s="52"/>
      <c r="F390" s="52"/>
      <c r="G390" s="52"/>
      <c r="H390" s="52"/>
      <c r="I390" s="52"/>
      <c r="J390" s="49"/>
    </row>
    <row r="391" spans="2:10" x14ac:dyDescent="0.3">
      <c r="B391" s="51"/>
      <c r="C391" s="47"/>
      <c r="D391" s="52"/>
      <c r="E391" s="52"/>
      <c r="F391" s="52"/>
      <c r="G391" s="52"/>
      <c r="H391" s="52"/>
      <c r="I391" s="52"/>
      <c r="J391" s="49"/>
    </row>
    <row r="392" spans="2:10" x14ac:dyDescent="0.3">
      <c r="B392" s="51"/>
      <c r="C392" s="47"/>
      <c r="D392" s="52"/>
      <c r="E392" s="52"/>
      <c r="F392" s="52"/>
      <c r="G392" s="52"/>
      <c r="H392" s="52"/>
      <c r="I392" s="52"/>
      <c r="J392" s="49"/>
    </row>
    <row r="393" spans="2:10" x14ac:dyDescent="0.3">
      <c r="B393" s="51"/>
      <c r="C393" s="47"/>
      <c r="D393" s="52"/>
      <c r="E393" s="52"/>
      <c r="F393" s="52"/>
      <c r="G393" s="52"/>
      <c r="H393" s="52"/>
      <c r="I393" s="52"/>
      <c r="J393" s="49"/>
    </row>
    <row r="394" spans="2:10" x14ac:dyDescent="0.3">
      <c r="B394" s="51"/>
      <c r="C394" s="47"/>
      <c r="D394" s="52"/>
      <c r="E394" s="52"/>
      <c r="F394" s="52"/>
      <c r="G394" s="52"/>
      <c r="H394" s="52"/>
      <c r="I394" s="52"/>
      <c r="J394" s="49"/>
    </row>
    <row r="395" spans="2:10" x14ac:dyDescent="0.3">
      <c r="B395" s="51"/>
      <c r="C395" s="47"/>
      <c r="D395" s="52"/>
      <c r="E395" s="52"/>
      <c r="F395" s="52"/>
      <c r="G395" s="52"/>
      <c r="H395" s="52"/>
      <c r="I395" s="52"/>
      <c r="J395" s="49"/>
    </row>
    <row r="396" spans="2:10" x14ac:dyDescent="0.3">
      <c r="B396" s="51"/>
      <c r="C396" s="47"/>
      <c r="D396" s="52"/>
      <c r="E396" s="52"/>
      <c r="F396" s="52"/>
      <c r="G396" s="52"/>
      <c r="H396" s="52"/>
      <c r="I396" s="52"/>
      <c r="J396" s="49"/>
    </row>
    <row r="397" spans="2:10" x14ac:dyDescent="0.3">
      <c r="B397" s="51"/>
      <c r="C397" s="47"/>
      <c r="D397" s="52"/>
      <c r="E397" s="52"/>
      <c r="F397" s="52"/>
      <c r="G397" s="52"/>
      <c r="H397" s="52"/>
      <c r="I397" s="52"/>
      <c r="J397" s="49"/>
    </row>
    <row r="398" spans="2:10" x14ac:dyDescent="0.3">
      <c r="B398" s="51"/>
      <c r="C398" s="47"/>
      <c r="D398" s="52"/>
      <c r="E398" s="52"/>
      <c r="F398" s="52"/>
      <c r="G398" s="52"/>
      <c r="H398" s="52"/>
      <c r="I398" s="52"/>
      <c r="J398" s="49"/>
    </row>
    <row r="399" spans="2:10" x14ac:dyDescent="0.3">
      <c r="B399" s="51"/>
      <c r="C399" s="47"/>
      <c r="D399" s="52"/>
      <c r="E399" s="52"/>
      <c r="F399" s="52"/>
      <c r="G399" s="52"/>
      <c r="H399" s="52"/>
      <c r="I399" s="52"/>
      <c r="J399" s="49"/>
    </row>
    <row r="400" spans="2:10" x14ac:dyDescent="0.3">
      <c r="B400" s="51"/>
      <c r="C400" s="47"/>
      <c r="D400" s="52"/>
      <c r="E400" s="52"/>
      <c r="F400" s="52"/>
      <c r="G400" s="52"/>
      <c r="H400" s="52"/>
      <c r="I400" s="52"/>
      <c r="J400" s="49"/>
    </row>
    <row r="401" spans="2:10" x14ac:dyDescent="0.3">
      <c r="B401" s="51"/>
      <c r="C401" s="47"/>
      <c r="D401" s="52"/>
      <c r="E401" s="52"/>
      <c r="F401" s="52"/>
      <c r="G401" s="52"/>
      <c r="H401" s="52"/>
      <c r="I401" s="52"/>
      <c r="J401" s="49"/>
    </row>
    <row r="402" spans="2:10" x14ac:dyDescent="0.3">
      <c r="B402" s="51"/>
      <c r="C402" s="47"/>
      <c r="D402" s="52"/>
      <c r="E402" s="52"/>
      <c r="F402" s="52"/>
      <c r="G402" s="52"/>
      <c r="H402" s="52"/>
      <c r="I402" s="52"/>
      <c r="J402" s="49"/>
    </row>
    <row r="403" spans="2:10" x14ac:dyDescent="0.3">
      <c r="B403" s="51"/>
      <c r="C403" s="47"/>
      <c r="D403" s="52"/>
      <c r="E403" s="52"/>
      <c r="F403" s="52"/>
      <c r="G403" s="52"/>
      <c r="H403" s="52"/>
      <c r="I403" s="52"/>
      <c r="J403" s="49"/>
    </row>
    <row r="404" spans="2:10" x14ac:dyDescent="0.3">
      <c r="B404" s="51"/>
      <c r="C404" s="47"/>
      <c r="D404" s="52"/>
      <c r="E404" s="52"/>
      <c r="F404" s="52"/>
      <c r="G404" s="52"/>
      <c r="H404" s="52"/>
      <c r="I404" s="52"/>
      <c r="J404" s="49"/>
    </row>
    <row r="405" spans="2:10" x14ac:dyDescent="0.3">
      <c r="B405" s="51"/>
      <c r="C405" s="47"/>
      <c r="D405" s="52"/>
      <c r="E405" s="52"/>
      <c r="F405" s="52"/>
      <c r="G405" s="52"/>
      <c r="H405" s="52"/>
      <c r="I405" s="52"/>
      <c r="J405" s="49"/>
    </row>
    <row r="406" spans="2:10" x14ac:dyDescent="0.3">
      <c r="B406" s="51"/>
      <c r="C406" s="47"/>
      <c r="D406" s="52"/>
      <c r="E406" s="52"/>
      <c r="F406" s="52"/>
      <c r="G406" s="52"/>
      <c r="H406" s="52"/>
      <c r="I406" s="52"/>
      <c r="J406" s="49"/>
    </row>
    <row r="407" spans="2:10" x14ac:dyDescent="0.3">
      <c r="B407" s="51"/>
      <c r="C407" s="47"/>
      <c r="D407" s="52"/>
      <c r="E407" s="52"/>
      <c r="F407" s="52"/>
      <c r="G407" s="52"/>
      <c r="H407" s="52"/>
      <c r="I407" s="52"/>
      <c r="J407" s="49"/>
    </row>
    <row r="408" spans="2:10" x14ac:dyDescent="0.3">
      <c r="B408" s="51"/>
      <c r="C408" s="47"/>
      <c r="D408" s="52"/>
      <c r="E408" s="52"/>
      <c r="F408" s="52"/>
      <c r="G408" s="52"/>
      <c r="H408" s="52"/>
      <c r="I408" s="52"/>
      <c r="J408" s="49"/>
    </row>
    <row r="409" spans="2:10" x14ac:dyDescent="0.3">
      <c r="B409" s="51"/>
      <c r="C409" s="47"/>
      <c r="D409" s="52"/>
      <c r="E409" s="52"/>
      <c r="F409" s="52"/>
      <c r="G409" s="52"/>
      <c r="H409" s="52"/>
      <c r="I409" s="52"/>
      <c r="J409" s="49"/>
    </row>
    <row r="410" spans="2:10" x14ac:dyDescent="0.3">
      <c r="B410" s="51"/>
      <c r="C410" s="47"/>
      <c r="D410" s="52"/>
      <c r="E410" s="52"/>
      <c r="F410" s="52"/>
      <c r="G410" s="52"/>
      <c r="H410" s="52"/>
      <c r="I410" s="52"/>
      <c r="J410" s="49"/>
    </row>
    <row r="411" spans="2:10" x14ac:dyDescent="0.3">
      <c r="B411" s="51"/>
      <c r="C411" s="47"/>
      <c r="D411" s="52"/>
      <c r="E411" s="52"/>
      <c r="F411" s="52"/>
      <c r="G411" s="52"/>
      <c r="H411" s="52"/>
      <c r="I411" s="52"/>
      <c r="J411" s="49"/>
    </row>
    <row r="412" spans="2:10" x14ac:dyDescent="0.3">
      <c r="B412" s="51"/>
      <c r="C412" s="47"/>
      <c r="D412" s="52"/>
      <c r="E412" s="52"/>
      <c r="F412" s="52"/>
      <c r="G412" s="52"/>
      <c r="H412" s="52"/>
      <c r="I412" s="52"/>
      <c r="J412" s="49"/>
    </row>
    <row r="413" spans="2:10" x14ac:dyDescent="0.3">
      <c r="B413" s="51"/>
      <c r="C413" s="47"/>
      <c r="D413" s="52"/>
      <c r="E413" s="52"/>
      <c r="F413" s="52"/>
      <c r="G413" s="52"/>
      <c r="H413" s="52"/>
      <c r="I413" s="52"/>
      <c r="J413" s="49"/>
    </row>
    <row r="414" spans="2:10" x14ac:dyDescent="0.3">
      <c r="B414" s="51"/>
      <c r="C414" s="47"/>
      <c r="D414" s="52"/>
      <c r="E414" s="52"/>
      <c r="F414" s="52"/>
      <c r="G414" s="52"/>
      <c r="H414" s="52"/>
      <c r="I414" s="52"/>
      <c r="J414" s="49"/>
    </row>
    <row r="415" spans="2:10" x14ac:dyDescent="0.3">
      <c r="B415" s="51"/>
      <c r="C415" s="47"/>
      <c r="D415" s="52"/>
      <c r="E415" s="52"/>
      <c r="F415" s="52"/>
      <c r="G415" s="52"/>
      <c r="H415" s="52"/>
      <c r="I415" s="52"/>
      <c r="J415" s="49"/>
    </row>
    <row r="416" spans="2:10" x14ac:dyDescent="0.3">
      <c r="B416" s="51"/>
      <c r="C416" s="47"/>
      <c r="D416" s="52"/>
      <c r="E416" s="52"/>
      <c r="F416" s="52"/>
      <c r="G416" s="52"/>
      <c r="H416" s="52"/>
      <c r="I416" s="52"/>
      <c r="J416" s="49"/>
    </row>
    <row r="417" spans="2:10" x14ac:dyDescent="0.3">
      <c r="B417" s="51"/>
      <c r="C417" s="47"/>
      <c r="D417" s="52"/>
      <c r="E417" s="52"/>
      <c r="F417" s="52"/>
      <c r="G417" s="52"/>
      <c r="H417" s="52"/>
      <c r="I417" s="52"/>
      <c r="J417" s="49"/>
    </row>
    <row r="418" spans="2:10" x14ac:dyDescent="0.3">
      <c r="B418" s="51"/>
      <c r="C418" s="47"/>
      <c r="D418" s="52"/>
      <c r="E418" s="52"/>
      <c r="F418" s="52"/>
      <c r="G418" s="52"/>
      <c r="H418" s="52"/>
      <c r="I418" s="52"/>
      <c r="J418" s="49"/>
    </row>
    <row r="419" spans="2:10" x14ac:dyDescent="0.3">
      <c r="B419" s="51"/>
      <c r="C419" s="47"/>
      <c r="D419" s="52"/>
      <c r="E419" s="52"/>
      <c r="F419" s="52"/>
      <c r="G419" s="52"/>
      <c r="H419" s="52"/>
      <c r="I419" s="52"/>
      <c r="J419" s="49"/>
    </row>
    <row r="420" spans="2:10" x14ac:dyDescent="0.3">
      <c r="B420" s="51"/>
      <c r="C420" s="47"/>
      <c r="D420" s="52"/>
      <c r="E420" s="52"/>
      <c r="F420" s="52"/>
      <c r="G420" s="52"/>
      <c r="H420" s="52"/>
      <c r="I420" s="52"/>
      <c r="J420" s="49"/>
    </row>
    <row r="421" spans="2:10" x14ac:dyDescent="0.3">
      <c r="B421" s="51"/>
      <c r="C421" s="47"/>
      <c r="D421" s="52"/>
      <c r="E421" s="52"/>
      <c r="F421" s="52"/>
      <c r="G421" s="52"/>
      <c r="H421" s="52"/>
      <c r="I421" s="52"/>
      <c r="J421" s="49"/>
    </row>
    <row r="422" spans="2:10" x14ac:dyDescent="0.3">
      <c r="B422" s="51"/>
      <c r="C422" s="47"/>
      <c r="D422" s="52"/>
      <c r="E422" s="52"/>
      <c r="F422" s="52"/>
      <c r="G422" s="52"/>
      <c r="H422" s="52"/>
      <c r="I422" s="52"/>
      <c r="J422" s="49"/>
    </row>
    <row r="423" spans="2:10" x14ac:dyDescent="0.3">
      <c r="B423" s="51"/>
      <c r="C423" s="47"/>
      <c r="D423" s="52"/>
      <c r="E423" s="52"/>
      <c r="F423" s="52"/>
      <c r="G423" s="52"/>
      <c r="H423" s="52"/>
      <c r="I423" s="52"/>
      <c r="J423" s="49"/>
    </row>
    <row r="424" spans="2:10" x14ac:dyDescent="0.3">
      <c r="B424" s="51"/>
      <c r="C424" s="47"/>
      <c r="D424" s="52"/>
      <c r="E424" s="52"/>
      <c r="F424" s="52"/>
      <c r="G424" s="52"/>
      <c r="H424" s="52"/>
      <c r="I424" s="52"/>
      <c r="J424" s="49"/>
    </row>
    <row r="425" spans="2:10" x14ac:dyDescent="0.3">
      <c r="B425" s="51"/>
      <c r="C425" s="47"/>
      <c r="D425" s="52"/>
      <c r="E425" s="52"/>
      <c r="F425" s="52"/>
      <c r="G425" s="52"/>
      <c r="H425" s="52"/>
      <c r="I425" s="52"/>
      <c r="J425" s="49"/>
    </row>
    <row r="426" spans="2:10" x14ac:dyDescent="0.3">
      <c r="B426" s="51"/>
      <c r="C426" s="47"/>
      <c r="D426" s="52"/>
      <c r="E426" s="52"/>
      <c r="F426" s="52"/>
      <c r="G426" s="52"/>
      <c r="H426" s="52"/>
      <c r="I426" s="52"/>
      <c r="J426" s="49"/>
    </row>
    <row r="427" spans="2:10" x14ac:dyDescent="0.3">
      <c r="B427" s="51"/>
      <c r="C427" s="47"/>
      <c r="D427" s="52"/>
      <c r="E427" s="52"/>
      <c r="F427" s="52"/>
      <c r="G427" s="52"/>
      <c r="H427" s="52"/>
      <c r="I427" s="52"/>
      <c r="J427" s="49"/>
    </row>
    <row r="428" spans="2:10" x14ac:dyDescent="0.3">
      <c r="B428" s="51"/>
      <c r="C428" s="47"/>
      <c r="D428" s="52"/>
      <c r="E428" s="52"/>
      <c r="F428" s="52"/>
      <c r="G428" s="52"/>
      <c r="H428" s="52"/>
      <c r="I428" s="52"/>
      <c r="J428" s="49"/>
    </row>
    <row r="429" spans="2:10" x14ac:dyDescent="0.3">
      <c r="B429" s="51"/>
      <c r="C429" s="47"/>
      <c r="D429" s="52"/>
      <c r="E429" s="52"/>
      <c r="F429" s="52"/>
      <c r="G429" s="52"/>
      <c r="H429" s="52"/>
      <c r="I429" s="52"/>
      <c r="J429" s="49"/>
    </row>
    <row r="430" spans="2:10" x14ac:dyDescent="0.3">
      <c r="B430" s="51"/>
      <c r="C430" s="47"/>
      <c r="D430" s="52"/>
      <c r="E430" s="52"/>
      <c r="F430" s="52"/>
      <c r="G430" s="52"/>
      <c r="H430" s="52"/>
      <c r="I430" s="52"/>
      <c r="J430" s="49"/>
    </row>
    <row r="431" spans="2:10" x14ac:dyDescent="0.3">
      <c r="B431" s="51"/>
      <c r="C431" s="47"/>
      <c r="D431" s="52"/>
      <c r="E431" s="52"/>
      <c r="F431" s="52"/>
      <c r="G431" s="52"/>
      <c r="H431" s="52"/>
      <c r="I431" s="52"/>
      <c r="J431" s="49"/>
    </row>
    <row r="432" spans="2:10" x14ac:dyDescent="0.3">
      <c r="B432" s="51"/>
      <c r="C432" s="47"/>
      <c r="D432" s="52"/>
      <c r="E432" s="52"/>
      <c r="F432" s="52"/>
      <c r="G432" s="52"/>
      <c r="H432" s="52"/>
      <c r="I432" s="52"/>
      <c r="J432" s="49"/>
    </row>
    <row r="433" spans="2:10" x14ac:dyDescent="0.3">
      <c r="B433" s="51"/>
      <c r="C433" s="47"/>
      <c r="D433" s="52"/>
      <c r="E433" s="52"/>
      <c r="F433" s="52"/>
      <c r="G433" s="52"/>
      <c r="H433" s="52"/>
      <c r="I433" s="52"/>
      <c r="J433" s="49"/>
    </row>
    <row r="434" spans="2:10" x14ac:dyDescent="0.3">
      <c r="B434" s="51"/>
      <c r="C434" s="47"/>
      <c r="D434" s="52"/>
      <c r="E434" s="52"/>
      <c r="F434" s="52"/>
      <c r="G434" s="52"/>
      <c r="H434" s="52"/>
      <c r="I434" s="52"/>
      <c r="J434" s="49"/>
    </row>
    <row r="435" spans="2:10" x14ac:dyDescent="0.3">
      <c r="B435" s="51"/>
      <c r="C435" s="47"/>
      <c r="D435" s="52"/>
      <c r="E435" s="52"/>
      <c r="F435" s="52"/>
      <c r="G435" s="52"/>
      <c r="H435" s="52"/>
      <c r="I435" s="52"/>
      <c r="J435" s="49"/>
    </row>
    <row r="436" spans="2:10" x14ac:dyDescent="0.3">
      <c r="B436" s="51"/>
      <c r="C436" s="47"/>
      <c r="D436" s="52"/>
      <c r="E436" s="52"/>
      <c r="F436" s="52"/>
      <c r="G436" s="52"/>
      <c r="H436" s="52"/>
      <c r="I436" s="52"/>
      <c r="J436" s="49"/>
    </row>
    <row r="437" spans="2:10" x14ac:dyDescent="0.3">
      <c r="B437" s="51"/>
      <c r="C437" s="47"/>
      <c r="D437" s="52"/>
      <c r="E437" s="52"/>
      <c r="F437" s="52"/>
      <c r="G437" s="52"/>
      <c r="H437" s="52"/>
      <c r="I437" s="52"/>
      <c r="J437" s="49"/>
    </row>
    <row r="438" spans="2:10" x14ac:dyDescent="0.3">
      <c r="B438" s="51"/>
      <c r="C438" s="47"/>
      <c r="D438" s="52"/>
      <c r="E438" s="52"/>
      <c r="F438" s="52"/>
      <c r="G438" s="52"/>
      <c r="H438" s="52"/>
      <c r="I438" s="52"/>
      <c r="J438" s="49"/>
    </row>
    <row r="439" spans="2:10" x14ac:dyDescent="0.3">
      <c r="B439" s="51"/>
      <c r="C439" s="47"/>
      <c r="D439" s="52"/>
      <c r="E439" s="52"/>
      <c r="F439" s="52"/>
      <c r="G439" s="52"/>
      <c r="H439" s="52"/>
      <c r="I439" s="52"/>
      <c r="J439" s="49"/>
    </row>
    <row r="440" spans="2:10" x14ac:dyDescent="0.3">
      <c r="B440" s="51"/>
      <c r="C440" s="47"/>
      <c r="D440" s="52"/>
      <c r="E440" s="52"/>
      <c r="F440" s="52"/>
      <c r="G440" s="52"/>
      <c r="H440" s="52"/>
      <c r="I440" s="52"/>
      <c r="J440" s="49"/>
    </row>
    <row r="441" spans="2:10" x14ac:dyDescent="0.3">
      <c r="B441" s="51"/>
      <c r="C441" s="47"/>
      <c r="D441" s="52"/>
      <c r="E441" s="52"/>
      <c r="F441" s="52"/>
      <c r="G441" s="52"/>
      <c r="H441" s="52"/>
      <c r="I441" s="52"/>
      <c r="J441" s="49"/>
    </row>
    <row r="442" spans="2:10" x14ac:dyDescent="0.3">
      <c r="B442" s="51"/>
      <c r="C442" s="47"/>
      <c r="D442" s="52"/>
      <c r="E442" s="52"/>
      <c r="F442" s="52"/>
      <c r="G442" s="52"/>
      <c r="H442" s="52"/>
      <c r="I442" s="52"/>
      <c r="J442" s="49"/>
    </row>
    <row r="443" spans="2:10" x14ac:dyDescent="0.3">
      <c r="B443" s="51"/>
      <c r="C443" s="47"/>
      <c r="D443" s="52"/>
      <c r="E443" s="52"/>
      <c r="F443" s="52"/>
      <c r="G443" s="52"/>
      <c r="H443" s="52"/>
      <c r="I443" s="52"/>
      <c r="J443" s="49"/>
    </row>
    <row r="444" spans="2:10" x14ac:dyDescent="0.3">
      <c r="B444" s="51"/>
      <c r="C444" s="47"/>
      <c r="D444" s="52"/>
      <c r="E444" s="52"/>
      <c r="F444" s="52"/>
      <c r="G444" s="52"/>
      <c r="H444" s="52"/>
      <c r="I444" s="52"/>
      <c r="J444" s="49"/>
    </row>
    <row r="445" spans="2:10" x14ac:dyDescent="0.3">
      <c r="B445" s="51"/>
      <c r="C445" s="47"/>
      <c r="D445" s="52"/>
      <c r="E445" s="52"/>
      <c r="F445" s="52"/>
      <c r="G445" s="52"/>
      <c r="H445" s="52"/>
      <c r="I445" s="52"/>
      <c r="J445" s="49"/>
    </row>
    <row r="446" spans="2:10" x14ac:dyDescent="0.3">
      <c r="B446" s="51"/>
      <c r="C446" s="47"/>
      <c r="D446" s="52"/>
      <c r="E446" s="52"/>
      <c r="F446" s="52"/>
      <c r="G446" s="52"/>
      <c r="H446" s="52"/>
      <c r="I446" s="52"/>
      <c r="J446" s="49"/>
    </row>
    <row r="447" spans="2:10" x14ac:dyDescent="0.3">
      <c r="B447" s="51"/>
      <c r="C447" s="47"/>
      <c r="D447" s="52"/>
      <c r="E447" s="52"/>
      <c r="F447" s="52"/>
      <c r="G447" s="52"/>
      <c r="H447" s="52"/>
      <c r="I447" s="52"/>
      <c r="J447" s="49"/>
    </row>
    <row r="448" spans="2:10" x14ac:dyDescent="0.3">
      <c r="B448" s="51"/>
      <c r="C448" s="47"/>
      <c r="D448" s="52"/>
      <c r="E448" s="52"/>
      <c r="F448" s="52"/>
      <c r="G448" s="52"/>
      <c r="H448" s="52"/>
      <c r="I448" s="52"/>
      <c r="J448" s="49"/>
    </row>
    <row r="449" spans="2:10" x14ac:dyDescent="0.3">
      <c r="B449" s="51"/>
      <c r="C449" s="47"/>
      <c r="D449" s="52"/>
      <c r="E449" s="52"/>
      <c r="F449" s="52"/>
      <c r="G449" s="52"/>
      <c r="H449" s="52"/>
      <c r="I449" s="52"/>
      <c r="J449" s="49"/>
    </row>
    <row r="450" spans="2:10" x14ac:dyDescent="0.3">
      <c r="B450" s="51"/>
      <c r="C450" s="47"/>
      <c r="D450" s="52"/>
      <c r="E450" s="52"/>
      <c r="F450" s="52"/>
      <c r="G450" s="52"/>
      <c r="H450" s="52"/>
      <c r="I450" s="52"/>
      <c r="J450" s="49"/>
    </row>
    <row r="451" spans="2:10" x14ac:dyDescent="0.3">
      <c r="B451" s="51"/>
      <c r="C451" s="47"/>
      <c r="D451" s="52"/>
      <c r="E451" s="52"/>
      <c r="F451" s="52"/>
      <c r="G451" s="52"/>
      <c r="H451" s="52"/>
      <c r="I451" s="52"/>
      <c r="J451" s="49"/>
    </row>
    <row r="452" spans="2:10" x14ac:dyDescent="0.3">
      <c r="B452" s="51"/>
      <c r="C452" s="47"/>
      <c r="D452" s="52"/>
      <c r="E452" s="52"/>
      <c r="F452" s="52"/>
      <c r="G452" s="52"/>
      <c r="H452" s="52"/>
      <c r="I452" s="52"/>
      <c r="J452" s="49"/>
    </row>
    <row r="453" spans="2:10" x14ac:dyDescent="0.3">
      <c r="B453" s="51"/>
      <c r="C453" s="47"/>
      <c r="D453" s="52"/>
      <c r="E453" s="52"/>
      <c r="F453" s="52"/>
      <c r="G453" s="52"/>
      <c r="H453" s="52"/>
      <c r="I453" s="52"/>
      <c r="J453" s="49"/>
    </row>
    <row r="454" spans="2:10" x14ac:dyDescent="0.3">
      <c r="B454" s="51"/>
      <c r="C454" s="47"/>
      <c r="D454" s="52"/>
      <c r="E454" s="52"/>
      <c r="F454" s="52"/>
      <c r="G454" s="52"/>
      <c r="H454" s="52"/>
      <c r="I454" s="52"/>
      <c r="J454" s="49"/>
    </row>
    <row r="455" spans="2:10" x14ac:dyDescent="0.3">
      <c r="B455" s="51"/>
      <c r="C455" s="47"/>
      <c r="D455" s="52"/>
      <c r="E455" s="52"/>
      <c r="F455" s="52"/>
      <c r="G455" s="52"/>
      <c r="H455" s="52"/>
      <c r="I455" s="52"/>
      <c r="J455" s="49"/>
    </row>
    <row r="456" spans="2:10" x14ac:dyDescent="0.3">
      <c r="B456" s="51"/>
      <c r="C456" s="47"/>
      <c r="D456" s="52"/>
      <c r="E456" s="52"/>
      <c r="F456" s="52"/>
      <c r="G456" s="52"/>
      <c r="H456" s="52"/>
      <c r="I456" s="52"/>
      <c r="J456" s="49"/>
    </row>
    <row r="457" spans="2:10" x14ac:dyDescent="0.3">
      <c r="B457" s="51"/>
      <c r="C457" s="47"/>
      <c r="D457" s="52"/>
      <c r="E457" s="52"/>
      <c r="F457" s="52"/>
      <c r="G457" s="52"/>
      <c r="H457" s="52"/>
      <c r="I457" s="52"/>
      <c r="J457" s="49"/>
    </row>
    <row r="458" spans="2:10" x14ac:dyDescent="0.3">
      <c r="B458" s="51"/>
      <c r="C458" s="47"/>
      <c r="D458" s="52"/>
      <c r="E458" s="52"/>
      <c r="F458" s="52"/>
      <c r="G458" s="52"/>
      <c r="H458" s="52"/>
      <c r="I458" s="52"/>
      <c r="J458" s="49"/>
    </row>
    <row r="459" spans="2:10" x14ac:dyDescent="0.3">
      <c r="B459" s="51"/>
      <c r="C459" s="47"/>
      <c r="D459" s="52"/>
      <c r="E459" s="52"/>
      <c r="F459" s="52"/>
      <c r="G459" s="52"/>
      <c r="H459" s="52"/>
      <c r="I459" s="52"/>
      <c r="J459" s="49"/>
    </row>
    <row r="460" spans="2:10" x14ac:dyDescent="0.3">
      <c r="B460" s="51"/>
      <c r="C460" s="47"/>
      <c r="D460" s="52"/>
      <c r="E460" s="52"/>
      <c r="F460" s="52"/>
      <c r="G460" s="52"/>
      <c r="H460" s="52"/>
      <c r="I460" s="52"/>
      <c r="J460" s="49"/>
    </row>
    <row r="461" spans="2:10" x14ac:dyDescent="0.3">
      <c r="B461" s="51"/>
      <c r="C461" s="47"/>
      <c r="D461" s="52"/>
      <c r="E461" s="52"/>
      <c r="F461" s="52"/>
      <c r="G461" s="52"/>
      <c r="H461" s="52"/>
      <c r="I461" s="52"/>
      <c r="J461" s="49"/>
    </row>
    <row r="462" spans="2:10" x14ac:dyDescent="0.3">
      <c r="B462" s="51"/>
      <c r="C462" s="47"/>
      <c r="D462" s="52"/>
      <c r="E462" s="52"/>
      <c r="F462" s="52"/>
      <c r="G462" s="52"/>
      <c r="H462" s="52"/>
      <c r="I462" s="52"/>
      <c r="J462" s="49"/>
    </row>
    <row r="463" spans="2:10" x14ac:dyDescent="0.3">
      <c r="B463" s="51"/>
      <c r="C463" s="47"/>
      <c r="D463" s="52"/>
      <c r="E463" s="52"/>
      <c r="F463" s="52"/>
      <c r="G463" s="52"/>
      <c r="H463" s="52"/>
      <c r="I463" s="52"/>
      <c r="J463" s="49"/>
    </row>
    <row r="464" spans="2:10" x14ac:dyDescent="0.3">
      <c r="B464" s="51"/>
      <c r="C464" s="47"/>
      <c r="D464" s="52"/>
      <c r="E464" s="52"/>
      <c r="F464" s="52"/>
      <c r="G464" s="52"/>
      <c r="H464" s="52"/>
      <c r="I464" s="52"/>
      <c r="J464" s="49"/>
    </row>
    <row r="465" spans="2:10" x14ac:dyDescent="0.3">
      <c r="B465" s="51"/>
      <c r="C465" s="47"/>
      <c r="D465" s="52"/>
      <c r="E465" s="52"/>
      <c r="F465" s="52"/>
      <c r="G465" s="52"/>
      <c r="H465" s="52"/>
      <c r="I465" s="52"/>
      <c r="J465" s="49"/>
    </row>
    <row r="466" spans="2:10" x14ac:dyDescent="0.3">
      <c r="B466" s="51"/>
      <c r="C466" s="47"/>
      <c r="D466" s="52"/>
      <c r="E466" s="52"/>
      <c r="F466" s="52"/>
      <c r="G466" s="52"/>
      <c r="H466" s="52"/>
      <c r="I466" s="52"/>
      <c r="J466" s="49"/>
    </row>
    <row r="467" spans="2:10" x14ac:dyDescent="0.3">
      <c r="B467" s="51"/>
      <c r="C467" s="47"/>
      <c r="D467" s="52"/>
      <c r="E467" s="52"/>
      <c r="F467" s="52"/>
      <c r="G467" s="52"/>
      <c r="H467" s="52"/>
      <c r="I467" s="52"/>
      <c r="J467" s="49"/>
    </row>
    <row r="468" spans="2:10" x14ac:dyDescent="0.3">
      <c r="B468" s="51"/>
      <c r="C468" s="47"/>
      <c r="D468" s="52"/>
      <c r="E468" s="52"/>
      <c r="F468" s="52"/>
      <c r="G468" s="52"/>
      <c r="H468" s="52"/>
      <c r="I468" s="52"/>
      <c r="J468" s="49"/>
    </row>
    <row r="469" spans="2:10" x14ac:dyDescent="0.3">
      <c r="B469" s="51"/>
      <c r="C469" s="47"/>
      <c r="D469" s="52"/>
      <c r="E469" s="52"/>
      <c r="F469" s="52"/>
      <c r="G469" s="52"/>
      <c r="H469" s="52"/>
      <c r="I469" s="52"/>
      <c r="J469" s="49"/>
    </row>
    <row r="470" spans="2:10" x14ac:dyDescent="0.3">
      <c r="B470" s="51"/>
      <c r="C470" s="47"/>
      <c r="D470" s="52"/>
      <c r="E470" s="52"/>
      <c r="F470" s="52"/>
      <c r="G470" s="52"/>
      <c r="H470" s="52"/>
      <c r="I470" s="52"/>
      <c r="J470" s="49"/>
    </row>
    <row r="471" spans="2:10" x14ac:dyDescent="0.3">
      <c r="B471" s="51"/>
      <c r="C471" s="47"/>
      <c r="D471" s="52"/>
      <c r="E471" s="52"/>
      <c r="F471" s="52"/>
      <c r="G471" s="52"/>
      <c r="H471" s="52"/>
      <c r="I471" s="52"/>
      <c r="J471" s="49"/>
    </row>
    <row r="472" spans="2:10" x14ac:dyDescent="0.3">
      <c r="B472" s="51"/>
      <c r="C472" s="47"/>
      <c r="D472" s="52"/>
      <c r="E472" s="52"/>
      <c r="F472" s="52"/>
      <c r="G472" s="52"/>
      <c r="H472" s="52"/>
      <c r="I472" s="52"/>
      <c r="J472" s="49"/>
    </row>
    <row r="473" spans="2:10" x14ac:dyDescent="0.3">
      <c r="B473" s="51"/>
      <c r="C473" s="47"/>
      <c r="D473" s="52"/>
      <c r="E473" s="52"/>
      <c r="F473" s="52"/>
      <c r="G473" s="52"/>
      <c r="H473" s="52"/>
      <c r="I473" s="52"/>
      <c r="J473" s="49"/>
    </row>
    <row r="474" spans="2:10" x14ac:dyDescent="0.3">
      <c r="B474" s="51"/>
      <c r="C474" s="47"/>
      <c r="D474" s="52"/>
      <c r="E474" s="52"/>
      <c r="F474" s="52"/>
      <c r="G474" s="52"/>
      <c r="H474" s="52"/>
      <c r="I474" s="52"/>
      <c r="J474" s="49"/>
    </row>
    <row r="475" spans="2:10" x14ac:dyDescent="0.3">
      <c r="B475" s="51"/>
      <c r="C475" s="47"/>
      <c r="D475" s="52"/>
      <c r="E475" s="52"/>
      <c r="F475" s="52"/>
      <c r="G475" s="52"/>
      <c r="H475" s="52"/>
      <c r="I475" s="52"/>
      <c r="J475" s="49"/>
    </row>
    <row r="476" spans="2:10" x14ac:dyDescent="0.3">
      <c r="B476" s="51"/>
      <c r="C476" s="47"/>
      <c r="D476" s="52"/>
      <c r="E476" s="52"/>
      <c r="F476" s="52"/>
      <c r="G476" s="52"/>
      <c r="H476" s="52"/>
      <c r="I476" s="52"/>
      <c r="J476" s="49"/>
    </row>
    <row r="477" spans="2:10" x14ac:dyDescent="0.3">
      <c r="B477" s="51"/>
      <c r="C477" s="47"/>
      <c r="D477" s="52"/>
      <c r="E477" s="52"/>
      <c r="F477" s="52"/>
      <c r="G477" s="52"/>
      <c r="H477" s="52"/>
      <c r="I477" s="52"/>
      <c r="J477" s="49"/>
    </row>
    <row r="478" spans="2:10" x14ac:dyDescent="0.3">
      <c r="B478" s="51"/>
      <c r="C478" s="47"/>
      <c r="D478" s="52"/>
      <c r="E478" s="52"/>
      <c r="F478" s="52"/>
      <c r="G478" s="52"/>
      <c r="H478" s="52"/>
      <c r="I478" s="52"/>
      <c r="J478" s="49"/>
    </row>
    <row r="479" spans="2:10" x14ac:dyDescent="0.3">
      <c r="B479" s="51"/>
      <c r="C479" s="47"/>
      <c r="D479" s="52"/>
      <c r="E479" s="52"/>
      <c r="F479" s="52"/>
      <c r="G479" s="52"/>
      <c r="H479" s="52"/>
      <c r="I479" s="52"/>
      <c r="J479" s="49"/>
    </row>
    <row r="480" spans="2:10" x14ac:dyDescent="0.3">
      <c r="B480" s="51"/>
      <c r="C480" s="47"/>
      <c r="D480" s="52"/>
      <c r="E480" s="52"/>
      <c r="F480" s="52"/>
      <c r="G480" s="52"/>
      <c r="H480" s="52"/>
      <c r="I480" s="52"/>
      <c r="J480" s="49"/>
    </row>
    <row r="481" spans="2:10" x14ac:dyDescent="0.3">
      <c r="B481" s="51"/>
      <c r="C481" s="47"/>
      <c r="D481" s="52"/>
      <c r="E481" s="52"/>
      <c r="F481" s="52"/>
      <c r="G481" s="52"/>
      <c r="H481" s="52"/>
      <c r="I481" s="52"/>
      <c r="J481" s="49"/>
    </row>
    <row r="482" spans="2:10" x14ac:dyDescent="0.3">
      <c r="B482" s="51"/>
      <c r="C482" s="47"/>
      <c r="D482" s="52"/>
      <c r="E482" s="52"/>
      <c r="F482" s="52"/>
      <c r="G482" s="52"/>
      <c r="H482" s="52"/>
      <c r="I482" s="52"/>
      <c r="J482" s="49"/>
    </row>
    <row r="483" spans="2:10" x14ac:dyDescent="0.3">
      <c r="B483" s="51"/>
      <c r="C483" s="47"/>
      <c r="D483" s="52"/>
      <c r="E483" s="52"/>
      <c r="F483" s="52"/>
      <c r="G483" s="52"/>
      <c r="H483" s="52"/>
      <c r="I483" s="52"/>
      <c r="J483" s="49"/>
    </row>
    <row r="484" spans="2:10" x14ac:dyDescent="0.3">
      <c r="B484" s="51"/>
      <c r="C484" s="47"/>
      <c r="D484" s="52"/>
      <c r="E484" s="52"/>
      <c r="F484" s="52"/>
      <c r="G484" s="52"/>
      <c r="H484" s="52"/>
      <c r="I484" s="52"/>
      <c r="J484" s="49"/>
    </row>
    <row r="485" spans="2:10" x14ac:dyDescent="0.3">
      <c r="B485" s="51"/>
      <c r="C485" s="47"/>
      <c r="D485" s="52"/>
      <c r="E485" s="52"/>
      <c r="F485" s="52"/>
      <c r="G485" s="52"/>
      <c r="H485" s="52"/>
      <c r="I485" s="52"/>
      <c r="J485" s="49"/>
    </row>
    <row r="486" spans="2:10" x14ac:dyDescent="0.3">
      <c r="B486" s="51"/>
      <c r="C486" s="47"/>
      <c r="D486" s="52"/>
      <c r="E486" s="52"/>
      <c r="F486" s="52"/>
      <c r="G486" s="52"/>
      <c r="H486" s="52"/>
      <c r="I486" s="52"/>
      <c r="J486" s="49"/>
    </row>
    <row r="487" spans="2:10" x14ac:dyDescent="0.3">
      <c r="B487" s="51"/>
      <c r="C487" s="47"/>
      <c r="D487" s="52"/>
      <c r="E487" s="52"/>
      <c r="F487" s="52"/>
      <c r="G487" s="52"/>
      <c r="H487" s="52"/>
      <c r="I487" s="52"/>
      <c r="J487" s="49"/>
    </row>
    <row r="488" spans="2:10" x14ac:dyDescent="0.3">
      <c r="B488" s="51"/>
      <c r="C488" s="47"/>
      <c r="D488" s="52"/>
      <c r="E488" s="52"/>
      <c r="F488" s="52"/>
      <c r="G488" s="52"/>
      <c r="H488" s="52"/>
      <c r="I488" s="52"/>
      <c r="J488" s="49"/>
    </row>
    <row r="489" spans="2:10" x14ac:dyDescent="0.3">
      <c r="B489" s="51"/>
      <c r="C489" s="47"/>
      <c r="D489" s="52"/>
      <c r="E489" s="52"/>
      <c r="F489" s="52"/>
      <c r="G489" s="52"/>
      <c r="H489" s="52"/>
      <c r="I489" s="52"/>
      <c r="J489" s="49"/>
    </row>
    <row r="490" spans="2:10" x14ac:dyDescent="0.3">
      <c r="B490" s="51"/>
      <c r="C490" s="47"/>
      <c r="D490" s="52"/>
      <c r="E490" s="52"/>
      <c r="F490" s="52"/>
      <c r="G490" s="52"/>
      <c r="H490" s="52"/>
      <c r="I490" s="52"/>
      <c r="J490" s="49"/>
    </row>
    <row r="491" spans="2:10" x14ac:dyDescent="0.3">
      <c r="B491" s="51"/>
      <c r="C491" s="47"/>
      <c r="D491" s="52"/>
      <c r="E491" s="52"/>
      <c r="F491" s="52"/>
      <c r="G491" s="52"/>
      <c r="H491" s="52"/>
      <c r="I491" s="52"/>
      <c r="J491" s="49"/>
    </row>
    <row r="492" spans="2:10" x14ac:dyDescent="0.3">
      <c r="B492" s="51"/>
      <c r="C492" s="47"/>
      <c r="D492" s="52"/>
      <c r="E492" s="52"/>
      <c r="F492" s="52"/>
      <c r="G492" s="52"/>
      <c r="H492" s="52"/>
      <c r="I492" s="52"/>
      <c r="J492" s="49"/>
    </row>
    <row r="493" spans="2:10" x14ac:dyDescent="0.3">
      <c r="B493" s="51"/>
      <c r="C493" s="47"/>
      <c r="D493" s="52"/>
      <c r="E493" s="52"/>
      <c r="F493" s="52"/>
      <c r="G493" s="52"/>
      <c r="H493" s="52"/>
      <c r="I493" s="52"/>
      <c r="J493" s="49"/>
    </row>
    <row r="494" spans="2:10" x14ac:dyDescent="0.3">
      <c r="B494" s="51"/>
      <c r="C494" s="47"/>
      <c r="D494" s="52"/>
      <c r="E494" s="52"/>
      <c r="F494" s="52"/>
      <c r="G494" s="52"/>
      <c r="H494" s="52"/>
      <c r="I494" s="52"/>
      <c r="J494" s="49"/>
    </row>
    <row r="495" spans="2:10" x14ac:dyDescent="0.3">
      <c r="B495" s="51"/>
      <c r="C495" s="47"/>
      <c r="D495" s="52"/>
      <c r="E495" s="52"/>
      <c r="F495" s="52"/>
      <c r="G495" s="52"/>
      <c r="H495" s="52"/>
      <c r="I495" s="52"/>
      <c r="J495" s="49"/>
    </row>
    <row r="496" spans="2:10" x14ac:dyDescent="0.3">
      <c r="B496" s="51"/>
      <c r="C496" s="47"/>
      <c r="D496" s="52"/>
      <c r="E496" s="52"/>
      <c r="F496" s="52"/>
      <c r="G496" s="52"/>
      <c r="H496" s="52"/>
      <c r="I496" s="52"/>
      <c r="J496" s="49"/>
    </row>
    <row r="497" spans="2:10" x14ac:dyDescent="0.3">
      <c r="B497" s="51"/>
      <c r="C497" s="47"/>
      <c r="D497" s="52"/>
      <c r="E497" s="52"/>
      <c r="F497" s="52"/>
      <c r="G497" s="52"/>
      <c r="H497" s="52"/>
      <c r="I497" s="52"/>
      <c r="J497" s="49"/>
    </row>
    <row r="498" spans="2:10" x14ac:dyDescent="0.3">
      <c r="B498" s="51"/>
      <c r="C498" s="47"/>
      <c r="D498" s="52"/>
      <c r="E498" s="52"/>
      <c r="F498" s="52"/>
      <c r="G498" s="52"/>
      <c r="H498" s="52"/>
      <c r="I498" s="52"/>
      <c r="J498" s="49"/>
    </row>
    <row r="499" spans="2:10" x14ac:dyDescent="0.3">
      <c r="B499" s="51"/>
      <c r="C499" s="47"/>
      <c r="D499" s="52"/>
      <c r="E499" s="52"/>
      <c r="F499" s="52"/>
      <c r="G499" s="52"/>
      <c r="H499" s="52"/>
      <c r="I499" s="52"/>
      <c r="J499" s="49"/>
    </row>
    <row r="500" spans="2:10" x14ac:dyDescent="0.3">
      <c r="B500" s="51"/>
      <c r="C500" s="47"/>
      <c r="D500" s="52"/>
      <c r="E500" s="52"/>
      <c r="F500" s="52"/>
      <c r="G500" s="52"/>
      <c r="H500" s="52"/>
      <c r="I500" s="52"/>
      <c r="J500" s="49"/>
    </row>
    <row r="501" spans="2:10" x14ac:dyDescent="0.3">
      <c r="B501" s="51"/>
      <c r="C501" s="47"/>
      <c r="D501" s="52"/>
      <c r="E501" s="52"/>
      <c r="F501" s="52"/>
      <c r="G501" s="52"/>
      <c r="H501" s="52"/>
      <c r="I501" s="52"/>
      <c r="J501" s="49"/>
    </row>
    <row r="502" spans="2:10" x14ac:dyDescent="0.3">
      <c r="B502" s="51"/>
      <c r="C502" s="47"/>
      <c r="D502" s="52"/>
      <c r="E502" s="52"/>
      <c r="F502" s="52"/>
      <c r="G502" s="52"/>
      <c r="H502" s="52"/>
      <c r="I502" s="52"/>
      <c r="J502" s="49"/>
    </row>
    <row r="503" spans="2:10" x14ac:dyDescent="0.3">
      <c r="B503" s="51"/>
      <c r="C503" s="47"/>
      <c r="D503" s="52"/>
      <c r="E503" s="52"/>
      <c r="F503" s="52"/>
      <c r="G503" s="52"/>
      <c r="H503" s="52"/>
      <c r="I503" s="52"/>
      <c r="J503" s="49"/>
    </row>
    <row r="504" spans="2:10" x14ac:dyDescent="0.3">
      <c r="B504" s="51"/>
      <c r="C504" s="47"/>
      <c r="D504" s="52"/>
      <c r="E504" s="52"/>
      <c r="F504" s="52"/>
      <c r="G504" s="52"/>
      <c r="H504" s="52"/>
      <c r="I504" s="52"/>
      <c r="J504" s="49"/>
    </row>
    <row r="505" spans="2:10" x14ac:dyDescent="0.3">
      <c r="B505" s="51"/>
      <c r="C505" s="47"/>
      <c r="D505" s="52"/>
      <c r="E505" s="52"/>
      <c r="F505" s="52"/>
      <c r="G505" s="52"/>
      <c r="H505" s="52"/>
      <c r="I505" s="52"/>
      <c r="J505" s="49"/>
    </row>
    <row r="506" spans="2:10" x14ac:dyDescent="0.3">
      <c r="B506" s="51"/>
      <c r="C506" s="47"/>
      <c r="D506" s="52"/>
      <c r="E506" s="52"/>
      <c r="F506" s="52"/>
      <c r="G506" s="52"/>
      <c r="H506" s="52"/>
      <c r="I506" s="52"/>
      <c r="J506" s="49"/>
    </row>
    <row r="507" spans="2:10" x14ac:dyDescent="0.3">
      <c r="B507" s="51"/>
      <c r="C507" s="47"/>
      <c r="D507" s="52"/>
      <c r="E507" s="52"/>
      <c r="F507" s="52"/>
      <c r="G507" s="52"/>
      <c r="H507" s="52"/>
      <c r="I507" s="52"/>
      <c r="J507" s="49"/>
    </row>
    <row r="508" spans="2:10" x14ac:dyDescent="0.3">
      <c r="B508" s="51"/>
      <c r="C508" s="47"/>
      <c r="D508" s="52"/>
      <c r="E508" s="52"/>
      <c r="F508" s="52"/>
      <c r="G508" s="52"/>
      <c r="H508" s="52"/>
      <c r="I508" s="52"/>
      <c r="J508" s="49"/>
    </row>
    <row r="509" spans="2:10" x14ac:dyDescent="0.3">
      <c r="B509" s="51"/>
      <c r="C509" s="47"/>
      <c r="D509" s="52"/>
      <c r="E509" s="52"/>
      <c r="F509" s="52"/>
      <c r="G509" s="52"/>
      <c r="H509" s="52"/>
      <c r="I509" s="52"/>
      <c r="J509" s="49"/>
    </row>
    <row r="510" spans="2:10" x14ac:dyDescent="0.3">
      <c r="B510" s="51"/>
      <c r="C510" s="47"/>
      <c r="D510" s="52"/>
      <c r="E510" s="52"/>
      <c r="F510" s="52"/>
      <c r="G510" s="52"/>
      <c r="H510" s="52"/>
      <c r="I510" s="52"/>
      <c r="J510" s="49"/>
    </row>
    <row r="511" spans="2:10" x14ac:dyDescent="0.3">
      <c r="B511" s="51"/>
      <c r="C511" s="47"/>
      <c r="D511" s="52"/>
      <c r="E511" s="52"/>
      <c r="F511" s="52"/>
      <c r="G511" s="52"/>
      <c r="H511" s="52"/>
      <c r="I511" s="52"/>
      <c r="J511" s="49"/>
    </row>
    <row r="512" spans="2:10" x14ac:dyDescent="0.3">
      <c r="B512" s="51"/>
      <c r="C512" s="47"/>
      <c r="D512" s="52"/>
      <c r="E512" s="52"/>
      <c r="F512" s="52"/>
      <c r="G512" s="52"/>
      <c r="H512" s="52"/>
      <c r="I512" s="52"/>
      <c r="J512" s="49"/>
    </row>
    <row r="513" spans="2:10" x14ac:dyDescent="0.3">
      <c r="B513" s="51"/>
      <c r="C513" s="47"/>
      <c r="D513" s="52"/>
      <c r="E513" s="52"/>
      <c r="F513" s="52"/>
      <c r="G513" s="52"/>
      <c r="H513" s="52"/>
      <c r="I513" s="52"/>
      <c r="J513" s="49"/>
    </row>
    <row r="514" spans="2:10" x14ac:dyDescent="0.3">
      <c r="B514" s="51"/>
      <c r="C514" s="47"/>
      <c r="D514" s="52"/>
      <c r="E514" s="52"/>
      <c r="F514" s="52"/>
      <c r="G514" s="52"/>
      <c r="H514" s="52"/>
      <c r="I514" s="52"/>
      <c r="J514" s="49"/>
    </row>
    <row r="515" spans="2:10" x14ac:dyDescent="0.3">
      <c r="B515" s="51"/>
      <c r="C515" s="47"/>
      <c r="D515" s="52"/>
      <c r="E515" s="52"/>
      <c r="F515" s="52"/>
      <c r="G515" s="52"/>
      <c r="H515" s="52"/>
      <c r="I515" s="52"/>
      <c r="J515" s="49"/>
    </row>
    <row r="516" spans="2:10" x14ac:dyDescent="0.3">
      <c r="B516" s="51"/>
      <c r="C516" s="47"/>
      <c r="D516" s="52"/>
      <c r="E516" s="52"/>
      <c r="F516" s="52"/>
      <c r="G516" s="52"/>
      <c r="H516" s="52"/>
      <c r="I516" s="52"/>
      <c r="J516" s="49"/>
    </row>
    <row r="517" spans="2:10" x14ac:dyDescent="0.3">
      <c r="B517" s="51"/>
      <c r="C517" s="47"/>
      <c r="D517" s="52"/>
      <c r="E517" s="52"/>
      <c r="F517" s="52"/>
      <c r="G517" s="52"/>
      <c r="H517" s="52"/>
      <c r="I517" s="52"/>
      <c r="J517" s="49"/>
    </row>
    <row r="518" spans="2:10" x14ac:dyDescent="0.3">
      <c r="B518" s="51"/>
      <c r="C518" s="47"/>
      <c r="D518" s="52"/>
      <c r="E518" s="52"/>
      <c r="F518" s="52"/>
      <c r="G518" s="52"/>
      <c r="H518" s="52"/>
      <c r="I518" s="52"/>
      <c r="J518" s="49"/>
    </row>
    <row r="519" spans="2:10" x14ac:dyDescent="0.3">
      <c r="B519" s="51"/>
      <c r="C519" s="47"/>
      <c r="D519" s="52"/>
      <c r="E519" s="52"/>
      <c r="F519" s="52"/>
      <c r="G519" s="52"/>
      <c r="H519" s="52"/>
      <c r="I519" s="52"/>
      <c r="J519" s="49"/>
    </row>
    <row r="520" spans="2:10" x14ac:dyDescent="0.3">
      <c r="B520" s="51"/>
      <c r="C520" s="47"/>
      <c r="D520" s="52"/>
      <c r="E520" s="52"/>
      <c r="F520" s="52"/>
      <c r="G520" s="52"/>
      <c r="H520" s="52"/>
      <c r="I520" s="52"/>
      <c r="J520" s="49"/>
    </row>
    <row r="521" spans="2:10" x14ac:dyDescent="0.3">
      <c r="B521" s="51"/>
      <c r="C521" s="47"/>
      <c r="D521" s="52"/>
      <c r="E521" s="52"/>
      <c r="F521" s="52"/>
      <c r="G521" s="52"/>
      <c r="H521" s="52"/>
      <c r="I521" s="52"/>
      <c r="J521" s="49"/>
    </row>
    <row r="522" spans="2:10" x14ac:dyDescent="0.3">
      <c r="B522" s="51"/>
      <c r="C522" s="47"/>
      <c r="D522" s="52"/>
      <c r="E522" s="52"/>
      <c r="F522" s="52"/>
      <c r="G522" s="52"/>
      <c r="H522" s="52"/>
      <c r="I522" s="52"/>
      <c r="J522" s="49"/>
    </row>
    <row r="523" spans="2:10" x14ac:dyDescent="0.3">
      <c r="B523" s="51"/>
      <c r="C523" s="47"/>
      <c r="D523" s="52"/>
      <c r="E523" s="52"/>
      <c r="F523" s="52"/>
      <c r="G523" s="52"/>
      <c r="H523" s="52"/>
      <c r="I523" s="52"/>
      <c r="J523" s="49"/>
    </row>
    <row r="524" spans="2:10" x14ac:dyDescent="0.3">
      <c r="B524" s="51"/>
      <c r="C524" s="47"/>
      <c r="D524" s="52"/>
      <c r="E524" s="52"/>
      <c r="F524" s="52"/>
      <c r="G524" s="52"/>
      <c r="H524" s="52"/>
      <c r="I524" s="52"/>
      <c r="J524" s="49"/>
    </row>
    <row r="525" spans="2:10" x14ac:dyDescent="0.3">
      <c r="B525" s="51"/>
      <c r="C525" s="47"/>
      <c r="D525" s="52"/>
      <c r="E525" s="52"/>
      <c r="F525" s="52"/>
      <c r="G525" s="52"/>
      <c r="H525" s="52"/>
      <c r="I525" s="52"/>
      <c r="J525" s="49"/>
    </row>
    <row r="526" spans="2:10" x14ac:dyDescent="0.3">
      <c r="B526" s="51"/>
      <c r="C526" s="47"/>
      <c r="D526" s="52"/>
      <c r="E526" s="52"/>
      <c r="F526" s="52"/>
      <c r="G526" s="52"/>
      <c r="H526" s="52"/>
      <c r="I526" s="52"/>
      <c r="J526" s="49"/>
    </row>
    <row r="527" spans="2:10" x14ac:dyDescent="0.3">
      <c r="B527" s="51"/>
      <c r="C527" s="47"/>
      <c r="D527" s="52"/>
      <c r="E527" s="52"/>
      <c r="F527" s="52"/>
      <c r="G527" s="52"/>
      <c r="H527" s="52"/>
      <c r="I527" s="52"/>
      <c r="J527" s="49"/>
    </row>
    <row r="528" spans="2:10" x14ac:dyDescent="0.3">
      <c r="B528" s="51"/>
      <c r="C528" s="47"/>
      <c r="D528" s="52"/>
      <c r="E528" s="52"/>
      <c r="F528" s="52"/>
      <c r="G528" s="52"/>
      <c r="H528" s="52"/>
      <c r="I528" s="52"/>
      <c r="J528" s="49"/>
    </row>
    <row r="529" spans="2:10" x14ac:dyDescent="0.3">
      <c r="B529" s="51"/>
      <c r="C529" s="47"/>
      <c r="D529" s="52"/>
      <c r="E529" s="52"/>
      <c r="F529" s="52"/>
      <c r="G529" s="52"/>
      <c r="H529" s="52"/>
      <c r="I529" s="52"/>
      <c r="J529" s="49"/>
    </row>
    <row r="530" spans="2:10" x14ac:dyDescent="0.3">
      <c r="B530" s="51"/>
      <c r="C530" s="47"/>
      <c r="D530" s="52"/>
      <c r="E530" s="52"/>
      <c r="F530" s="52"/>
      <c r="G530" s="52"/>
      <c r="H530" s="52"/>
      <c r="I530" s="52"/>
      <c r="J530" s="49"/>
    </row>
    <row r="531" spans="2:10" x14ac:dyDescent="0.3">
      <c r="B531" s="51"/>
      <c r="C531" s="47"/>
      <c r="D531" s="52"/>
      <c r="E531" s="52"/>
      <c r="F531" s="52"/>
      <c r="G531" s="52"/>
      <c r="H531" s="52"/>
      <c r="I531" s="52"/>
      <c r="J531" s="49"/>
    </row>
    <row r="532" spans="2:10" x14ac:dyDescent="0.3">
      <c r="B532" s="51"/>
      <c r="C532" s="47"/>
      <c r="D532" s="52"/>
      <c r="E532" s="52"/>
      <c r="F532" s="52"/>
      <c r="G532" s="52"/>
      <c r="H532" s="52"/>
      <c r="I532" s="52"/>
      <c r="J532" s="49"/>
    </row>
    <row r="533" spans="2:10" x14ac:dyDescent="0.3">
      <c r="B533" s="51"/>
      <c r="C533" s="47"/>
      <c r="D533" s="52"/>
      <c r="E533" s="52"/>
      <c r="F533" s="52"/>
      <c r="G533" s="52"/>
      <c r="H533" s="52"/>
      <c r="I533" s="52"/>
      <c r="J533" s="49"/>
    </row>
    <row r="534" spans="2:10" x14ac:dyDescent="0.3">
      <c r="B534" s="51"/>
      <c r="C534" s="47"/>
      <c r="D534" s="52"/>
      <c r="E534" s="52"/>
      <c r="F534" s="52"/>
      <c r="G534" s="52"/>
      <c r="H534" s="52"/>
      <c r="I534" s="52"/>
      <c r="J534" s="49"/>
    </row>
    <row r="535" spans="2:10" x14ac:dyDescent="0.3">
      <c r="B535" s="51"/>
      <c r="C535" s="47"/>
      <c r="D535" s="52"/>
      <c r="E535" s="52"/>
      <c r="F535" s="52"/>
      <c r="G535" s="52"/>
      <c r="H535" s="52"/>
      <c r="I535" s="52"/>
      <c r="J535" s="49"/>
    </row>
    <row r="536" spans="2:10" x14ac:dyDescent="0.3">
      <c r="B536" s="51"/>
      <c r="C536" s="47"/>
      <c r="D536" s="52"/>
      <c r="E536" s="52"/>
      <c r="F536" s="52"/>
      <c r="G536" s="52"/>
      <c r="H536" s="52"/>
      <c r="I536" s="52"/>
      <c r="J536" s="49"/>
    </row>
    <row r="537" spans="2:10" x14ac:dyDescent="0.3">
      <c r="B537" s="51"/>
      <c r="C537" s="47"/>
      <c r="D537" s="52"/>
      <c r="E537" s="52"/>
      <c r="F537" s="52"/>
      <c r="G537" s="52"/>
      <c r="H537" s="52"/>
      <c r="I537" s="52"/>
      <c r="J537" s="49"/>
    </row>
    <row r="538" spans="2:10" x14ac:dyDescent="0.3">
      <c r="B538" s="51"/>
      <c r="C538" s="47"/>
      <c r="D538" s="52"/>
      <c r="E538" s="52"/>
      <c r="F538" s="52"/>
      <c r="G538" s="52"/>
      <c r="H538" s="52"/>
      <c r="I538" s="52"/>
      <c r="J538" s="49"/>
    </row>
    <row r="539" spans="2:10" x14ac:dyDescent="0.3">
      <c r="B539" s="51"/>
      <c r="C539" s="47"/>
      <c r="D539" s="52"/>
      <c r="E539" s="52"/>
      <c r="F539" s="52"/>
      <c r="G539" s="52"/>
      <c r="H539" s="52"/>
      <c r="I539" s="52"/>
      <c r="J539" s="49"/>
    </row>
    <row r="540" spans="2:10" x14ac:dyDescent="0.3">
      <c r="B540" s="51"/>
      <c r="C540" s="47"/>
      <c r="D540" s="52"/>
      <c r="E540" s="52"/>
      <c r="F540" s="52"/>
      <c r="G540" s="52"/>
      <c r="H540" s="52"/>
      <c r="I540" s="52"/>
      <c r="J540" s="49"/>
    </row>
    <row r="541" spans="2:10" x14ac:dyDescent="0.3">
      <c r="B541" s="51"/>
      <c r="C541" s="47"/>
      <c r="D541" s="52"/>
      <c r="E541" s="52"/>
      <c r="F541" s="52"/>
      <c r="G541" s="52"/>
      <c r="H541" s="52"/>
      <c r="I541" s="52"/>
      <c r="J541" s="49"/>
    </row>
    <row r="542" spans="2:10" x14ac:dyDescent="0.3">
      <c r="B542" s="51"/>
      <c r="C542" s="47"/>
      <c r="D542" s="52"/>
      <c r="E542" s="52"/>
      <c r="F542" s="52"/>
      <c r="G542" s="52"/>
      <c r="H542" s="52"/>
      <c r="I542" s="52"/>
      <c r="J542" s="49"/>
    </row>
    <row r="543" spans="2:10" x14ac:dyDescent="0.3">
      <c r="B543" s="51"/>
      <c r="C543" s="47"/>
      <c r="D543" s="52"/>
      <c r="E543" s="52"/>
      <c r="F543" s="52"/>
      <c r="G543" s="52"/>
      <c r="H543" s="52"/>
      <c r="I543" s="52"/>
      <c r="J543" s="49"/>
    </row>
    <row r="544" spans="2:10" x14ac:dyDescent="0.3">
      <c r="B544" s="51"/>
      <c r="C544" s="47"/>
      <c r="D544" s="52"/>
      <c r="E544" s="52"/>
      <c r="F544" s="52"/>
      <c r="G544" s="52"/>
      <c r="H544" s="52"/>
      <c r="I544" s="52"/>
      <c r="J544" s="49"/>
    </row>
    <row r="545" spans="2:10" x14ac:dyDescent="0.3">
      <c r="B545" s="51"/>
      <c r="C545" s="47"/>
      <c r="D545" s="52"/>
      <c r="E545" s="52"/>
      <c r="F545" s="52"/>
      <c r="G545" s="52"/>
      <c r="H545" s="52"/>
      <c r="I545" s="52"/>
      <c r="J545" s="49"/>
    </row>
    <row r="546" spans="2:10" x14ac:dyDescent="0.3">
      <c r="B546" s="51"/>
      <c r="C546" s="47"/>
      <c r="D546" s="52"/>
      <c r="E546" s="52"/>
      <c r="F546" s="52"/>
      <c r="G546" s="52"/>
      <c r="H546" s="52"/>
      <c r="I546" s="52"/>
      <c r="J546" s="49"/>
    </row>
    <row r="547" spans="2:10" x14ac:dyDescent="0.3">
      <c r="B547" s="51"/>
      <c r="C547" s="47"/>
      <c r="D547" s="52"/>
      <c r="E547" s="52"/>
      <c r="F547" s="52"/>
      <c r="G547" s="52"/>
      <c r="H547" s="52"/>
      <c r="I547" s="52"/>
      <c r="J547" s="49"/>
    </row>
    <row r="548" spans="2:10" x14ac:dyDescent="0.3">
      <c r="B548" s="51"/>
      <c r="C548" s="47"/>
      <c r="D548" s="52"/>
      <c r="E548" s="52"/>
      <c r="F548" s="52"/>
      <c r="G548" s="52"/>
      <c r="H548" s="52"/>
      <c r="I548" s="52"/>
      <c r="J548" s="49"/>
    </row>
    <row r="549" spans="2:10" x14ac:dyDescent="0.3">
      <c r="B549" s="51"/>
      <c r="C549" s="47"/>
      <c r="D549" s="52"/>
      <c r="E549" s="52"/>
      <c r="F549" s="52"/>
      <c r="G549" s="52"/>
      <c r="H549" s="52"/>
      <c r="I549" s="52"/>
      <c r="J549" s="49"/>
    </row>
    <row r="550" spans="2:10" x14ac:dyDescent="0.3">
      <c r="B550" s="51"/>
      <c r="C550" s="47"/>
      <c r="D550" s="52"/>
      <c r="E550" s="52"/>
      <c r="F550" s="52"/>
      <c r="G550" s="52"/>
      <c r="H550" s="52"/>
      <c r="I550" s="52"/>
      <c r="J550" s="49"/>
    </row>
    <row r="551" spans="2:10" x14ac:dyDescent="0.3">
      <c r="B551" s="51"/>
      <c r="C551" s="47"/>
      <c r="D551" s="52"/>
      <c r="E551" s="52"/>
      <c r="F551" s="52"/>
      <c r="G551" s="52"/>
      <c r="H551" s="52"/>
      <c r="I551" s="52"/>
      <c r="J551" s="49"/>
    </row>
    <row r="552" spans="2:10" x14ac:dyDescent="0.3">
      <c r="B552" s="51"/>
      <c r="C552" s="47"/>
      <c r="D552" s="52"/>
      <c r="E552" s="52"/>
      <c r="F552" s="52"/>
      <c r="G552" s="52"/>
      <c r="H552" s="52"/>
      <c r="I552" s="52"/>
      <c r="J552" s="49"/>
    </row>
    <row r="553" spans="2:10" x14ac:dyDescent="0.3">
      <c r="B553" s="51"/>
      <c r="C553" s="47"/>
      <c r="D553" s="52"/>
      <c r="E553" s="52"/>
      <c r="F553" s="52"/>
      <c r="G553" s="52"/>
      <c r="H553" s="52"/>
      <c r="I553" s="52"/>
      <c r="J553" s="49"/>
    </row>
    <row r="554" spans="2:10" x14ac:dyDescent="0.3">
      <c r="B554" s="51"/>
      <c r="C554" s="47"/>
      <c r="D554" s="52"/>
      <c r="E554" s="52"/>
      <c r="F554" s="52"/>
      <c r="G554" s="52"/>
      <c r="H554" s="52"/>
      <c r="I554" s="52"/>
      <c r="J554" s="49"/>
    </row>
    <row r="555" spans="2:10" x14ac:dyDescent="0.3">
      <c r="B555" s="51"/>
      <c r="C555" s="47"/>
      <c r="D555" s="52"/>
      <c r="E555" s="52"/>
      <c r="F555" s="52"/>
      <c r="G555" s="52"/>
      <c r="H555" s="52"/>
      <c r="I555" s="52"/>
      <c r="J555" s="49"/>
    </row>
    <row r="556" spans="2:10" x14ac:dyDescent="0.3">
      <c r="B556" s="51"/>
      <c r="C556" s="47"/>
      <c r="D556" s="52"/>
      <c r="E556" s="52"/>
      <c r="F556" s="52"/>
      <c r="G556" s="52"/>
      <c r="H556" s="52"/>
      <c r="I556" s="52"/>
      <c r="J556" s="49"/>
    </row>
    <row r="557" spans="2:10" x14ac:dyDescent="0.3">
      <c r="B557" s="51"/>
      <c r="C557" s="47"/>
      <c r="D557" s="52"/>
      <c r="E557" s="52"/>
      <c r="F557" s="52"/>
      <c r="G557" s="52"/>
      <c r="H557" s="52"/>
      <c r="I557" s="52"/>
      <c r="J557" s="49"/>
    </row>
    <row r="558" spans="2:10" x14ac:dyDescent="0.3">
      <c r="B558" s="51"/>
      <c r="C558" s="47"/>
      <c r="D558" s="52"/>
      <c r="E558" s="52"/>
      <c r="F558" s="52"/>
      <c r="G558" s="52"/>
      <c r="H558" s="52"/>
      <c r="I558" s="52"/>
      <c r="J558" s="49"/>
    </row>
    <row r="559" spans="2:10" x14ac:dyDescent="0.3">
      <c r="B559" s="51"/>
      <c r="C559" s="47"/>
      <c r="D559" s="52"/>
      <c r="E559" s="52"/>
      <c r="F559" s="52"/>
      <c r="G559" s="52"/>
      <c r="H559" s="52"/>
      <c r="I559" s="52"/>
      <c r="J559" s="49"/>
    </row>
    <row r="560" spans="2:10" x14ac:dyDescent="0.3">
      <c r="B560" s="51"/>
      <c r="C560" s="47"/>
      <c r="D560" s="52"/>
      <c r="E560" s="52"/>
      <c r="F560" s="52"/>
      <c r="G560" s="52"/>
      <c r="H560" s="52"/>
      <c r="I560" s="52"/>
      <c r="J560" s="49"/>
    </row>
    <row r="561" spans="2:10" x14ac:dyDescent="0.3">
      <c r="B561" s="51"/>
      <c r="C561" s="47"/>
      <c r="D561" s="52"/>
      <c r="E561" s="52"/>
      <c r="F561" s="52"/>
      <c r="G561" s="52"/>
      <c r="H561" s="52"/>
      <c r="I561" s="52"/>
      <c r="J561" s="49"/>
    </row>
    <row r="562" spans="2:10" x14ac:dyDescent="0.3">
      <c r="B562" s="51"/>
      <c r="C562" s="47"/>
      <c r="D562" s="52"/>
      <c r="E562" s="52"/>
      <c r="F562" s="52"/>
      <c r="G562" s="52"/>
      <c r="H562" s="52"/>
      <c r="I562" s="52"/>
      <c r="J562" s="49"/>
    </row>
    <row r="563" spans="2:10" x14ac:dyDescent="0.3">
      <c r="B563" s="51"/>
      <c r="C563" s="47"/>
      <c r="D563" s="52"/>
      <c r="E563" s="52"/>
      <c r="F563" s="52"/>
      <c r="G563" s="52"/>
      <c r="H563" s="52"/>
      <c r="I563" s="52"/>
      <c r="J563" s="49"/>
    </row>
    <row r="564" spans="2:10" x14ac:dyDescent="0.3">
      <c r="B564" s="51"/>
      <c r="C564" s="47"/>
      <c r="D564" s="52"/>
      <c r="E564" s="52"/>
      <c r="F564" s="52"/>
      <c r="G564" s="52"/>
      <c r="H564" s="52"/>
      <c r="I564" s="52"/>
      <c r="J564" s="49"/>
    </row>
    <row r="565" spans="2:10" x14ac:dyDescent="0.3">
      <c r="B565" s="51"/>
      <c r="C565" s="47"/>
      <c r="D565" s="52"/>
      <c r="E565" s="52"/>
      <c r="F565" s="52"/>
      <c r="G565" s="52"/>
      <c r="H565" s="52"/>
      <c r="I565" s="52"/>
      <c r="J565" s="49"/>
    </row>
    <row r="566" spans="2:10" x14ac:dyDescent="0.3">
      <c r="B566" s="51"/>
      <c r="C566" s="47"/>
      <c r="D566" s="52"/>
      <c r="E566" s="52"/>
      <c r="F566" s="52"/>
      <c r="G566" s="52"/>
      <c r="H566" s="52"/>
      <c r="I566" s="52"/>
      <c r="J566" s="49"/>
    </row>
    <row r="567" spans="2:10" x14ac:dyDescent="0.3">
      <c r="B567" s="51"/>
      <c r="C567" s="47"/>
      <c r="D567" s="52"/>
      <c r="E567" s="52"/>
      <c r="F567" s="52"/>
      <c r="G567" s="52"/>
      <c r="H567" s="52"/>
      <c r="I567" s="52"/>
      <c r="J567" s="49"/>
    </row>
    <row r="568" spans="2:10" x14ac:dyDescent="0.3">
      <c r="B568" s="51"/>
      <c r="C568" s="47"/>
      <c r="D568" s="52"/>
      <c r="E568" s="52"/>
      <c r="F568" s="52"/>
      <c r="G568" s="52"/>
      <c r="H568" s="52"/>
      <c r="I568" s="52"/>
      <c r="J568" s="49"/>
    </row>
    <row r="569" spans="2:10" x14ac:dyDescent="0.3">
      <c r="B569" s="51"/>
      <c r="C569" s="47"/>
      <c r="D569" s="52"/>
      <c r="E569" s="52"/>
      <c r="F569" s="52"/>
      <c r="G569" s="52"/>
      <c r="H569" s="52"/>
      <c r="I569" s="52"/>
      <c r="J569" s="49"/>
    </row>
    <row r="570" spans="2:10" x14ac:dyDescent="0.3">
      <c r="B570" s="51"/>
      <c r="C570" s="47"/>
      <c r="D570" s="52"/>
      <c r="E570" s="52"/>
      <c r="F570" s="52"/>
      <c r="G570" s="52"/>
      <c r="H570" s="52"/>
      <c r="I570" s="52"/>
      <c r="J570" s="49"/>
    </row>
    <row r="571" spans="2:10" x14ac:dyDescent="0.3">
      <c r="B571" s="51"/>
      <c r="C571" s="47"/>
      <c r="D571" s="52"/>
      <c r="E571" s="52"/>
      <c r="F571" s="52"/>
      <c r="G571" s="52"/>
      <c r="H571" s="52"/>
      <c r="I571" s="52"/>
      <c r="J571" s="49"/>
    </row>
    <row r="572" spans="2:10" x14ac:dyDescent="0.3">
      <c r="B572" s="51"/>
      <c r="C572" s="47"/>
      <c r="D572" s="52"/>
      <c r="E572" s="52"/>
      <c r="F572" s="52"/>
      <c r="G572" s="52"/>
      <c r="H572" s="52"/>
      <c r="I572" s="52"/>
      <c r="J572" s="49"/>
    </row>
    <row r="573" spans="2:10" x14ac:dyDescent="0.3">
      <c r="B573" s="51"/>
      <c r="C573" s="47"/>
      <c r="D573" s="52"/>
      <c r="E573" s="52"/>
      <c r="F573" s="52"/>
      <c r="G573" s="52"/>
      <c r="H573" s="52"/>
      <c r="I573" s="52"/>
      <c r="J573" s="49"/>
    </row>
    <row r="574" spans="2:10" x14ac:dyDescent="0.3">
      <c r="B574" s="51"/>
      <c r="C574" s="47"/>
      <c r="D574" s="52"/>
      <c r="E574" s="52"/>
      <c r="F574" s="52"/>
      <c r="G574" s="52"/>
      <c r="H574" s="52"/>
      <c r="I574" s="52"/>
      <c r="J574" s="49"/>
    </row>
    <row r="575" spans="2:10" x14ac:dyDescent="0.3">
      <c r="B575" s="51"/>
      <c r="C575" s="47"/>
      <c r="D575" s="52"/>
      <c r="E575" s="52"/>
      <c r="F575" s="52"/>
      <c r="G575" s="52"/>
      <c r="H575" s="52"/>
      <c r="I575" s="52"/>
      <c r="J575" s="49"/>
    </row>
    <row r="576" spans="2:10" x14ac:dyDescent="0.3">
      <c r="B576" s="51"/>
      <c r="C576" s="47"/>
      <c r="D576" s="52"/>
      <c r="E576" s="52"/>
      <c r="F576" s="52"/>
      <c r="G576" s="52"/>
      <c r="H576" s="52"/>
      <c r="I576" s="52"/>
      <c r="J576" s="49"/>
    </row>
    <row r="577" spans="2:10" x14ac:dyDescent="0.3">
      <c r="B577" s="51"/>
      <c r="C577" s="47"/>
      <c r="D577" s="52"/>
      <c r="E577" s="52"/>
      <c r="F577" s="52"/>
      <c r="G577" s="52"/>
      <c r="H577" s="52"/>
      <c r="I577" s="52"/>
      <c r="J577" s="49"/>
    </row>
    <row r="578" spans="2:10" x14ac:dyDescent="0.3">
      <c r="B578" s="51"/>
      <c r="C578" s="47"/>
      <c r="D578" s="52"/>
      <c r="E578" s="52"/>
      <c r="F578" s="52"/>
      <c r="G578" s="52"/>
      <c r="H578" s="52"/>
      <c r="I578" s="52"/>
      <c r="J578" s="49"/>
    </row>
    <row r="579" spans="2:10" x14ac:dyDescent="0.3">
      <c r="B579" s="51"/>
      <c r="C579" s="47"/>
      <c r="D579" s="52"/>
      <c r="E579" s="52"/>
      <c r="F579" s="52"/>
      <c r="G579" s="52"/>
      <c r="H579" s="52"/>
      <c r="I579" s="52"/>
      <c r="J579" s="49"/>
    </row>
    <row r="580" spans="2:10" x14ac:dyDescent="0.3">
      <c r="B580" s="51"/>
      <c r="C580" s="47"/>
      <c r="D580" s="52"/>
      <c r="E580" s="52"/>
      <c r="F580" s="52"/>
      <c r="G580" s="52"/>
      <c r="H580" s="52"/>
      <c r="I580" s="52"/>
      <c r="J580" s="49"/>
    </row>
    <row r="581" spans="2:10" x14ac:dyDescent="0.3">
      <c r="B581" s="51"/>
      <c r="C581" s="47"/>
      <c r="D581" s="52"/>
      <c r="E581" s="52"/>
      <c r="F581" s="52"/>
      <c r="G581" s="52"/>
      <c r="H581" s="52"/>
      <c r="I581" s="52"/>
      <c r="J581" s="49"/>
    </row>
    <row r="582" spans="2:10" x14ac:dyDescent="0.3">
      <c r="B582" s="51"/>
      <c r="C582" s="47"/>
      <c r="D582" s="52"/>
      <c r="E582" s="52"/>
      <c r="F582" s="52"/>
      <c r="G582" s="52"/>
      <c r="H582" s="52"/>
      <c r="I582" s="52"/>
      <c r="J582" s="49"/>
    </row>
    <row r="583" spans="2:10" x14ac:dyDescent="0.3">
      <c r="B583" s="51"/>
      <c r="C583" s="47"/>
      <c r="D583" s="52"/>
      <c r="E583" s="52"/>
      <c r="F583" s="52"/>
      <c r="G583" s="52"/>
      <c r="H583" s="52"/>
      <c r="I583" s="52"/>
      <c r="J583" s="49"/>
    </row>
    <row r="584" spans="2:10" x14ac:dyDescent="0.3">
      <c r="B584" s="51"/>
      <c r="C584" s="47"/>
      <c r="D584" s="52"/>
      <c r="E584" s="52"/>
      <c r="F584" s="52"/>
      <c r="G584" s="52"/>
      <c r="H584" s="52"/>
      <c r="I584" s="52"/>
      <c r="J584" s="49"/>
    </row>
    <row r="585" spans="2:10" x14ac:dyDescent="0.3">
      <c r="B585" s="51"/>
      <c r="C585" s="47"/>
      <c r="D585" s="52"/>
      <c r="E585" s="52"/>
      <c r="F585" s="52"/>
      <c r="G585" s="52"/>
      <c r="H585" s="52"/>
      <c r="I585" s="52"/>
      <c r="J585" s="49"/>
    </row>
    <row r="586" spans="2:10" x14ac:dyDescent="0.3">
      <c r="B586" s="51"/>
      <c r="C586" s="47"/>
      <c r="D586" s="52"/>
      <c r="E586" s="52"/>
      <c r="F586" s="52"/>
      <c r="G586" s="52"/>
      <c r="H586" s="52"/>
      <c r="I586" s="52"/>
      <c r="J586" s="49"/>
    </row>
    <row r="587" spans="2:10" x14ac:dyDescent="0.3">
      <c r="B587" s="51"/>
      <c r="C587" s="47"/>
      <c r="D587" s="52"/>
      <c r="E587" s="52"/>
      <c r="F587" s="52"/>
      <c r="G587" s="52"/>
      <c r="H587" s="52"/>
      <c r="I587" s="52"/>
      <c r="J587" s="49"/>
    </row>
    <row r="588" spans="2:10" x14ac:dyDescent="0.3">
      <c r="B588" s="51"/>
      <c r="C588" s="47"/>
      <c r="D588" s="52"/>
      <c r="E588" s="52"/>
      <c r="F588" s="52"/>
      <c r="G588" s="52"/>
      <c r="H588" s="52"/>
      <c r="I588" s="52"/>
      <c r="J588" s="49"/>
    </row>
    <row r="589" spans="2:10" x14ac:dyDescent="0.3">
      <c r="B589" s="51"/>
      <c r="C589" s="47"/>
      <c r="D589" s="52"/>
      <c r="E589" s="52"/>
      <c r="F589" s="52"/>
      <c r="G589" s="52"/>
      <c r="H589" s="52"/>
      <c r="I589" s="52"/>
      <c r="J589" s="49"/>
    </row>
    <row r="590" spans="2:10" x14ac:dyDescent="0.3">
      <c r="B590" s="51"/>
      <c r="C590" s="47"/>
      <c r="D590" s="52"/>
      <c r="E590" s="52"/>
      <c r="F590" s="52"/>
      <c r="G590" s="52"/>
      <c r="H590" s="52"/>
      <c r="I590" s="52"/>
      <c r="J590" s="49"/>
    </row>
    <row r="591" spans="2:10" x14ac:dyDescent="0.3">
      <c r="B591" s="51"/>
      <c r="C591" s="47"/>
      <c r="D591" s="52"/>
      <c r="E591" s="52"/>
      <c r="F591" s="52"/>
      <c r="G591" s="52"/>
      <c r="H591" s="52"/>
      <c r="I591" s="52"/>
      <c r="J591" s="49"/>
    </row>
    <row r="592" spans="2:10" x14ac:dyDescent="0.3">
      <c r="B592" s="51"/>
      <c r="C592" s="47"/>
      <c r="D592" s="52"/>
      <c r="E592" s="52"/>
      <c r="F592" s="52"/>
      <c r="G592" s="52"/>
      <c r="H592" s="52"/>
      <c r="I592" s="52"/>
      <c r="J592" s="49"/>
    </row>
    <row r="593" spans="2:10" x14ac:dyDescent="0.3">
      <c r="B593" s="51"/>
      <c r="C593" s="47"/>
      <c r="D593" s="52"/>
      <c r="E593" s="52"/>
      <c r="F593" s="52"/>
      <c r="G593" s="52"/>
      <c r="H593" s="52"/>
      <c r="I593" s="52"/>
      <c r="J593" s="49"/>
    </row>
    <row r="594" spans="2:10" x14ac:dyDescent="0.3">
      <c r="B594" s="51"/>
      <c r="C594" s="47"/>
      <c r="D594" s="52"/>
      <c r="E594" s="52"/>
      <c r="F594" s="52"/>
      <c r="G594" s="52"/>
      <c r="H594" s="52"/>
      <c r="I594" s="52"/>
      <c r="J594" s="49"/>
    </row>
    <row r="595" spans="2:10" x14ac:dyDescent="0.3">
      <c r="B595" s="51"/>
      <c r="C595" s="47"/>
      <c r="D595" s="52"/>
      <c r="E595" s="52"/>
      <c r="F595" s="52"/>
      <c r="G595" s="52"/>
      <c r="H595" s="52"/>
      <c r="I595" s="52"/>
      <c r="J595" s="49"/>
    </row>
    <row r="596" spans="2:10" x14ac:dyDescent="0.3">
      <c r="B596" s="51"/>
      <c r="C596" s="47"/>
      <c r="D596" s="52"/>
      <c r="E596" s="52"/>
      <c r="F596" s="52"/>
      <c r="G596" s="52"/>
      <c r="H596" s="52"/>
      <c r="I596" s="52"/>
      <c r="J596" s="49"/>
    </row>
    <row r="597" spans="2:10" x14ac:dyDescent="0.3">
      <c r="B597" s="51"/>
      <c r="C597" s="47"/>
      <c r="D597" s="52"/>
      <c r="E597" s="52"/>
      <c r="F597" s="52"/>
      <c r="G597" s="52"/>
      <c r="H597" s="52"/>
      <c r="I597" s="52"/>
      <c r="J597" s="49"/>
    </row>
    <row r="598" spans="2:10" x14ac:dyDescent="0.3">
      <c r="B598" s="51"/>
      <c r="C598" s="47"/>
      <c r="D598" s="52"/>
      <c r="E598" s="52"/>
      <c r="F598" s="52"/>
      <c r="G598" s="52"/>
      <c r="H598" s="52"/>
      <c r="I598" s="52"/>
      <c r="J598" s="49"/>
    </row>
    <row r="599" spans="2:10" x14ac:dyDescent="0.3">
      <c r="B599" s="51"/>
      <c r="C599" s="47"/>
      <c r="D599" s="52"/>
      <c r="E599" s="52"/>
      <c r="F599" s="52"/>
      <c r="G599" s="52"/>
      <c r="H599" s="52"/>
      <c r="I599" s="52"/>
      <c r="J599" s="49"/>
    </row>
    <row r="600" spans="2:10" x14ac:dyDescent="0.3">
      <c r="B600" s="51"/>
      <c r="C600" s="47"/>
      <c r="D600" s="52"/>
      <c r="E600" s="52"/>
      <c r="F600" s="52"/>
      <c r="G600" s="52"/>
      <c r="H600" s="52"/>
      <c r="I600" s="52"/>
      <c r="J600" s="49"/>
    </row>
    <row r="601" spans="2:10" x14ac:dyDescent="0.3">
      <c r="B601" s="51"/>
      <c r="C601" s="47"/>
      <c r="D601" s="52"/>
      <c r="E601" s="52"/>
      <c r="F601" s="52"/>
      <c r="G601" s="52"/>
      <c r="H601" s="52"/>
      <c r="I601" s="52"/>
      <c r="J601" s="49"/>
    </row>
    <row r="602" spans="2:10" x14ac:dyDescent="0.3">
      <c r="B602" s="51"/>
      <c r="C602" s="47"/>
      <c r="D602" s="52"/>
      <c r="E602" s="52"/>
      <c r="F602" s="52"/>
      <c r="G602" s="52"/>
      <c r="H602" s="52"/>
      <c r="I602" s="52"/>
      <c r="J602" s="49"/>
    </row>
    <row r="603" spans="2:10" x14ac:dyDescent="0.3">
      <c r="B603" s="51"/>
      <c r="C603" s="47"/>
      <c r="D603" s="52"/>
      <c r="E603" s="52"/>
      <c r="F603" s="52"/>
      <c r="G603" s="52"/>
      <c r="H603" s="52"/>
      <c r="I603" s="52"/>
      <c r="J603" s="49"/>
    </row>
    <row r="604" spans="2:10" x14ac:dyDescent="0.3">
      <c r="B604" s="51"/>
      <c r="C604" s="47"/>
      <c r="D604" s="52"/>
      <c r="E604" s="52"/>
      <c r="F604" s="52"/>
      <c r="G604" s="52"/>
      <c r="H604" s="52"/>
      <c r="I604" s="52"/>
      <c r="J604" s="49"/>
    </row>
    <row r="605" spans="2:10" x14ac:dyDescent="0.3">
      <c r="B605" s="51"/>
      <c r="C605" s="47"/>
      <c r="D605" s="52"/>
      <c r="E605" s="52"/>
      <c r="F605" s="52"/>
      <c r="G605" s="52"/>
      <c r="H605" s="52"/>
      <c r="I605" s="52"/>
      <c r="J605" s="49"/>
    </row>
    <row r="606" spans="2:10" x14ac:dyDescent="0.3">
      <c r="B606" s="51"/>
      <c r="C606" s="47"/>
      <c r="D606" s="52"/>
      <c r="E606" s="52"/>
      <c r="F606" s="52"/>
      <c r="G606" s="52"/>
      <c r="H606" s="52"/>
      <c r="I606" s="52"/>
      <c r="J606" s="49"/>
    </row>
    <row r="607" spans="2:10" x14ac:dyDescent="0.3">
      <c r="B607" s="51"/>
      <c r="C607" s="47"/>
      <c r="D607" s="52"/>
      <c r="E607" s="52"/>
      <c r="F607" s="52"/>
      <c r="G607" s="52"/>
      <c r="H607" s="52"/>
      <c r="I607" s="52"/>
      <c r="J607" s="49"/>
    </row>
    <row r="608" spans="2:10" x14ac:dyDescent="0.3">
      <c r="B608" s="51"/>
      <c r="C608" s="47"/>
      <c r="D608" s="52"/>
      <c r="E608" s="52"/>
      <c r="F608" s="52"/>
      <c r="G608" s="52"/>
      <c r="H608" s="52"/>
      <c r="I608" s="52"/>
      <c r="J608" s="49"/>
    </row>
    <row r="609" spans="2:10" x14ac:dyDescent="0.3">
      <c r="B609" s="51"/>
      <c r="C609" s="47"/>
      <c r="D609" s="52"/>
      <c r="E609" s="52"/>
      <c r="F609" s="52"/>
      <c r="G609" s="52"/>
      <c r="H609" s="52"/>
      <c r="I609" s="52"/>
      <c r="J609" s="49"/>
    </row>
    <row r="610" spans="2:10" x14ac:dyDescent="0.3">
      <c r="B610" s="51"/>
      <c r="C610" s="47"/>
      <c r="D610" s="52"/>
      <c r="E610" s="52"/>
      <c r="F610" s="52"/>
      <c r="G610" s="52"/>
      <c r="H610" s="52"/>
      <c r="I610" s="52"/>
      <c r="J610" s="49"/>
    </row>
    <row r="611" spans="2:10" x14ac:dyDescent="0.3">
      <c r="B611" s="51"/>
      <c r="C611" s="47"/>
      <c r="D611" s="52"/>
      <c r="E611" s="52"/>
      <c r="F611" s="52"/>
      <c r="G611" s="52"/>
      <c r="H611" s="52"/>
      <c r="I611" s="52"/>
      <c r="J611" s="49"/>
    </row>
    <row r="612" spans="2:10" x14ac:dyDescent="0.3">
      <c r="B612" s="51"/>
      <c r="C612" s="47"/>
      <c r="D612" s="52"/>
      <c r="E612" s="52"/>
      <c r="F612" s="52"/>
      <c r="G612" s="52"/>
      <c r="H612" s="52"/>
      <c r="I612" s="52"/>
      <c r="J612" s="49"/>
    </row>
    <row r="613" spans="2:10" x14ac:dyDescent="0.3">
      <c r="B613" s="51"/>
      <c r="C613" s="47"/>
      <c r="D613" s="52"/>
      <c r="E613" s="52"/>
      <c r="F613" s="52"/>
      <c r="G613" s="52"/>
      <c r="H613" s="52"/>
      <c r="I613" s="52"/>
      <c r="J613" s="49"/>
    </row>
    <row r="614" spans="2:10" x14ac:dyDescent="0.3">
      <c r="B614" s="51"/>
      <c r="C614" s="47"/>
      <c r="D614" s="52"/>
      <c r="E614" s="52"/>
      <c r="F614" s="52"/>
      <c r="G614" s="52"/>
      <c r="H614" s="52"/>
      <c r="I614" s="52"/>
      <c r="J614" s="49"/>
    </row>
    <row r="615" spans="2:10" x14ac:dyDescent="0.3">
      <c r="B615" s="51"/>
      <c r="C615" s="47"/>
      <c r="D615" s="52"/>
      <c r="E615" s="52"/>
      <c r="F615" s="52"/>
      <c r="G615" s="52"/>
      <c r="H615" s="52"/>
      <c r="I615" s="52"/>
      <c r="J615" s="49"/>
    </row>
    <row r="616" spans="2:10" x14ac:dyDescent="0.3">
      <c r="B616" s="51"/>
      <c r="C616" s="47"/>
      <c r="D616" s="52"/>
      <c r="E616" s="52"/>
      <c r="F616" s="52"/>
      <c r="G616" s="52"/>
      <c r="H616" s="52"/>
      <c r="I616" s="52"/>
      <c r="J616" s="49"/>
    </row>
    <row r="617" spans="2:10" x14ac:dyDescent="0.3">
      <c r="B617" s="51"/>
      <c r="C617" s="47"/>
      <c r="D617" s="52"/>
      <c r="E617" s="52"/>
      <c r="F617" s="52"/>
      <c r="G617" s="52"/>
      <c r="H617" s="52"/>
      <c r="I617" s="52"/>
      <c r="J617" s="49"/>
    </row>
    <row r="618" spans="2:10" x14ac:dyDescent="0.3">
      <c r="B618" s="51"/>
      <c r="C618" s="47"/>
      <c r="D618" s="52"/>
      <c r="E618" s="52"/>
      <c r="F618" s="52"/>
      <c r="G618" s="52"/>
      <c r="H618" s="52"/>
      <c r="I618" s="52"/>
      <c r="J618" s="49"/>
    </row>
    <row r="619" spans="2:10" x14ac:dyDescent="0.3">
      <c r="B619" s="51"/>
      <c r="C619" s="47"/>
      <c r="D619" s="52"/>
      <c r="E619" s="52"/>
      <c r="F619" s="52"/>
      <c r="G619" s="52"/>
      <c r="H619" s="52"/>
      <c r="I619" s="52"/>
      <c r="J619" s="49"/>
    </row>
    <row r="620" spans="2:10" x14ac:dyDescent="0.3">
      <c r="B620" s="51"/>
      <c r="C620" s="47"/>
      <c r="D620" s="52"/>
      <c r="E620" s="52"/>
      <c r="F620" s="52"/>
      <c r="G620" s="52"/>
      <c r="H620" s="52"/>
      <c r="I620" s="52"/>
      <c r="J620" s="49"/>
    </row>
    <row r="621" spans="2:10" x14ac:dyDescent="0.3">
      <c r="B621" s="51"/>
      <c r="C621" s="47"/>
      <c r="D621" s="52"/>
      <c r="E621" s="52"/>
      <c r="F621" s="52"/>
      <c r="G621" s="52"/>
      <c r="H621" s="52"/>
      <c r="I621" s="52"/>
      <c r="J621" s="49"/>
    </row>
    <row r="622" spans="2:10" x14ac:dyDescent="0.3">
      <c r="B622" s="51"/>
      <c r="C622" s="47"/>
      <c r="D622" s="52"/>
      <c r="E622" s="52"/>
      <c r="F622" s="52"/>
      <c r="G622" s="52"/>
      <c r="H622" s="52"/>
      <c r="I622" s="52"/>
      <c r="J622" s="49"/>
    </row>
    <row r="623" spans="2:10" x14ac:dyDescent="0.3">
      <c r="B623" s="51"/>
      <c r="C623" s="47"/>
      <c r="D623" s="52"/>
      <c r="E623" s="52"/>
      <c r="F623" s="52"/>
      <c r="G623" s="52"/>
      <c r="H623" s="52"/>
      <c r="I623" s="52"/>
      <c r="J623" s="49"/>
    </row>
    <row r="624" spans="2:10" x14ac:dyDescent="0.3">
      <c r="B624" s="51"/>
      <c r="C624" s="47"/>
      <c r="D624" s="52"/>
      <c r="E624" s="52"/>
      <c r="F624" s="52"/>
      <c r="G624" s="52"/>
      <c r="H624" s="52"/>
      <c r="I624" s="52"/>
      <c r="J624" s="49"/>
    </row>
    <row r="625" spans="2:10" x14ac:dyDescent="0.3">
      <c r="B625" s="51"/>
      <c r="C625" s="47"/>
      <c r="D625" s="52"/>
      <c r="E625" s="52"/>
      <c r="F625" s="52"/>
      <c r="G625" s="52"/>
      <c r="H625" s="52"/>
      <c r="I625" s="52"/>
      <c r="J625" s="49"/>
    </row>
    <row r="626" spans="2:10" x14ac:dyDescent="0.3">
      <c r="B626" s="51"/>
      <c r="C626" s="47"/>
      <c r="D626" s="52"/>
      <c r="E626" s="52"/>
      <c r="F626" s="52"/>
      <c r="G626" s="52"/>
      <c r="H626" s="52"/>
      <c r="I626" s="52"/>
      <c r="J626" s="49"/>
    </row>
    <row r="627" spans="2:10" x14ac:dyDescent="0.3">
      <c r="B627" s="51"/>
      <c r="C627" s="47"/>
      <c r="D627" s="52"/>
      <c r="E627" s="52"/>
      <c r="F627" s="52"/>
      <c r="G627" s="52"/>
      <c r="H627" s="52"/>
      <c r="I627" s="52"/>
      <c r="J627" s="49"/>
    </row>
    <row r="628" spans="2:10" x14ac:dyDescent="0.3">
      <c r="B628" s="51"/>
      <c r="C628" s="47"/>
      <c r="D628" s="52"/>
      <c r="E628" s="52"/>
      <c r="F628" s="52"/>
      <c r="G628" s="52"/>
      <c r="H628" s="52"/>
      <c r="I628" s="52"/>
      <c r="J628" s="49"/>
    </row>
    <row r="629" spans="2:10" x14ac:dyDescent="0.3">
      <c r="B629" s="51"/>
      <c r="C629" s="47"/>
      <c r="D629" s="52"/>
      <c r="E629" s="52"/>
      <c r="F629" s="52"/>
      <c r="G629" s="52"/>
      <c r="H629" s="52"/>
      <c r="I629" s="52"/>
      <c r="J629" s="49"/>
    </row>
    <row r="630" spans="2:10" x14ac:dyDescent="0.3">
      <c r="B630" s="51"/>
      <c r="C630" s="47"/>
      <c r="D630" s="52"/>
      <c r="E630" s="52"/>
      <c r="F630" s="52"/>
      <c r="G630" s="52"/>
      <c r="H630" s="52"/>
      <c r="I630" s="52"/>
      <c r="J630" s="49"/>
    </row>
    <row r="631" spans="2:10" x14ac:dyDescent="0.3">
      <c r="B631" s="51"/>
      <c r="C631" s="47"/>
      <c r="D631" s="52"/>
      <c r="E631" s="52"/>
      <c r="F631" s="52"/>
      <c r="G631" s="52"/>
      <c r="H631" s="52"/>
      <c r="I631" s="52"/>
      <c r="J631" s="49"/>
    </row>
    <row r="632" spans="2:10" x14ac:dyDescent="0.3">
      <c r="B632" s="51"/>
      <c r="C632" s="47"/>
      <c r="D632" s="52"/>
      <c r="E632" s="52"/>
      <c r="F632" s="52"/>
      <c r="G632" s="52"/>
      <c r="H632" s="52"/>
      <c r="I632" s="52"/>
      <c r="J632" s="49"/>
    </row>
    <row r="633" spans="2:10" x14ac:dyDescent="0.3">
      <c r="B633" s="51"/>
      <c r="C633" s="47"/>
      <c r="D633" s="52"/>
      <c r="E633" s="52"/>
      <c r="F633" s="52"/>
      <c r="G633" s="52"/>
      <c r="H633" s="52"/>
      <c r="I633" s="52"/>
      <c r="J633" s="49"/>
    </row>
    <row r="634" spans="2:10" x14ac:dyDescent="0.3">
      <c r="B634" s="51"/>
      <c r="C634" s="47"/>
      <c r="D634" s="52"/>
      <c r="E634" s="52"/>
      <c r="F634" s="52"/>
      <c r="G634" s="52"/>
      <c r="H634" s="52"/>
      <c r="I634" s="52"/>
      <c r="J634" s="49"/>
    </row>
    <row r="635" spans="2:10" x14ac:dyDescent="0.3">
      <c r="B635" s="51"/>
      <c r="C635" s="47"/>
      <c r="D635" s="52"/>
      <c r="E635" s="52"/>
      <c r="F635" s="52"/>
      <c r="G635" s="52"/>
      <c r="H635" s="52"/>
      <c r="I635" s="52"/>
      <c r="J635" s="49"/>
    </row>
    <row r="636" spans="2:10" x14ac:dyDescent="0.3">
      <c r="B636" s="51"/>
      <c r="C636" s="47"/>
      <c r="D636" s="52"/>
      <c r="E636" s="52"/>
      <c r="F636" s="52"/>
      <c r="G636" s="52"/>
      <c r="H636" s="52"/>
      <c r="I636" s="52"/>
      <c r="J636" s="49"/>
    </row>
    <row r="637" spans="2:10" x14ac:dyDescent="0.3">
      <c r="B637" s="51"/>
      <c r="C637" s="47"/>
      <c r="D637" s="52"/>
      <c r="E637" s="52"/>
      <c r="F637" s="52"/>
      <c r="G637" s="52"/>
      <c r="H637" s="52"/>
      <c r="I637" s="52"/>
      <c r="J637" s="49"/>
    </row>
    <row r="638" spans="2:10" x14ac:dyDescent="0.3">
      <c r="B638" s="51"/>
      <c r="C638" s="47"/>
      <c r="D638" s="52"/>
      <c r="E638" s="52"/>
      <c r="F638" s="52"/>
      <c r="G638" s="52"/>
      <c r="H638" s="52"/>
      <c r="I638" s="52"/>
      <c r="J638" s="49"/>
    </row>
    <row r="639" spans="2:10" x14ac:dyDescent="0.3">
      <c r="B639" s="51"/>
      <c r="C639" s="47"/>
      <c r="D639" s="52"/>
      <c r="E639" s="52"/>
      <c r="F639" s="52"/>
      <c r="G639" s="52"/>
      <c r="H639" s="52"/>
      <c r="I639" s="52"/>
      <c r="J639" s="49"/>
    </row>
    <row r="640" spans="2:10" x14ac:dyDescent="0.3">
      <c r="B640" s="51"/>
      <c r="C640" s="47"/>
      <c r="D640" s="52"/>
      <c r="E640" s="52"/>
      <c r="F640" s="52"/>
      <c r="G640" s="52"/>
      <c r="H640" s="52"/>
      <c r="I640" s="52"/>
      <c r="J640" s="49"/>
    </row>
    <row r="641" spans="2:10" x14ac:dyDescent="0.3">
      <c r="B641" s="51"/>
      <c r="C641" s="47"/>
      <c r="D641" s="52"/>
      <c r="E641" s="52"/>
      <c r="F641" s="52"/>
      <c r="G641" s="52"/>
      <c r="H641" s="52"/>
      <c r="I641" s="52"/>
      <c r="J641" s="49"/>
    </row>
    <row r="642" spans="2:10" x14ac:dyDescent="0.3">
      <c r="B642" s="51"/>
      <c r="C642" s="47"/>
      <c r="D642" s="52"/>
      <c r="E642" s="52"/>
      <c r="F642" s="52"/>
      <c r="G642" s="52"/>
      <c r="H642" s="52"/>
      <c r="I642" s="52"/>
      <c r="J642" s="49"/>
    </row>
    <row r="643" spans="2:10" x14ac:dyDescent="0.3">
      <c r="B643" s="51"/>
      <c r="C643" s="47"/>
      <c r="D643" s="52"/>
      <c r="E643" s="52"/>
      <c r="F643" s="52"/>
      <c r="G643" s="52"/>
      <c r="H643" s="52"/>
      <c r="I643" s="52"/>
      <c r="J643" s="49"/>
    </row>
    <row r="644" spans="2:10" x14ac:dyDescent="0.3">
      <c r="B644" s="51"/>
      <c r="C644" s="47"/>
      <c r="D644" s="52"/>
      <c r="E644" s="52"/>
      <c r="F644" s="52"/>
      <c r="G644" s="52"/>
      <c r="H644" s="52"/>
      <c r="I644" s="52"/>
      <c r="J644" s="49"/>
    </row>
    <row r="645" spans="2:10" x14ac:dyDescent="0.3">
      <c r="B645" s="51"/>
      <c r="C645" s="47"/>
      <c r="D645" s="52"/>
      <c r="E645" s="52"/>
      <c r="F645" s="52"/>
      <c r="G645" s="52"/>
      <c r="H645" s="52"/>
      <c r="I645" s="52"/>
      <c r="J645" s="49"/>
    </row>
    <row r="646" spans="2:10" x14ac:dyDescent="0.3">
      <c r="B646" s="51"/>
      <c r="C646" s="47"/>
      <c r="D646" s="52"/>
      <c r="E646" s="52"/>
      <c r="F646" s="52"/>
      <c r="G646" s="52"/>
      <c r="H646" s="52"/>
      <c r="I646" s="52"/>
      <c r="J646" s="49"/>
    </row>
    <row r="647" spans="2:10" x14ac:dyDescent="0.3">
      <c r="B647" s="51"/>
      <c r="C647" s="47"/>
      <c r="D647" s="52"/>
      <c r="E647" s="52"/>
      <c r="F647" s="52"/>
      <c r="G647" s="52"/>
      <c r="H647" s="52"/>
      <c r="I647" s="52"/>
      <c r="J647" s="49"/>
    </row>
    <row r="648" spans="2:10" x14ac:dyDescent="0.3">
      <c r="B648" s="51"/>
      <c r="C648" s="47"/>
      <c r="D648" s="52"/>
      <c r="E648" s="52"/>
      <c r="F648" s="52"/>
      <c r="G648" s="52"/>
      <c r="H648" s="52"/>
      <c r="I648" s="52"/>
      <c r="J648" s="49"/>
    </row>
    <row r="649" spans="2:10" x14ac:dyDescent="0.3">
      <c r="B649" s="51"/>
      <c r="C649" s="47"/>
      <c r="D649" s="52"/>
      <c r="E649" s="52"/>
      <c r="F649" s="52"/>
      <c r="G649" s="52"/>
      <c r="H649" s="52"/>
      <c r="I649" s="52"/>
      <c r="J649" s="49"/>
    </row>
    <row r="650" spans="2:10" x14ac:dyDescent="0.3">
      <c r="B650" s="51"/>
      <c r="C650" s="47"/>
      <c r="D650" s="52"/>
      <c r="E650" s="52"/>
      <c r="F650" s="52"/>
      <c r="G650" s="52"/>
      <c r="H650" s="52"/>
      <c r="I650" s="52"/>
      <c r="J650" s="49"/>
    </row>
    <row r="651" spans="2:10" x14ac:dyDescent="0.3">
      <c r="B651" s="51"/>
      <c r="C651" s="47"/>
      <c r="D651" s="52"/>
      <c r="E651" s="52"/>
      <c r="F651" s="52"/>
      <c r="G651" s="52"/>
      <c r="H651" s="52"/>
      <c r="I651" s="52"/>
      <c r="J651" s="49"/>
    </row>
    <row r="652" spans="2:10" x14ac:dyDescent="0.3">
      <c r="B652" s="51"/>
      <c r="C652" s="47"/>
      <c r="D652" s="52"/>
      <c r="E652" s="52"/>
      <c r="F652" s="52"/>
      <c r="G652" s="52"/>
      <c r="H652" s="52"/>
      <c r="I652" s="52"/>
      <c r="J652" s="49"/>
    </row>
    <row r="653" spans="2:10" x14ac:dyDescent="0.3">
      <c r="B653" s="51"/>
      <c r="C653" s="47"/>
      <c r="D653" s="52"/>
      <c r="E653" s="52"/>
      <c r="F653" s="52"/>
      <c r="G653" s="52"/>
      <c r="H653" s="52"/>
      <c r="I653" s="52"/>
      <c r="J653" s="49"/>
    </row>
    <row r="654" spans="2:10" x14ac:dyDescent="0.3">
      <c r="B654" s="51"/>
      <c r="C654" s="47"/>
      <c r="D654" s="52"/>
      <c r="E654" s="52"/>
      <c r="F654" s="52"/>
      <c r="G654" s="52"/>
      <c r="H654" s="52"/>
      <c r="I654" s="52"/>
      <c r="J654" s="49"/>
    </row>
    <row r="655" spans="2:10" x14ac:dyDescent="0.3">
      <c r="B655" s="51"/>
      <c r="C655" s="47"/>
      <c r="D655" s="52"/>
      <c r="E655" s="52"/>
      <c r="F655" s="52"/>
      <c r="G655" s="52"/>
      <c r="H655" s="52"/>
      <c r="I655" s="52"/>
      <c r="J655" s="49"/>
    </row>
    <row r="656" spans="2:10" x14ac:dyDescent="0.3">
      <c r="B656" s="51"/>
      <c r="C656" s="47"/>
      <c r="D656" s="52"/>
      <c r="E656" s="52"/>
      <c r="F656" s="52"/>
      <c r="G656" s="52"/>
      <c r="H656" s="52"/>
      <c r="I656" s="52"/>
      <c r="J656" s="49"/>
    </row>
    <row r="657" spans="2:10" x14ac:dyDescent="0.3">
      <c r="B657" s="51"/>
      <c r="C657" s="47"/>
      <c r="D657" s="52"/>
      <c r="E657" s="52"/>
      <c r="F657" s="52"/>
      <c r="G657" s="52"/>
      <c r="H657" s="52"/>
      <c r="I657" s="52"/>
      <c r="J657" s="49"/>
    </row>
    <row r="658" spans="2:10" x14ac:dyDescent="0.3">
      <c r="B658" s="51"/>
      <c r="C658" s="47"/>
      <c r="D658" s="52"/>
      <c r="E658" s="52"/>
      <c r="F658" s="52"/>
      <c r="G658" s="52"/>
      <c r="H658" s="52"/>
      <c r="I658" s="52"/>
      <c r="J658" s="49"/>
    </row>
    <row r="659" spans="2:10" x14ac:dyDescent="0.3">
      <c r="B659" s="51"/>
      <c r="C659" s="47"/>
      <c r="D659" s="52"/>
      <c r="E659" s="52"/>
      <c r="F659" s="52"/>
      <c r="G659" s="52"/>
      <c r="H659" s="52"/>
      <c r="I659" s="52"/>
      <c r="J659" s="49"/>
    </row>
    <row r="660" spans="2:10" x14ac:dyDescent="0.3">
      <c r="B660" s="51"/>
      <c r="C660" s="47"/>
      <c r="D660" s="52"/>
      <c r="E660" s="52"/>
      <c r="F660" s="52"/>
      <c r="G660" s="52"/>
      <c r="H660" s="52"/>
      <c r="I660" s="52"/>
      <c r="J660" s="49"/>
    </row>
    <row r="661" spans="2:10" x14ac:dyDescent="0.3">
      <c r="B661" s="51"/>
      <c r="C661" s="47"/>
      <c r="D661" s="52"/>
      <c r="E661" s="52"/>
      <c r="F661" s="52"/>
      <c r="G661" s="52"/>
      <c r="H661" s="52"/>
      <c r="I661" s="52"/>
      <c r="J661" s="49"/>
    </row>
    <row r="662" spans="2:10" x14ac:dyDescent="0.3">
      <c r="B662" s="51"/>
      <c r="C662" s="47"/>
      <c r="D662" s="52"/>
      <c r="E662" s="52"/>
      <c r="F662" s="52"/>
      <c r="G662" s="52"/>
      <c r="H662" s="52"/>
      <c r="I662" s="52"/>
      <c r="J662" s="49"/>
    </row>
    <row r="663" spans="2:10" x14ac:dyDescent="0.3">
      <c r="B663" s="51"/>
      <c r="C663" s="47"/>
      <c r="D663" s="52"/>
      <c r="E663" s="52"/>
      <c r="F663" s="52"/>
      <c r="G663" s="52"/>
      <c r="H663" s="52"/>
      <c r="I663" s="52"/>
      <c r="J663" s="49"/>
    </row>
    <row r="664" spans="2:10" x14ac:dyDescent="0.3">
      <c r="B664" s="51"/>
      <c r="C664" s="47"/>
      <c r="D664" s="52"/>
      <c r="E664" s="52"/>
      <c r="F664" s="52"/>
      <c r="G664" s="52"/>
      <c r="H664" s="52"/>
      <c r="I664" s="52"/>
      <c r="J664" s="49"/>
    </row>
    <row r="665" spans="2:10" x14ac:dyDescent="0.3">
      <c r="B665" s="51"/>
      <c r="C665" s="47"/>
      <c r="D665" s="52"/>
      <c r="E665" s="52"/>
      <c r="F665" s="52"/>
      <c r="G665" s="52"/>
      <c r="H665" s="52"/>
      <c r="I665" s="52"/>
      <c r="J665" s="49"/>
    </row>
    <row r="666" spans="2:10" x14ac:dyDescent="0.3">
      <c r="B666" s="51"/>
      <c r="C666" s="47"/>
      <c r="D666" s="52"/>
      <c r="E666" s="52"/>
      <c r="F666" s="52"/>
      <c r="G666" s="52"/>
      <c r="H666" s="52"/>
      <c r="I666" s="52"/>
      <c r="J666" s="49"/>
    </row>
    <row r="667" spans="2:10" x14ac:dyDescent="0.3">
      <c r="B667" s="51"/>
      <c r="C667" s="47"/>
      <c r="D667" s="52"/>
      <c r="E667" s="52"/>
      <c r="F667" s="52"/>
      <c r="G667" s="52"/>
      <c r="H667" s="52"/>
      <c r="I667" s="52"/>
      <c r="J667" s="49"/>
    </row>
    <row r="668" spans="2:10" x14ac:dyDescent="0.3">
      <c r="B668" s="51"/>
      <c r="C668" s="47"/>
      <c r="D668" s="52"/>
      <c r="E668" s="52"/>
      <c r="F668" s="52"/>
      <c r="G668" s="52"/>
      <c r="H668" s="52"/>
      <c r="I668" s="52"/>
      <c r="J668" s="49"/>
    </row>
    <row r="669" spans="2:10" x14ac:dyDescent="0.3">
      <c r="B669" s="51"/>
      <c r="C669" s="47"/>
      <c r="D669" s="52"/>
      <c r="E669" s="52"/>
      <c r="F669" s="52"/>
      <c r="G669" s="52"/>
      <c r="H669" s="52"/>
      <c r="I669" s="52"/>
      <c r="J669" s="49"/>
    </row>
    <row r="670" spans="2:10" x14ac:dyDescent="0.3">
      <c r="B670" s="51"/>
      <c r="C670" s="47"/>
      <c r="D670" s="52"/>
      <c r="E670" s="52"/>
      <c r="F670" s="52"/>
      <c r="G670" s="52"/>
      <c r="H670" s="52"/>
      <c r="I670" s="52"/>
      <c r="J670" s="49"/>
    </row>
    <row r="671" spans="2:10" x14ac:dyDescent="0.3">
      <c r="B671" s="51"/>
      <c r="C671" s="47"/>
      <c r="D671" s="52"/>
      <c r="E671" s="52"/>
      <c r="F671" s="52"/>
      <c r="G671" s="52"/>
      <c r="H671" s="52"/>
      <c r="I671" s="52"/>
      <c r="J671" s="49"/>
    </row>
    <row r="672" spans="2:10" x14ac:dyDescent="0.3">
      <c r="B672" s="51"/>
      <c r="C672" s="47"/>
      <c r="D672" s="52"/>
      <c r="E672" s="52"/>
      <c r="F672" s="52"/>
      <c r="G672" s="52"/>
      <c r="H672" s="52"/>
      <c r="I672" s="52"/>
      <c r="J672" s="49"/>
    </row>
    <row r="673" spans="2:10" x14ac:dyDescent="0.3">
      <c r="B673" s="51"/>
      <c r="C673" s="47"/>
      <c r="D673" s="52"/>
      <c r="E673" s="52"/>
      <c r="F673" s="52"/>
      <c r="G673" s="52"/>
      <c r="H673" s="52"/>
      <c r="I673" s="52"/>
      <c r="J673" s="49"/>
    </row>
    <row r="674" spans="2:10" x14ac:dyDescent="0.3">
      <c r="B674" s="51"/>
      <c r="C674" s="47"/>
      <c r="D674" s="52"/>
      <c r="E674" s="52"/>
      <c r="F674" s="52"/>
      <c r="G674" s="52"/>
      <c r="H674" s="52"/>
      <c r="I674" s="52"/>
      <c r="J674" s="49"/>
    </row>
    <row r="675" spans="2:10" x14ac:dyDescent="0.3">
      <c r="B675" s="51"/>
      <c r="C675" s="47"/>
      <c r="D675" s="52"/>
      <c r="E675" s="52"/>
      <c r="F675" s="52"/>
      <c r="G675" s="52"/>
      <c r="H675" s="52"/>
      <c r="I675" s="52"/>
      <c r="J675" s="49"/>
    </row>
    <row r="676" spans="2:10" x14ac:dyDescent="0.3">
      <c r="B676" s="51"/>
      <c r="C676" s="47"/>
      <c r="D676" s="52"/>
      <c r="E676" s="52"/>
      <c r="F676" s="52"/>
      <c r="G676" s="52"/>
      <c r="H676" s="52"/>
      <c r="I676" s="52"/>
      <c r="J676" s="49"/>
    </row>
    <row r="677" spans="2:10" x14ac:dyDescent="0.3">
      <c r="B677" s="51"/>
      <c r="C677" s="47"/>
      <c r="D677" s="52"/>
      <c r="E677" s="52"/>
      <c r="F677" s="52"/>
      <c r="G677" s="52"/>
      <c r="H677" s="52"/>
      <c r="I677" s="52"/>
      <c r="J677" s="49"/>
    </row>
    <row r="678" spans="2:10" x14ac:dyDescent="0.3">
      <c r="B678" s="51"/>
      <c r="C678" s="47"/>
      <c r="D678" s="52"/>
      <c r="E678" s="52"/>
      <c r="F678" s="52"/>
      <c r="G678" s="52"/>
      <c r="H678" s="52"/>
      <c r="I678" s="52"/>
      <c r="J678" s="49"/>
    </row>
    <row r="679" spans="2:10" x14ac:dyDescent="0.3">
      <c r="B679" s="51"/>
      <c r="C679" s="47"/>
      <c r="D679" s="52"/>
      <c r="E679" s="52"/>
      <c r="F679" s="52"/>
      <c r="G679" s="52"/>
      <c r="H679" s="52"/>
      <c r="I679" s="52"/>
      <c r="J679" s="49"/>
    </row>
    <row r="680" spans="2:10" x14ac:dyDescent="0.3">
      <c r="B680" s="51"/>
      <c r="C680" s="47"/>
      <c r="D680" s="52"/>
      <c r="E680" s="52"/>
      <c r="F680" s="52"/>
      <c r="G680" s="52"/>
      <c r="H680" s="52"/>
      <c r="I680" s="52"/>
      <c r="J680" s="49"/>
    </row>
    <row r="681" spans="2:10" x14ac:dyDescent="0.3">
      <c r="B681" s="51"/>
      <c r="C681" s="47"/>
      <c r="D681" s="52"/>
      <c r="E681" s="52"/>
      <c r="F681" s="52"/>
      <c r="G681" s="52"/>
      <c r="H681" s="52"/>
      <c r="I681" s="52"/>
      <c r="J681" s="49"/>
    </row>
    <row r="682" spans="2:10" x14ac:dyDescent="0.3">
      <c r="B682" s="51"/>
      <c r="C682" s="47"/>
      <c r="D682" s="52"/>
      <c r="E682" s="52"/>
      <c r="F682" s="52"/>
      <c r="G682" s="52"/>
      <c r="H682" s="52"/>
      <c r="I682" s="52"/>
      <c r="J682" s="49"/>
    </row>
    <row r="683" spans="2:10" x14ac:dyDescent="0.3">
      <c r="B683" s="51"/>
      <c r="C683" s="47"/>
      <c r="D683" s="52"/>
      <c r="E683" s="52"/>
      <c r="F683" s="52"/>
      <c r="G683" s="52"/>
      <c r="H683" s="52"/>
      <c r="I683" s="52"/>
      <c r="J683" s="49"/>
    </row>
    <row r="684" spans="2:10" x14ac:dyDescent="0.3">
      <c r="B684" s="51"/>
      <c r="C684" s="47"/>
      <c r="D684" s="52"/>
      <c r="E684" s="52"/>
      <c r="F684" s="52"/>
      <c r="G684" s="52"/>
      <c r="H684" s="52"/>
      <c r="I684" s="52"/>
      <c r="J684" s="49"/>
    </row>
    <row r="685" spans="2:10" x14ac:dyDescent="0.3">
      <c r="B685" s="51"/>
      <c r="C685" s="47"/>
      <c r="D685" s="52"/>
      <c r="E685" s="52"/>
      <c r="F685" s="52"/>
      <c r="G685" s="52"/>
      <c r="H685" s="52"/>
      <c r="I685" s="52"/>
      <c r="J685" s="49"/>
    </row>
    <row r="686" spans="2:10" x14ac:dyDescent="0.3">
      <c r="B686" s="51"/>
      <c r="C686" s="47"/>
      <c r="D686" s="52"/>
      <c r="E686" s="52"/>
      <c r="F686" s="52"/>
      <c r="G686" s="52"/>
      <c r="H686" s="52"/>
      <c r="I686" s="52"/>
      <c r="J686" s="49"/>
    </row>
    <row r="687" spans="2:10" x14ac:dyDescent="0.3">
      <c r="B687" s="51"/>
      <c r="C687" s="47"/>
      <c r="D687" s="52"/>
      <c r="E687" s="52"/>
      <c r="F687" s="52"/>
      <c r="G687" s="52"/>
      <c r="H687" s="52"/>
      <c r="I687" s="52"/>
      <c r="J687" s="49"/>
    </row>
    <row r="688" spans="2:10" x14ac:dyDescent="0.3">
      <c r="B688" s="51"/>
      <c r="C688" s="47"/>
      <c r="D688" s="52"/>
      <c r="E688" s="52"/>
      <c r="F688" s="52"/>
      <c r="G688" s="52"/>
      <c r="H688" s="52"/>
      <c r="I688" s="52"/>
      <c r="J688" s="49"/>
    </row>
    <row r="689" spans="2:10" x14ac:dyDescent="0.3">
      <c r="B689" s="51"/>
      <c r="C689" s="47"/>
      <c r="D689" s="52"/>
      <c r="E689" s="52"/>
      <c r="F689" s="52"/>
      <c r="G689" s="52"/>
      <c r="H689" s="52"/>
      <c r="I689" s="52"/>
      <c r="J689" s="49"/>
    </row>
    <row r="690" spans="2:10" x14ac:dyDescent="0.3">
      <c r="B690" s="51"/>
      <c r="C690" s="47"/>
      <c r="D690" s="52"/>
      <c r="E690" s="52"/>
      <c r="F690" s="52"/>
      <c r="G690" s="52"/>
      <c r="H690" s="52"/>
      <c r="I690" s="52"/>
      <c r="J690" s="49"/>
    </row>
    <row r="691" spans="2:10" x14ac:dyDescent="0.3">
      <c r="B691" s="51"/>
      <c r="C691" s="47"/>
      <c r="D691" s="52"/>
      <c r="E691" s="52"/>
      <c r="F691" s="52"/>
      <c r="G691" s="52"/>
      <c r="H691" s="52"/>
      <c r="I691" s="52"/>
      <c r="J691" s="49"/>
    </row>
    <row r="692" spans="2:10" x14ac:dyDescent="0.3">
      <c r="B692" s="51"/>
      <c r="C692" s="47"/>
      <c r="D692" s="52"/>
      <c r="E692" s="52"/>
      <c r="F692" s="52"/>
      <c r="G692" s="52"/>
      <c r="H692" s="52"/>
      <c r="I692" s="52"/>
      <c r="J692" s="49"/>
    </row>
    <row r="693" spans="2:10" x14ac:dyDescent="0.3">
      <c r="B693" s="51"/>
      <c r="C693" s="47"/>
      <c r="D693" s="52"/>
      <c r="E693" s="52"/>
      <c r="F693" s="52"/>
      <c r="G693" s="52"/>
      <c r="H693" s="52"/>
      <c r="I693" s="52"/>
      <c r="J693" s="49"/>
    </row>
    <row r="694" spans="2:10" x14ac:dyDescent="0.3">
      <c r="B694" s="51"/>
      <c r="C694" s="47"/>
      <c r="D694" s="52"/>
      <c r="E694" s="52"/>
      <c r="F694" s="52"/>
      <c r="G694" s="52"/>
      <c r="H694" s="52"/>
      <c r="I694" s="52"/>
      <c r="J694" s="49"/>
    </row>
    <row r="695" spans="2:10" x14ac:dyDescent="0.3">
      <c r="B695" s="51"/>
      <c r="C695" s="47"/>
      <c r="D695" s="52"/>
      <c r="E695" s="52"/>
      <c r="F695" s="52"/>
      <c r="G695" s="52"/>
      <c r="H695" s="52"/>
      <c r="I695" s="52"/>
      <c r="J695" s="49"/>
    </row>
    <row r="696" spans="2:10" x14ac:dyDescent="0.3">
      <c r="B696" s="51"/>
      <c r="C696" s="47"/>
      <c r="D696" s="52"/>
      <c r="E696" s="52"/>
      <c r="F696" s="52"/>
      <c r="G696" s="52"/>
      <c r="H696" s="52"/>
      <c r="I696" s="52"/>
      <c r="J696" s="49"/>
    </row>
    <row r="697" spans="2:10" x14ac:dyDescent="0.3">
      <c r="B697" s="51"/>
      <c r="C697" s="47"/>
      <c r="D697" s="52"/>
      <c r="E697" s="52"/>
      <c r="F697" s="52"/>
      <c r="G697" s="52"/>
      <c r="H697" s="52"/>
      <c r="I697" s="52"/>
      <c r="J697" s="49"/>
    </row>
    <row r="698" spans="2:10" x14ac:dyDescent="0.3">
      <c r="B698" s="51"/>
      <c r="C698" s="47"/>
      <c r="D698" s="52"/>
      <c r="E698" s="52"/>
      <c r="F698" s="52"/>
      <c r="G698" s="52"/>
      <c r="H698" s="52"/>
      <c r="I698" s="52"/>
      <c r="J698" s="49"/>
    </row>
    <row r="699" spans="2:10" x14ac:dyDescent="0.3">
      <c r="B699" s="51"/>
      <c r="C699" s="47"/>
      <c r="D699" s="52"/>
      <c r="E699" s="52"/>
      <c r="F699" s="52"/>
      <c r="G699" s="52"/>
      <c r="H699" s="52"/>
      <c r="I699" s="52"/>
      <c r="J699" s="49"/>
    </row>
    <row r="700" spans="2:10" x14ac:dyDescent="0.3">
      <c r="B700" s="51"/>
      <c r="C700" s="47"/>
      <c r="D700" s="52"/>
      <c r="E700" s="52"/>
      <c r="F700" s="52"/>
      <c r="G700" s="52"/>
      <c r="H700" s="52"/>
      <c r="I700" s="52"/>
      <c r="J700" s="49"/>
    </row>
    <row r="701" spans="2:10" x14ac:dyDescent="0.3">
      <c r="B701" s="51"/>
      <c r="C701" s="47"/>
      <c r="D701" s="52"/>
      <c r="E701" s="52"/>
      <c r="F701" s="52"/>
      <c r="G701" s="52"/>
      <c r="H701" s="52"/>
      <c r="I701" s="52"/>
      <c r="J701" s="49"/>
    </row>
    <row r="702" spans="2:10" x14ac:dyDescent="0.3">
      <c r="B702" s="51"/>
      <c r="C702" s="47"/>
      <c r="D702" s="52"/>
      <c r="E702" s="52"/>
      <c r="F702" s="52"/>
      <c r="G702" s="52"/>
      <c r="H702" s="52"/>
      <c r="I702" s="52"/>
      <c r="J702" s="49"/>
    </row>
    <row r="703" spans="2:10" x14ac:dyDescent="0.3">
      <c r="B703" s="51"/>
      <c r="C703" s="47"/>
      <c r="D703" s="52"/>
      <c r="E703" s="52"/>
      <c r="F703" s="52"/>
      <c r="G703" s="52"/>
      <c r="H703" s="52"/>
      <c r="I703" s="52"/>
      <c r="J703" s="49"/>
    </row>
    <row r="704" spans="2:10" x14ac:dyDescent="0.3">
      <c r="B704" s="51"/>
      <c r="C704" s="47"/>
      <c r="D704" s="52"/>
      <c r="E704" s="52"/>
      <c r="F704" s="52"/>
      <c r="G704" s="52"/>
      <c r="H704" s="52"/>
      <c r="I704" s="52"/>
      <c r="J704" s="49"/>
    </row>
    <row r="705" spans="2:10" x14ac:dyDescent="0.3">
      <c r="B705" s="51"/>
      <c r="C705" s="47"/>
      <c r="D705" s="52"/>
      <c r="E705" s="52"/>
      <c r="F705" s="52"/>
      <c r="G705" s="52"/>
      <c r="H705" s="52"/>
      <c r="I705" s="52"/>
      <c r="J705" s="49"/>
    </row>
    <row r="706" spans="2:10" x14ac:dyDescent="0.3">
      <c r="B706" s="51"/>
      <c r="C706" s="47"/>
      <c r="D706" s="52"/>
      <c r="E706" s="52"/>
      <c r="F706" s="52"/>
      <c r="G706" s="52"/>
      <c r="H706" s="52"/>
      <c r="I706" s="52"/>
      <c r="J706" s="49"/>
    </row>
    <row r="707" spans="2:10" x14ac:dyDescent="0.3">
      <c r="B707" s="51"/>
      <c r="C707" s="47"/>
      <c r="D707" s="52"/>
      <c r="E707" s="52"/>
      <c r="F707" s="52"/>
      <c r="G707" s="52"/>
      <c r="H707" s="52"/>
      <c r="I707" s="52"/>
      <c r="J707" s="49"/>
    </row>
    <row r="708" spans="2:10" x14ac:dyDescent="0.3">
      <c r="B708" s="51"/>
      <c r="C708" s="47"/>
      <c r="D708" s="52"/>
      <c r="E708" s="52"/>
      <c r="F708" s="52"/>
      <c r="G708" s="52"/>
      <c r="H708" s="52"/>
      <c r="I708" s="52"/>
      <c r="J708" s="49"/>
    </row>
    <row r="709" spans="2:10" x14ac:dyDescent="0.3">
      <c r="B709" s="51"/>
      <c r="C709" s="47"/>
      <c r="D709" s="52"/>
      <c r="E709" s="52"/>
      <c r="F709" s="52"/>
      <c r="G709" s="52"/>
      <c r="H709" s="52"/>
      <c r="I709" s="52"/>
      <c r="J709" s="49"/>
    </row>
    <row r="710" spans="2:10" x14ac:dyDescent="0.3">
      <c r="B710" s="51"/>
      <c r="C710" s="47"/>
      <c r="D710" s="52"/>
      <c r="E710" s="52"/>
      <c r="F710" s="52"/>
      <c r="G710" s="52"/>
      <c r="H710" s="52"/>
      <c r="I710" s="52"/>
      <c r="J710" s="49"/>
    </row>
    <row r="711" spans="2:10" x14ac:dyDescent="0.3">
      <c r="B711" s="51"/>
      <c r="C711" s="47"/>
      <c r="D711" s="52"/>
      <c r="E711" s="52"/>
      <c r="F711" s="52"/>
      <c r="G711" s="52"/>
      <c r="H711" s="52"/>
      <c r="I711" s="52"/>
      <c r="J711" s="49"/>
    </row>
    <row r="712" spans="2:10" x14ac:dyDescent="0.3">
      <c r="B712" s="51"/>
      <c r="C712" s="47"/>
      <c r="D712" s="52"/>
      <c r="E712" s="52"/>
      <c r="F712" s="52"/>
      <c r="G712" s="52"/>
      <c r="H712" s="52"/>
      <c r="I712" s="52"/>
      <c r="J712" s="49"/>
    </row>
    <row r="713" spans="2:10" x14ac:dyDescent="0.3">
      <c r="B713" s="51"/>
      <c r="C713" s="47"/>
      <c r="D713" s="52"/>
      <c r="E713" s="52"/>
      <c r="F713" s="52"/>
      <c r="G713" s="52"/>
      <c r="H713" s="52"/>
      <c r="I713" s="52"/>
      <c r="J713" s="49"/>
    </row>
    <row r="714" spans="2:10" x14ac:dyDescent="0.3">
      <c r="B714" s="51"/>
      <c r="C714" s="47"/>
      <c r="D714" s="52"/>
      <c r="E714" s="52"/>
      <c r="F714" s="52"/>
      <c r="G714" s="52"/>
      <c r="H714" s="52"/>
      <c r="I714" s="52"/>
      <c r="J714" s="49"/>
    </row>
    <row r="715" spans="2:10" x14ac:dyDescent="0.3">
      <c r="B715" s="51"/>
      <c r="C715" s="47"/>
      <c r="D715" s="52"/>
      <c r="E715" s="52"/>
      <c r="F715" s="52"/>
      <c r="G715" s="52"/>
      <c r="H715" s="52"/>
      <c r="I715" s="52"/>
      <c r="J715" s="49"/>
    </row>
    <row r="716" spans="2:10" x14ac:dyDescent="0.3">
      <c r="B716" s="51"/>
      <c r="C716" s="47"/>
      <c r="D716" s="52"/>
      <c r="E716" s="52"/>
      <c r="F716" s="52"/>
      <c r="G716" s="52"/>
      <c r="H716" s="52"/>
      <c r="I716" s="52"/>
      <c r="J716" s="49"/>
    </row>
    <row r="717" spans="2:10" x14ac:dyDescent="0.3">
      <c r="B717" s="51"/>
      <c r="C717" s="47"/>
      <c r="D717" s="52"/>
      <c r="E717" s="52"/>
      <c r="F717" s="52"/>
      <c r="G717" s="52"/>
      <c r="H717" s="52"/>
      <c r="I717" s="52"/>
      <c r="J717" s="49"/>
    </row>
    <row r="718" spans="2:10" x14ac:dyDescent="0.3">
      <c r="B718" s="51"/>
      <c r="C718" s="47"/>
      <c r="D718" s="52"/>
      <c r="E718" s="52"/>
      <c r="F718" s="52"/>
      <c r="G718" s="52"/>
      <c r="H718" s="52"/>
      <c r="I718" s="52"/>
      <c r="J718" s="49"/>
    </row>
    <row r="719" spans="2:10" x14ac:dyDescent="0.3">
      <c r="B719" s="51"/>
      <c r="C719" s="47"/>
      <c r="D719" s="52"/>
      <c r="E719" s="52"/>
      <c r="F719" s="52"/>
      <c r="G719" s="52"/>
      <c r="H719" s="52"/>
      <c r="I719" s="52"/>
      <c r="J719" s="49"/>
    </row>
    <row r="720" spans="2:10" x14ac:dyDescent="0.3">
      <c r="B720" s="51"/>
      <c r="C720" s="47"/>
      <c r="D720" s="52"/>
      <c r="E720" s="52"/>
      <c r="F720" s="52"/>
      <c r="G720" s="52"/>
      <c r="H720" s="52"/>
      <c r="I720" s="52"/>
      <c r="J720" s="49"/>
    </row>
    <row r="721" spans="2:10" x14ac:dyDescent="0.3">
      <c r="B721" s="51"/>
      <c r="C721" s="47"/>
      <c r="D721" s="52"/>
      <c r="E721" s="52"/>
      <c r="F721" s="52"/>
      <c r="G721" s="52"/>
      <c r="H721" s="52"/>
      <c r="I721" s="52"/>
      <c r="J721" s="49"/>
    </row>
    <row r="722" spans="2:10" x14ac:dyDescent="0.3">
      <c r="B722" s="51"/>
      <c r="C722" s="47"/>
      <c r="D722" s="52"/>
      <c r="E722" s="52"/>
      <c r="F722" s="52"/>
      <c r="G722" s="52"/>
      <c r="H722" s="52"/>
      <c r="I722" s="52"/>
      <c r="J722" s="49"/>
    </row>
    <row r="723" spans="2:10" x14ac:dyDescent="0.3">
      <c r="B723" s="51"/>
      <c r="C723" s="47"/>
      <c r="D723" s="52"/>
      <c r="E723" s="52"/>
      <c r="F723" s="52"/>
      <c r="G723" s="52"/>
      <c r="H723" s="52"/>
      <c r="I723" s="52"/>
      <c r="J723" s="49"/>
    </row>
    <row r="724" spans="2:10" x14ac:dyDescent="0.3">
      <c r="B724" s="51"/>
      <c r="C724" s="47"/>
      <c r="D724" s="52"/>
      <c r="E724" s="52"/>
      <c r="F724" s="52"/>
      <c r="G724" s="52"/>
      <c r="H724" s="52"/>
      <c r="I724" s="52"/>
      <c r="J724" s="49"/>
    </row>
    <row r="725" spans="2:10" x14ac:dyDescent="0.3">
      <c r="B725" s="51"/>
      <c r="C725" s="47"/>
      <c r="D725" s="52"/>
      <c r="E725" s="52"/>
      <c r="F725" s="52"/>
      <c r="G725" s="52"/>
      <c r="H725" s="52"/>
      <c r="I725" s="52"/>
      <c r="J725" s="49"/>
    </row>
    <row r="726" spans="2:10" x14ac:dyDescent="0.3">
      <c r="B726" s="51"/>
      <c r="C726" s="47"/>
      <c r="D726" s="52"/>
      <c r="E726" s="52"/>
      <c r="F726" s="52"/>
      <c r="G726" s="52"/>
      <c r="H726" s="52"/>
      <c r="I726" s="52"/>
      <c r="J726" s="49"/>
    </row>
    <row r="727" spans="2:10" x14ac:dyDescent="0.3">
      <c r="B727" s="51"/>
      <c r="C727" s="47"/>
      <c r="D727" s="52"/>
      <c r="E727" s="52"/>
      <c r="F727" s="52"/>
      <c r="G727" s="52"/>
      <c r="H727" s="52"/>
      <c r="I727" s="52"/>
      <c r="J727" s="49"/>
    </row>
    <row r="728" spans="2:10" x14ac:dyDescent="0.3">
      <c r="B728" s="51"/>
      <c r="C728" s="47"/>
      <c r="D728" s="52"/>
      <c r="E728" s="52"/>
      <c r="F728" s="52"/>
      <c r="G728" s="52"/>
      <c r="H728" s="52"/>
      <c r="I728" s="52"/>
      <c r="J728" s="49"/>
    </row>
    <row r="729" spans="2:10" x14ac:dyDescent="0.3">
      <c r="B729" s="51"/>
      <c r="C729" s="47"/>
      <c r="D729" s="52"/>
      <c r="E729" s="52"/>
      <c r="F729" s="52"/>
      <c r="G729" s="52"/>
      <c r="H729" s="52"/>
      <c r="I729" s="52"/>
      <c r="J729" s="49"/>
    </row>
    <row r="730" spans="2:10" x14ac:dyDescent="0.3">
      <c r="B730" s="51"/>
      <c r="C730" s="47"/>
      <c r="D730" s="52"/>
      <c r="E730" s="52"/>
      <c r="F730" s="52"/>
      <c r="G730" s="52"/>
      <c r="H730" s="52"/>
      <c r="I730" s="52"/>
      <c r="J730" s="49"/>
    </row>
    <row r="731" spans="2:10" x14ac:dyDescent="0.3">
      <c r="B731" s="51"/>
      <c r="C731" s="47"/>
      <c r="D731" s="52"/>
      <c r="E731" s="52"/>
      <c r="F731" s="52"/>
      <c r="G731" s="52"/>
      <c r="H731" s="52"/>
      <c r="I731" s="52"/>
      <c r="J731" s="49"/>
    </row>
    <row r="732" spans="2:10" x14ac:dyDescent="0.3">
      <c r="B732" s="51"/>
      <c r="C732" s="47"/>
      <c r="D732" s="52"/>
      <c r="E732" s="52"/>
      <c r="F732" s="52"/>
      <c r="G732" s="52"/>
      <c r="H732" s="52"/>
      <c r="I732" s="52"/>
      <c r="J732" s="49"/>
    </row>
    <row r="733" spans="2:10" x14ac:dyDescent="0.3">
      <c r="B733" s="51"/>
      <c r="C733" s="47"/>
      <c r="D733" s="52"/>
      <c r="E733" s="52"/>
      <c r="F733" s="52"/>
      <c r="G733" s="52"/>
      <c r="H733" s="52"/>
      <c r="I733" s="52"/>
      <c r="J733" s="49"/>
    </row>
    <row r="734" spans="2:10" x14ac:dyDescent="0.3">
      <c r="B734" s="51"/>
      <c r="C734" s="47"/>
      <c r="D734" s="52"/>
      <c r="E734" s="52"/>
      <c r="F734" s="52"/>
      <c r="G734" s="52"/>
      <c r="H734" s="52"/>
      <c r="I734" s="52"/>
      <c r="J734" s="49"/>
    </row>
    <row r="735" spans="2:10" x14ac:dyDescent="0.3">
      <c r="B735" s="51"/>
      <c r="C735" s="47"/>
      <c r="D735" s="52"/>
      <c r="E735" s="52"/>
      <c r="F735" s="52"/>
      <c r="G735" s="52"/>
      <c r="H735" s="52"/>
      <c r="I735" s="52"/>
      <c r="J735" s="49"/>
    </row>
    <row r="736" spans="2:10" x14ac:dyDescent="0.3">
      <c r="B736" s="51"/>
      <c r="C736" s="47"/>
      <c r="D736" s="52"/>
      <c r="E736" s="52"/>
      <c r="F736" s="52"/>
      <c r="G736" s="52"/>
      <c r="H736" s="52"/>
      <c r="I736" s="52"/>
      <c r="J736" s="49"/>
    </row>
    <row r="737" spans="2:10" x14ac:dyDescent="0.3">
      <c r="B737" s="51"/>
      <c r="C737" s="47"/>
      <c r="D737" s="52"/>
      <c r="E737" s="52"/>
      <c r="F737" s="52"/>
      <c r="G737" s="52"/>
      <c r="H737" s="52"/>
      <c r="I737" s="52"/>
      <c r="J737" s="49"/>
    </row>
    <row r="738" spans="2:10" x14ac:dyDescent="0.3">
      <c r="B738" s="51"/>
      <c r="C738" s="47"/>
      <c r="D738" s="52"/>
      <c r="E738" s="52"/>
      <c r="F738" s="52"/>
      <c r="G738" s="52"/>
      <c r="H738" s="52"/>
      <c r="I738" s="52"/>
      <c r="J738" s="49"/>
    </row>
    <row r="739" spans="2:10" x14ac:dyDescent="0.3">
      <c r="B739" s="51"/>
      <c r="C739" s="47"/>
      <c r="D739" s="52"/>
      <c r="E739" s="52"/>
      <c r="F739" s="52"/>
      <c r="G739" s="52"/>
      <c r="H739" s="52"/>
      <c r="I739" s="52"/>
      <c r="J739" s="49"/>
    </row>
    <row r="740" spans="2:10" x14ac:dyDescent="0.3">
      <c r="B740" s="51"/>
      <c r="C740" s="47"/>
      <c r="D740" s="52"/>
      <c r="E740" s="52"/>
      <c r="F740" s="52"/>
      <c r="G740" s="52"/>
      <c r="H740" s="52"/>
      <c r="I740" s="52"/>
      <c r="J740" s="49"/>
    </row>
    <row r="741" spans="2:10" x14ac:dyDescent="0.3">
      <c r="B741" s="51"/>
      <c r="C741" s="47"/>
      <c r="D741" s="52"/>
      <c r="E741" s="52"/>
      <c r="F741" s="52"/>
      <c r="G741" s="52"/>
      <c r="H741" s="52"/>
      <c r="I741" s="52"/>
      <c r="J741" s="49"/>
    </row>
    <row r="742" spans="2:10" x14ac:dyDescent="0.3">
      <c r="B742" s="51"/>
      <c r="C742" s="47"/>
      <c r="D742" s="52"/>
      <c r="E742" s="52"/>
      <c r="F742" s="52"/>
      <c r="G742" s="52"/>
      <c r="H742" s="52"/>
      <c r="I742" s="52"/>
      <c r="J742" s="49"/>
    </row>
    <row r="743" spans="2:10" x14ac:dyDescent="0.3">
      <c r="B743" s="51"/>
      <c r="C743" s="47"/>
      <c r="D743" s="52"/>
      <c r="E743" s="52"/>
      <c r="F743" s="52"/>
      <c r="G743" s="52"/>
      <c r="H743" s="52"/>
      <c r="I743" s="52"/>
      <c r="J743" s="49"/>
    </row>
    <row r="744" spans="2:10" x14ac:dyDescent="0.3">
      <c r="B744" s="51"/>
      <c r="C744" s="47"/>
      <c r="D744" s="52"/>
      <c r="E744" s="52"/>
      <c r="F744" s="52"/>
      <c r="G744" s="52"/>
      <c r="H744" s="52"/>
      <c r="I744" s="52"/>
      <c r="J744" s="49"/>
    </row>
    <row r="745" spans="2:10" x14ac:dyDescent="0.3">
      <c r="B745" s="51"/>
      <c r="C745" s="47"/>
      <c r="D745" s="52"/>
      <c r="E745" s="52"/>
      <c r="F745" s="52"/>
      <c r="G745" s="52"/>
      <c r="H745" s="52"/>
      <c r="I745" s="52"/>
      <c r="J745" s="49"/>
    </row>
    <row r="746" spans="2:10" x14ac:dyDescent="0.3">
      <c r="B746" s="51"/>
      <c r="C746" s="47"/>
      <c r="D746" s="52"/>
      <c r="E746" s="52"/>
      <c r="F746" s="52"/>
      <c r="G746" s="52"/>
      <c r="H746" s="52"/>
      <c r="I746" s="52"/>
      <c r="J746" s="49"/>
    </row>
    <row r="747" spans="2:10" x14ac:dyDescent="0.3">
      <c r="B747" s="51"/>
      <c r="C747" s="47"/>
      <c r="D747" s="52"/>
      <c r="E747" s="52"/>
      <c r="F747" s="52"/>
      <c r="G747" s="52"/>
      <c r="H747" s="52"/>
      <c r="I747" s="52"/>
      <c r="J747" s="49"/>
    </row>
    <row r="748" spans="2:10" x14ac:dyDescent="0.3">
      <c r="B748" s="51"/>
      <c r="C748" s="47"/>
      <c r="D748" s="52"/>
      <c r="E748" s="52"/>
      <c r="F748" s="52"/>
      <c r="G748" s="52"/>
      <c r="H748" s="52"/>
      <c r="I748" s="52"/>
      <c r="J748" s="49"/>
    </row>
    <row r="749" spans="2:10" x14ac:dyDescent="0.3">
      <c r="B749" s="51"/>
      <c r="C749" s="47"/>
      <c r="D749" s="52"/>
      <c r="E749" s="52"/>
      <c r="F749" s="52"/>
      <c r="G749" s="52"/>
      <c r="H749" s="52"/>
      <c r="I749" s="52"/>
      <c r="J749" s="49"/>
    </row>
    <row r="750" spans="2:10" x14ac:dyDescent="0.3">
      <c r="B750" s="51"/>
      <c r="C750" s="47"/>
      <c r="D750" s="52"/>
      <c r="E750" s="52"/>
      <c r="F750" s="52"/>
      <c r="G750" s="52"/>
      <c r="H750" s="52"/>
      <c r="I750" s="52"/>
      <c r="J750" s="49"/>
    </row>
    <row r="751" spans="2:10" x14ac:dyDescent="0.3">
      <c r="B751" s="51"/>
      <c r="C751" s="47"/>
      <c r="D751" s="52"/>
      <c r="E751" s="52"/>
      <c r="F751" s="52"/>
      <c r="G751" s="52"/>
      <c r="H751" s="52"/>
      <c r="I751" s="52"/>
      <c r="J751" s="49"/>
    </row>
    <row r="752" spans="2:10" x14ac:dyDescent="0.3">
      <c r="B752" s="51"/>
      <c r="C752" s="47"/>
      <c r="D752" s="52"/>
      <c r="E752" s="52"/>
      <c r="F752" s="52"/>
      <c r="G752" s="52"/>
      <c r="H752" s="52"/>
      <c r="I752" s="52"/>
      <c r="J752" s="49"/>
    </row>
    <row r="753" spans="2:10" x14ac:dyDescent="0.3">
      <c r="B753" s="51"/>
      <c r="C753" s="47"/>
      <c r="D753" s="52"/>
      <c r="E753" s="52"/>
      <c r="F753" s="52"/>
      <c r="G753" s="52"/>
      <c r="H753" s="52"/>
      <c r="I753" s="52"/>
      <c r="J753" s="49"/>
    </row>
    <row r="754" spans="2:10" x14ac:dyDescent="0.3">
      <c r="B754" s="51"/>
      <c r="C754" s="47"/>
      <c r="D754" s="52"/>
      <c r="E754" s="52"/>
      <c r="F754" s="52"/>
      <c r="G754" s="52"/>
      <c r="H754" s="52"/>
      <c r="I754" s="52"/>
      <c r="J754" s="49"/>
    </row>
    <row r="755" spans="2:10" x14ac:dyDescent="0.3">
      <c r="B755" s="51"/>
      <c r="C755" s="47"/>
      <c r="D755" s="52"/>
      <c r="E755" s="52"/>
      <c r="F755" s="52"/>
      <c r="G755" s="52"/>
      <c r="H755" s="52"/>
      <c r="I755" s="52"/>
      <c r="J755" s="49"/>
    </row>
    <row r="756" spans="2:10" x14ac:dyDescent="0.3">
      <c r="B756" s="51"/>
      <c r="C756" s="47"/>
      <c r="D756" s="52"/>
      <c r="E756" s="52"/>
      <c r="F756" s="52"/>
      <c r="G756" s="52"/>
      <c r="H756" s="52"/>
      <c r="I756" s="52"/>
      <c r="J756" s="49"/>
    </row>
    <row r="757" spans="2:10" x14ac:dyDescent="0.3">
      <c r="B757" s="51"/>
      <c r="C757" s="47"/>
      <c r="D757" s="52"/>
      <c r="E757" s="52"/>
      <c r="F757" s="52"/>
      <c r="G757" s="52"/>
      <c r="H757" s="52"/>
      <c r="I757" s="52"/>
      <c r="J757" s="49"/>
    </row>
    <row r="758" spans="2:10" x14ac:dyDescent="0.3">
      <c r="B758" s="51"/>
      <c r="C758" s="47"/>
      <c r="D758" s="52"/>
      <c r="E758" s="52"/>
      <c r="F758" s="52"/>
      <c r="G758" s="52"/>
      <c r="H758" s="52"/>
      <c r="I758" s="52"/>
      <c r="J758" s="49"/>
    </row>
    <row r="759" spans="2:10" x14ac:dyDescent="0.3">
      <c r="B759" s="51"/>
      <c r="C759" s="47"/>
      <c r="D759" s="52"/>
      <c r="E759" s="52"/>
      <c r="F759" s="52"/>
      <c r="G759" s="52"/>
      <c r="H759" s="52"/>
      <c r="I759" s="52"/>
      <c r="J759" s="49"/>
    </row>
    <row r="760" spans="2:10" x14ac:dyDescent="0.3">
      <c r="B760" s="51"/>
      <c r="C760" s="47"/>
      <c r="D760" s="52"/>
      <c r="E760" s="52"/>
      <c r="F760" s="52"/>
      <c r="G760" s="52"/>
      <c r="H760" s="52"/>
      <c r="I760" s="52"/>
      <c r="J760" s="49"/>
    </row>
    <row r="761" spans="2:10" x14ac:dyDescent="0.3">
      <c r="B761" s="51"/>
      <c r="C761" s="47"/>
      <c r="D761" s="52"/>
      <c r="E761" s="52"/>
      <c r="F761" s="52"/>
      <c r="G761" s="52"/>
      <c r="H761" s="52"/>
      <c r="I761" s="52"/>
      <c r="J761" s="49"/>
    </row>
    <row r="762" spans="2:10" x14ac:dyDescent="0.3">
      <c r="B762" s="51"/>
      <c r="C762" s="47"/>
      <c r="D762" s="52"/>
      <c r="E762" s="52"/>
      <c r="F762" s="52"/>
      <c r="G762" s="52"/>
      <c r="H762" s="52"/>
      <c r="I762" s="52"/>
      <c r="J762" s="49"/>
    </row>
    <row r="763" spans="2:10" x14ac:dyDescent="0.3">
      <c r="B763" s="51"/>
      <c r="C763" s="47"/>
      <c r="D763" s="52"/>
      <c r="E763" s="52"/>
      <c r="F763" s="52"/>
      <c r="G763" s="52"/>
      <c r="H763" s="52"/>
      <c r="I763" s="52"/>
      <c r="J763" s="49"/>
    </row>
    <row r="764" spans="2:10" x14ac:dyDescent="0.3">
      <c r="B764" s="51"/>
      <c r="C764" s="47"/>
      <c r="D764" s="52"/>
      <c r="E764" s="52"/>
      <c r="F764" s="52"/>
      <c r="G764" s="52"/>
      <c r="H764" s="52"/>
      <c r="I764" s="52"/>
      <c r="J764" s="49"/>
    </row>
    <row r="765" spans="2:10" x14ac:dyDescent="0.3">
      <c r="B765" s="51"/>
      <c r="C765" s="47"/>
      <c r="D765" s="52"/>
      <c r="E765" s="52"/>
      <c r="F765" s="52"/>
      <c r="G765" s="52"/>
      <c r="H765" s="52"/>
      <c r="I765" s="52"/>
      <c r="J765" s="49"/>
    </row>
    <row r="766" spans="2:10" x14ac:dyDescent="0.3">
      <c r="B766" s="51"/>
      <c r="C766" s="47"/>
      <c r="D766" s="52"/>
      <c r="E766" s="52"/>
      <c r="F766" s="52"/>
      <c r="G766" s="52"/>
      <c r="H766" s="52"/>
      <c r="I766" s="52"/>
      <c r="J766" s="49"/>
    </row>
    <row r="767" spans="2:10" x14ac:dyDescent="0.3">
      <c r="B767" s="51"/>
      <c r="C767" s="47"/>
      <c r="D767" s="52"/>
      <c r="E767" s="52"/>
      <c r="F767" s="52"/>
      <c r="G767" s="52"/>
      <c r="H767" s="52"/>
      <c r="I767" s="52"/>
      <c r="J767" s="49"/>
    </row>
    <row r="768" spans="2:10" x14ac:dyDescent="0.3">
      <c r="B768" s="51"/>
      <c r="C768" s="47"/>
      <c r="D768" s="52"/>
      <c r="E768" s="52"/>
      <c r="F768" s="52"/>
      <c r="G768" s="52"/>
      <c r="H768" s="52"/>
      <c r="I768" s="52"/>
      <c r="J768" s="49"/>
    </row>
    <row r="769" spans="2:10" x14ac:dyDescent="0.3">
      <c r="B769" s="51"/>
      <c r="C769" s="47"/>
      <c r="D769" s="52"/>
      <c r="E769" s="52"/>
      <c r="F769" s="52"/>
      <c r="G769" s="52"/>
      <c r="H769" s="52"/>
      <c r="I769" s="52"/>
      <c r="J769" s="49"/>
    </row>
    <row r="770" spans="2:10" x14ac:dyDescent="0.3">
      <c r="B770" s="51"/>
      <c r="C770" s="47"/>
      <c r="D770" s="52"/>
      <c r="E770" s="52"/>
      <c r="F770" s="52"/>
      <c r="G770" s="52"/>
      <c r="H770" s="52"/>
      <c r="I770" s="52"/>
      <c r="J770" s="49"/>
    </row>
    <row r="771" spans="2:10" x14ac:dyDescent="0.3">
      <c r="B771" s="51"/>
      <c r="C771" s="47"/>
      <c r="D771" s="52"/>
      <c r="E771" s="52"/>
      <c r="F771" s="52"/>
      <c r="G771" s="52"/>
      <c r="H771" s="52"/>
      <c r="I771" s="52"/>
      <c r="J771" s="49"/>
    </row>
    <row r="772" spans="2:10" x14ac:dyDescent="0.3">
      <c r="B772" s="51"/>
      <c r="C772" s="47"/>
      <c r="D772" s="52"/>
      <c r="E772" s="52"/>
      <c r="F772" s="52"/>
      <c r="G772" s="52"/>
      <c r="H772" s="52"/>
      <c r="I772" s="52"/>
      <c r="J772" s="49"/>
    </row>
    <row r="773" spans="2:10" x14ac:dyDescent="0.3">
      <c r="B773" s="51"/>
      <c r="C773" s="47"/>
      <c r="D773" s="52"/>
      <c r="E773" s="52"/>
      <c r="F773" s="52"/>
      <c r="G773" s="52"/>
      <c r="H773" s="52"/>
      <c r="I773" s="52"/>
      <c r="J773" s="49"/>
    </row>
    <row r="774" spans="2:10" x14ac:dyDescent="0.3">
      <c r="B774" s="51"/>
      <c r="C774" s="47"/>
      <c r="D774" s="52"/>
      <c r="E774" s="52"/>
      <c r="F774" s="52"/>
      <c r="G774" s="52"/>
      <c r="H774" s="52"/>
      <c r="I774" s="52"/>
      <c r="J774" s="49"/>
    </row>
    <row r="775" spans="2:10" x14ac:dyDescent="0.3">
      <c r="B775" s="51"/>
      <c r="C775" s="47"/>
      <c r="D775" s="52"/>
      <c r="E775" s="52"/>
      <c r="F775" s="52"/>
      <c r="G775" s="52"/>
      <c r="H775" s="52"/>
      <c r="I775" s="52"/>
      <c r="J775" s="49"/>
    </row>
    <row r="776" spans="2:10" x14ac:dyDescent="0.3">
      <c r="B776" s="51"/>
      <c r="C776" s="47"/>
      <c r="D776" s="52"/>
      <c r="E776" s="52"/>
      <c r="F776" s="52"/>
      <c r="G776" s="52"/>
      <c r="H776" s="52"/>
      <c r="I776" s="52"/>
      <c r="J776" s="49"/>
    </row>
    <row r="777" spans="2:10" x14ac:dyDescent="0.3">
      <c r="B777" s="51"/>
      <c r="C777" s="47"/>
      <c r="D777" s="52"/>
      <c r="E777" s="52"/>
      <c r="F777" s="52"/>
      <c r="G777" s="52"/>
      <c r="H777" s="52"/>
      <c r="I777" s="52"/>
      <c r="J777" s="49"/>
    </row>
    <row r="778" spans="2:10" x14ac:dyDescent="0.3">
      <c r="B778" s="51"/>
      <c r="C778" s="47"/>
      <c r="D778" s="52"/>
      <c r="E778" s="52"/>
      <c r="F778" s="52"/>
      <c r="G778" s="52"/>
      <c r="H778" s="52"/>
      <c r="I778" s="52"/>
      <c r="J778" s="49"/>
    </row>
    <row r="779" spans="2:10" x14ac:dyDescent="0.3">
      <c r="B779" s="51"/>
      <c r="C779" s="47"/>
      <c r="D779" s="52"/>
      <c r="E779" s="52"/>
      <c r="F779" s="52"/>
      <c r="G779" s="52"/>
      <c r="H779" s="52"/>
      <c r="I779" s="52"/>
      <c r="J779" s="49"/>
    </row>
    <row r="780" spans="2:10" x14ac:dyDescent="0.3">
      <c r="B780" s="51"/>
      <c r="C780" s="47"/>
      <c r="D780" s="52"/>
      <c r="E780" s="52"/>
      <c r="F780" s="52"/>
      <c r="G780" s="52"/>
      <c r="H780" s="52"/>
      <c r="I780" s="52"/>
      <c r="J780" s="49"/>
    </row>
    <row r="781" spans="2:10" x14ac:dyDescent="0.3">
      <c r="B781" s="51"/>
      <c r="C781" s="47"/>
      <c r="D781" s="52"/>
      <c r="E781" s="52"/>
      <c r="F781" s="52"/>
      <c r="G781" s="52"/>
      <c r="H781" s="52"/>
      <c r="I781" s="52"/>
      <c r="J781" s="49"/>
    </row>
    <row r="782" spans="2:10" x14ac:dyDescent="0.3">
      <c r="B782" s="51"/>
      <c r="C782" s="47"/>
      <c r="D782" s="52"/>
      <c r="E782" s="52"/>
      <c r="F782" s="52"/>
      <c r="G782" s="52"/>
      <c r="H782" s="52"/>
      <c r="I782" s="52"/>
      <c r="J782" s="49"/>
    </row>
    <row r="783" spans="2:10" x14ac:dyDescent="0.3">
      <c r="B783" s="51"/>
      <c r="C783" s="47"/>
      <c r="D783" s="52"/>
      <c r="E783" s="52"/>
      <c r="F783" s="52"/>
      <c r="G783" s="52"/>
      <c r="H783" s="52"/>
      <c r="I783" s="52"/>
      <c r="J783" s="49"/>
    </row>
    <row r="784" spans="2:10" x14ac:dyDescent="0.3">
      <c r="B784" s="51"/>
      <c r="C784" s="47"/>
      <c r="D784" s="52"/>
      <c r="E784" s="52"/>
      <c r="F784" s="52"/>
      <c r="G784" s="52"/>
      <c r="H784" s="52"/>
      <c r="I784" s="52"/>
      <c r="J784" s="49"/>
    </row>
    <row r="785" spans="2:10" x14ac:dyDescent="0.3">
      <c r="B785" s="51"/>
      <c r="C785" s="47"/>
      <c r="D785" s="52"/>
      <c r="E785" s="52"/>
      <c r="F785" s="52"/>
      <c r="G785" s="52"/>
      <c r="H785" s="52"/>
      <c r="I785" s="52"/>
      <c r="J785" s="49"/>
    </row>
    <row r="786" spans="2:10" x14ac:dyDescent="0.3">
      <c r="B786" s="51"/>
      <c r="C786" s="47"/>
      <c r="D786" s="52"/>
      <c r="E786" s="52"/>
      <c r="F786" s="52"/>
      <c r="G786" s="52"/>
      <c r="H786" s="52"/>
      <c r="I786" s="52"/>
      <c r="J786" s="49"/>
    </row>
    <row r="787" spans="2:10" x14ac:dyDescent="0.3">
      <c r="B787" s="51"/>
      <c r="C787" s="47"/>
      <c r="D787" s="52"/>
      <c r="E787" s="52"/>
      <c r="F787" s="52"/>
      <c r="G787" s="52"/>
      <c r="H787" s="52"/>
      <c r="I787" s="52"/>
      <c r="J787" s="49"/>
    </row>
    <row r="788" spans="2:10" x14ac:dyDescent="0.3">
      <c r="B788" s="51"/>
      <c r="C788" s="47"/>
      <c r="D788" s="52"/>
      <c r="E788" s="52"/>
      <c r="F788" s="52"/>
      <c r="G788" s="52"/>
      <c r="H788" s="52"/>
      <c r="I788" s="52"/>
      <c r="J788" s="49"/>
    </row>
    <row r="789" spans="2:10" x14ac:dyDescent="0.3">
      <c r="B789" s="51"/>
      <c r="C789" s="47"/>
      <c r="D789" s="52"/>
      <c r="E789" s="52"/>
      <c r="F789" s="52"/>
      <c r="G789" s="52"/>
      <c r="H789" s="52"/>
      <c r="I789" s="52"/>
      <c r="J789" s="49"/>
    </row>
    <row r="790" spans="2:10" x14ac:dyDescent="0.3">
      <c r="B790" s="51"/>
      <c r="C790" s="47"/>
      <c r="D790" s="52"/>
      <c r="E790" s="52"/>
      <c r="F790" s="52"/>
      <c r="G790" s="52"/>
      <c r="H790" s="52"/>
      <c r="I790" s="52"/>
      <c r="J790" s="49"/>
    </row>
    <row r="791" spans="2:10" x14ac:dyDescent="0.3">
      <c r="B791" s="51"/>
      <c r="C791" s="47"/>
      <c r="D791" s="52"/>
      <c r="E791" s="52"/>
      <c r="F791" s="52"/>
      <c r="G791" s="52"/>
      <c r="H791" s="52"/>
      <c r="I791" s="52"/>
      <c r="J791" s="49"/>
    </row>
    <row r="792" spans="2:10" x14ac:dyDescent="0.3">
      <c r="B792" s="51"/>
      <c r="C792" s="47"/>
      <c r="D792" s="52"/>
      <c r="E792" s="52"/>
      <c r="F792" s="52"/>
      <c r="G792" s="52"/>
      <c r="H792" s="52"/>
      <c r="I792" s="52"/>
      <c r="J792" s="49"/>
    </row>
    <row r="793" spans="2:10" x14ac:dyDescent="0.3">
      <c r="B793" s="51"/>
      <c r="C793" s="47"/>
      <c r="D793" s="52"/>
      <c r="E793" s="52"/>
      <c r="F793" s="52"/>
      <c r="G793" s="52"/>
      <c r="H793" s="52"/>
      <c r="I793" s="52"/>
      <c r="J793" s="49"/>
    </row>
    <row r="794" spans="2:10" x14ac:dyDescent="0.3">
      <c r="B794" s="51"/>
      <c r="C794" s="47"/>
      <c r="D794" s="52"/>
      <c r="E794" s="52"/>
      <c r="F794" s="52"/>
      <c r="G794" s="52"/>
      <c r="H794" s="52"/>
      <c r="I794" s="52"/>
      <c r="J794" s="49"/>
    </row>
    <row r="795" spans="2:10" x14ac:dyDescent="0.3">
      <c r="B795" s="51"/>
      <c r="C795" s="47"/>
      <c r="D795" s="52"/>
      <c r="E795" s="52"/>
      <c r="F795" s="52"/>
      <c r="G795" s="52"/>
      <c r="H795" s="52"/>
      <c r="I795" s="52"/>
      <c r="J795" s="49"/>
    </row>
    <row r="796" spans="2:10" x14ac:dyDescent="0.3">
      <c r="B796" s="51"/>
      <c r="C796" s="47"/>
      <c r="D796" s="52"/>
      <c r="E796" s="52"/>
      <c r="F796" s="52"/>
      <c r="G796" s="52"/>
      <c r="H796" s="52"/>
      <c r="I796" s="52"/>
      <c r="J796" s="49"/>
    </row>
    <row r="797" spans="2:10" x14ac:dyDescent="0.3">
      <c r="B797" s="51"/>
      <c r="C797" s="47"/>
      <c r="D797" s="52"/>
      <c r="E797" s="52"/>
      <c r="F797" s="52"/>
      <c r="G797" s="52"/>
      <c r="H797" s="52"/>
      <c r="I797" s="52"/>
      <c r="J797" s="49"/>
    </row>
    <row r="798" spans="2:10" x14ac:dyDescent="0.3">
      <c r="B798" s="51"/>
      <c r="C798" s="47"/>
      <c r="D798" s="52"/>
      <c r="E798" s="52"/>
      <c r="F798" s="52"/>
      <c r="G798" s="52"/>
      <c r="H798" s="52"/>
      <c r="I798" s="52"/>
      <c r="J798" s="49"/>
    </row>
    <row r="799" spans="2:10" x14ac:dyDescent="0.3">
      <c r="B799" s="51"/>
      <c r="C799" s="47"/>
      <c r="D799" s="52"/>
      <c r="E799" s="52"/>
      <c r="F799" s="52"/>
      <c r="G799" s="52"/>
      <c r="H799" s="52"/>
      <c r="I799" s="52"/>
      <c r="J799" s="49"/>
    </row>
    <row r="800" spans="2:10" x14ac:dyDescent="0.3">
      <c r="B800" s="51"/>
      <c r="C800" s="47"/>
      <c r="D800" s="52"/>
      <c r="E800" s="52"/>
      <c r="F800" s="52"/>
      <c r="G800" s="52"/>
      <c r="H800" s="52"/>
      <c r="I800" s="52"/>
      <c r="J800" s="49"/>
    </row>
    <row r="801" spans="2:10" x14ac:dyDescent="0.3">
      <c r="B801" s="51"/>
      <c r="C801" s="47"/>
      <c r="D801" s="52"/>
      <c r="E801" s="52"/>
      <c r="F801" s="52"/>
      <c r="G801" s="52"/>
      <c r="H801" s="52"/>
      <c r="I801" s="52"/>
      <c r="J801" s="49"/>
    </row>
    <row r="802" spans="2:10" x14ac:dyDescent="0.3">
      <c r="B802" s="51"/>
      <c r="C802" s="47"/>
      <c r="D802" s="52"/>
      <c r="E802" s="52"/>
      <c r="F802" s="52"/>
      <c r="G802" s="52"/>
      <c r="H802" s="52"/>
      <c r="I802" s="52"/>
      <c r="J802" s="49"/>
    </row>
    <row r="803" spans="2:10" x14ac:dyDescent="0.3">
      <c r="B803" s="51"/>
      <c r="C803" s="47"/>
      <c r="D803" s="52"/>
      <c r="E803" s="52"/>
      <c r="F803" s="52"/>
      <c r="G803" s="52"/>
      <c r="H803" s="52"/>
      <c r="I803" s="52"/>
      <c r="J803" s="49"/>
    </row>
    <row r="804" spans="2:10" x14ac:dyDescent="0.3">
      <c r="B804" s="51"/>
      <c r="C804" s="47"/>
      <c r="D804" s="52"/>
      <c r="E804" s="52"/>
      <c r="F804" s="52"/>
      <c r="G804" s="52"/>
      <c r="H804" s="52"/>
      <c r="I804" s="52"/>
      <c r="J804" s="49"/>
    </row>
    <row r="805" spans="2:10" x14ac:dyDescent="0.3">
      <c r="B805" s="51"/>
      <c r="C805" s="47"/>
      <c r="D805" s="52"/>
      <c r="E805" s="52"/>
      <c r="F805" s="52"/>
      <c r="G805" s="52"/>
      <c r="H805" s="52"/>
      <c r="I805" s="52"/>
      <c r="J805" s="49"/>
    </row>
    <row r="806" spans="2:10" x14ac:dyDescent="0.3">
      <c r="B806" s="51"/>
      <c r="C806" s="47"/>
      <c r="D806" s="52"/>
      <c r="E806" s="52"/>
      <c r="F806" s="52"/>
      <c r="G806" s="52"/>
      <c r="H806" s="52"/>
      <c r="I806" s="52"/>
      <c r="J806" s="49"/>
    </row>
    <row r="807" spans="2:10" x14ac:dyDescent="0.3">
      <c r="B807" s="51"/>
      <c r="C807" s="47"/>
      <c r="D807" s="52"/>
      <c r="E807" s="52"/>
      <c r="F807" s="52"/>
      <c r="G807" s="52"/>
      <c r="H807" s="52"/>
      <c r="I807" s="52"/>
      <c r="J807" s="49"/>
    </row>
    <row r="808" spans="2:10" x14ac:dyDescent="0.3">
      <c r="B808" s="51"/>
      <c r="C808" s="47"/>
      <c r="D808" s="52"/>
      <c r="E808" s="52"/>
      <c r="F808" s="52"/>
      <c r="G808" s="52"/>
      <c r="H808" s="52"/>
      <c r="I808" s="52"/>
      <c r="J808" s="49"/>
    </row>
    <row r="809" spans="2:10" x14ac:dyDescent="0.3">
      <c r="B809" s="51"/>
      <c r="C809" s="47"/>
      <c r="D809" s="52"/>
      <c r="E809" s="52"/>
      <c r="F809" s="52"/>
      <c r="G809" s="52"/>
      <c r="H809" s="52"/>
      <c r="I809" s="52"/>
      <c r="J809" s="49"/>
    </row>
    <row r="810" spans="2:10" x14ac:dyDescent="0.3">
      <c r="B810" s="51"/>
      <c r="C810" s="47"/>
      <c r="D810" s="52"/>
      <c r="E810" s="52"/>
      <c r="F810" s="52"/>
      <c r="G810" s="52"/>
      <c r="H810" s="52"/>
      <c r="I810" s="52"/>
      <c r="J810" s="49"/>
    </row>
    <row r="811" spans="2:10" x14ac:dyDescent="0.3">
      <c r="B811" s="51"/>
      <c r="C811" s="47"/>
      <c r="D811" s="52"/>
      <c r="E811" s="52"/>
      <c r="F811" s="52"/>
      <c r="G811" s="52"/>
      <c r="H811" s="52"/>
      <c r="I811" s="52"/>
      <c r="J811" s="49"/>
    </row>
    <row r="812" spans="2:10" x14ac:dyDescent="0.3">
      <c r="B812" s="51"/>
      <c r="C812" s="47"/>
      <c r="D812" s="52"/>
      <c r="E812" s="52"/>
      <c r="F812" s="52"/>
      <c r="G812" s="52"/>
      <c r="H812" s="52"/>
      <c r="I812" s="52"/>
      <c r="J812" s="49"/>
    </row>
    <row r="813" spans="2:10" x14ac:dyDescent="0.3">
      <c r="B813" s="51"/>
      <c r="C813" s="47"/>
      <c r="D813" s="52"/>
      <c r="E813" s="52"/>
      <c r="F813" s="52"/>
      <c r="G813" s="52"/>
      <c r="H813" s="52"/>
      <c r="I813" s="52"/>
      <c r="J813" s="49"/>
    </row>
    <row r="814" spans="2:10" x14ac:dyDescent="0.3">
      <c r="B814" s="51"/>
      <c r="C814" s="47"/>
      <c r="D814" s="52"/>
      <c r="E814" s="52"/>
      <c r="F814" s="52"/>
      <c r="G814" s="52"/>
      <c r="H814" s="52"/>
      <c r="I814" s="52"/>
      <c r="J814" s="49"/>
    </row>
    <row r="815" spans="2:10" x14ac:dyDescent="0.3">
      <c r="B815" s="51"/>
      <c r="C815" s="47"/>
      <c r="D815" s="52"/>
      <c r="E815" s="52"/>
      <c r="F815" s="52"/>
      <c r="G815" s="52"/>
      <c r="H815" s="52"/>
      <c r="I815" s="52"/>
      <c r="J815" s="49"/>
    </row>
    <row r="816" spans="2:10" x14ac:dyDescent="0.3">
      <c r="B816" s="51"/>
      <c r="C816" s="47"/>
      <c r="D816" s="52"/>
      <c r="E816" s="52"/>
      <c r="F816" s="52"/>
      <c r="G816" s="52"/>
      <c r="H816" s="52"/>
      <c r="I816" s="52"/>
      <c r="J816" s="49"/>
    </row>
    <row r="817" spans="2:10" x14ac:dyDescent="0.3">
      <c r="B817" s="51"/>
      <c r="C817" s="47"/>
      <c r="D817" s="52"/>
      <c r="E817" s="52"/>
      <c r="F817" s="52"/>
      <c r="G817" s="52"/>
      <c r="H817" s="52"/>
      <c r="I817" s="52"/>
      <c r="J817" s="49"/>
    </row>
    <row r="818" spans="2:10" x14ac:dyDescent="0.3">
      <c r="B818" s="51"/>
      <c r="C818" s="47"/>
      <c r="D818" s="52"/>
      <c r="E818" s="52"/>
      <c r="F818" s="52"/>
      <c r="G818" s="52"/>
      <c r="H818" s="52"/>
      <c r="I818" s="52"/>
      <c r="J818" s="49"/>
    </row>
    <row r="819" spans="2:10" x14ac:dyDescent="0.3">
      <c r="B819" s="51"/>
      <c r="C819" s="47"/>
      <c r="D819" s="52"/>
      <c r="E819" s="52"/>
      <c r="F819" s="52"/>
      <c r="G819" s="52"/>
      <c r="H819" s="52"/>
      <c r="I819" s="52"/>
      <c r="J819" s="49"/>
    </row>
    <row r="820" spans="2:10" x14ac:dyDescent="0.3">
      <c r="B820" s="51"/>
      <c r="C820" s="47"/>
      <c r="D820" s="52"/>
      <c r="E820" s="52"/>
      <c r="F820" s="52"/>
      <c r="G820" s="52"/>
      <c r="H820" s="52"/>
      <c r="I820" s="52"/>
      <c r="J820" s="49"/>
    </row>
    <row r="821" spans="2:10" x14ac:dyDescent="0.3">
      <c r="B821" s="51"/>
      <c r="C821" s="47"/>
      <c r="D821" s="52"/>
      <c r="E821" s="52"/>
      <c r="F821" s="52"/>
      <c r="G821" s="52"/>
      <c r="H821" s="52"/>
      <c r="I821" s="52"/>
      <c r="J821" s="49"/>
    </row>
    <row r="822" spans="2:10" x14ac:dyDescent="0.3">
      <c r="B822" s="51"/>
      <c r="C822" s="47"/>
      <c r="D822" s="52"/>
      <c r="E822" s="52"/>
      <c r="F822" s="52"/>
      <c r="G822" s="52"/>
      <c r="H822" s="52"/>
      <c r="I822" s="52"/>
      <c r="J822" s="49"/>
    </row>
    <row r="823" spans="2:10" x14ac:dyDescent="0.3">
      <c r="B823" s="51"/>
      <c r="C823" s="47"/>
      <c r="D823" s="52"/>
      <c r="E823" s="52"/>
      <c r="F823" s="52"/>
      <c r="G823" s="52"/>
      <c r="H823" s="52"/>
      <c r="I823" s="52"/>
      <c r="J823" s="49"/>
    </row>
    <row r="824" spans="2:10" x14ac:dyDescent="0.3">
      <c r="B824" s="51"/>
      <c r="C824" s="47"/>
      <c r="D824" s="52"/>
      <c r="E824" s="52"/>
      <c r="F824" s="52"/>
      <c r="G824" s="52"/>
      <c r="H824" s="52"/>
      <c r="I824" s="52"/>
      <c r="J824" s="49"/>
    </row>
    <row r="825" spans="2:10" x14ac:dyDescent="0.3">
      <c r="B825" s="51"/>
      <c r="C825" s="47"/>
      <c r="D825" s="52"/>
      <c r="E825" s="52"/>
      <c r="F825" s="52"/>
      <c r="G825" s="52"/>
      <c r="H825" s="52"/>
      <c r="I825" s="52"/>
      <c r="J825" s="49"/>
    </row>
    <row r="826" spans="2:10" x14ac:dyDescent="0.3">
      <c r="B826" s="51"/>
      <c r="C826" s="47"/>
      <c r="D826" s="52"/>
      <c r="E826" s="52"/>
      <c r="F826" s="52"/>
      <c r="G826" s="52"/>
      <c r="H826" s="52"/>
      <c r="I826" s="52"/>
      <c r="J826" s="49"/>
    </row>
    <row r="827" spans="2:10" x14ac:dyDescent="0.3">
      <c r="B827" s="51"/>
      <c r="C827" s="47"/>
      <c r="D827" s="52"/>
      <c r="E827" s="52"/>
      <c r="F827" s="52"/>
      <c r="G827" s="52"/>
      <c r="H827" s="52"/>
      <c r="I827" s="52"/>
      <c r="J827" s="49"/>
    </row>
    <row r="828" spans="2:10" x14ac:dyDescent="0.3">
      <c r="B828" s="51"/>
      <c r="C828" s="47"/>
      <c r="D828" s="52"/>
      <c r="E828" s="52"/>
      <c r="F828" s="52"/>
      <c r="G828" s="52"/>
      <c r="H828" s="52"/>
      <c r="I828" s="52"/>
      <c r="J828" s="49"/>
    </row>
    <row r="829" spans="2:10" x14ac:dyDescent="0.3">
      <c r="B829" s="51"/>
      <c r="C829" s="47"/>
      <c r="D829" s="52"/>
      <c r="E829" s="52"/>
      <c r="F829" s="52"/>
      <c r="G829" s="52"/>
      <c r="H829" s="52"/>
      <c r="I829" s="52"/>
      <c r="J829" s="49"/>
    </row>
    <row r="830" spans="2:10" x14ac:dyDescent="0.3">
      <c r="B830" s="51"/>
      <c r="C830" s="47"/>
      <c r="D830" s="52"/>
      <c r="E830" s="52"/>
      <c r="F830" s="52"/>
      <c r="G830" s="52"/>
      <c r="H830" s="52"/>
      <c r="I830" s="52"/>
      <c r="J830" s="49"/>
    </row>
    <row r="831" spans="2:10" x14ac:dyDescent="0.3">
      <c r="B831" s="51"/>
      <c r="C831" s="47"/>
      <c r="D831" s="52"/>
      <c r="E831" s="52"/>
      <c r="F831" s="52"/>
      <c r="G831" s="52"/>
      <c r="H831" s="52"/>
      <c r="I831" s="52"/>
      <c r="J831" s="49"/>
    </row>
    <row r="832" spans="2:10" x14ac:dyDescent="0.3">
      <c r="B832" s="51"/>
      <c r="C832" s="47"/>
      <c r="D832" s="52"/>
      <c r="E832" s="52"/>
      <c r="F832" s="52"/>
      <c r="G832" s="52"/>
      <c r="H832" s="52"/>
      <c r="I832" s="52"/>
      <c r="J832" s="49"/>
    </row>
    <row r="833" spans="2:10" x14ac:dyDescent="0.3">
      <c r="B833" s="51"/>
      <c r="C833" s="47"/>
      <c r="D833" s="52"/>
      <c r="E833" s="52"/>
      <c r="F833" s="52"/>
      <c r="G833" s="52"/>
      <c r="H833" s="52"/>
      <c r="I833" s="52"/>
      <c r="J833" s="49"/>
    </row>
    <row r="834" spans="2:10" x14ac:dyDescent="0.3">
      <c r="B834" s="51"/>
      <c r="C834" s="47"/>
      <c r="D834" s="52"/>
      <c r="E834" s="52"/>
      <c r="F834" s="52"/>
      <c r="G834" s="52"/>
      <c r="H834" s="52"/>
      <c r="I834" s="52"/>
      <c r="J834" s="49"/>
    </row>
    <row r="835" spans="2:10" x14ac:dyDescent="0.3">
      <c r="B835" s="51"/>
      <c r="C835" s="47"/>
      <c r="D835" s="52"/>
      <c r="E835" s="52"/>
      <c r="F835" s="52"/>
      <c r="G835" s="52"/>
      <c r="H835" s="52"/>
      <c r="I835" s="52"/>
      <c r="J835" s="49"/>
    </row>
    <row r="836" spans="2:10" x14ac:dyDescent="0.3">
      <c r="B836" s="51"/>
      <c r="C836" s="47"/>
      <c r="D836" s="52"/>
      <c r="E836" s="52"/>
      <c r="F836" s="52"/>
      <c r="G836" s="52"/>
      <c r="H836" s="52"/>
      <c r="I836" s="52"/>
      <c r="J836" s="49"/>
    </row>
    <row r="837" spans="2:10" x14ac:dyDescent="0.3">
      <c r="B837" s="51"/>
      <c r="C837" s="47"/>
      <c r="D837" s="52"/>
      <c r="E837" s="52"/>
      <c r="F837" s="52"/>
      <c r="G837" s="52"/>
      <c r="H837" s="52"/>
      <c r="I837" s="52"/>
      <c r="J837" s="49"/>
    </row>
    <row r="838" spans="2:10" x14ac:dyDescent="0.3">
      <c r="B838" s="51"/>
      <c r="C838" s="47"/>
      <c r="D838" s="52"/>
      <c r="E838" s="52"/>
      <c r="F838" s="52"/>
      <c r="G838" s="52"/>
      <c r="H838" s="52"/>
      <c r="I838" s="52"/>
      <c r="J838" s="49"/>
    </row>
    <row r="839" spans="2:10" x14ac:dyDescent="0.3">
      <c r="B839" s="51"/>
      <c r="C839" s="47"/>
      <c r="D839" s="52"/>
      <c r="E839" s="52"/>
      <c r="F839" s="52"/>
      <c r="G839" s="52"/>
      <c r="H839" s="52"/>
      <c r="I839" s="52"/>
      <c r="J839" s="49"/>
    </row>
    <row r="840" spans="2:10" x14ac:dyDescent="0.3">
      <c r="B840" s="51"/>
      <c r="C840" s="47"/>
      <c r="D840" s="52"/>
      <c r="E840" s="52"/>
      <c r="F840" s="52"/>
      <c r="G840" s="52"/>
      <c r="H840" s="52"/>
      <c r="I840" s="52"/>
      <c r="J840" s="49"/>
    </row>
    <row r="841" spans="2:10" x14ac:dyDescent="0.3">
      <c r="B841" s="51"/>
      <c r="C841" s="47"/>
      <c r="D841" s="52"/>
      <c r="E841" s="52"/>
      <c r="F841" s="52"/>
      <c r="G841" s="52"/>
      <c r="H841" s="52"/>
      <c r="I841" s="52"/>
      <c r="J841" s="49"/>
    </row>
    <row r="842" spans="2:10" x14ac:dyDescent="0.3">
      <c r="B842" s="51"/>
      <c r="C842" s="47"/>
      <c r="D842" s="52"/>
      <c r="E842" s="52"/>
      <c r="F842" s="52"/>
      <c r="G842" s="52"/>
      <c r="H842" s="52"/>
      <c r="I842" s="52"/>
      <c r="J842" s="49"/>
    </row>
    <row r="843" spans="2:10" x14ac:dyDescent="0.3">
      <c r="B843" s="51"/>
      <c r="C843" s="47"/>
      <c r="D843" s="52"/>
      <c r="E843" s="52"/>
      <c r="F843" s="52"/>
      <c r="G843" s="52"/>
      <c r="H843" s="52"/>
      <c r="I843" s="52"/>
      <c r="J843" s="49"/>
    </row>
    <row r="844" spans="2:10" x14ac:dyDescent="0.3">
      <c r="B844" s="51"/>
      <c r="C844" s="47"/>
      <c r="D844" s="52"/>
      <c r="E844" s="52"/>
      <c r="F844" s="52"/>
      <c r="G844" s="52"/>
      <c r="H844" s="52"/>
      <c r="I844" s="52"/>
      <c r="J844" s="49"/>
    </row>
    <row r="845" spans="2:10" x14ac:dyDescent="0.3">
      <c r="B845" s="51"/>
      <c r="C845" s="47"/>
      <c r="D845" s="52"/>
      <c r="E845" s="52"/>
      <c r="F845" s="52"/>
      <c r="G845" s="52"/>
      <c r="H845" s="52"/>
      <c r="I845" s="52"/>
      <c r="J845" s="49"/>
    </row>
    <row r="846" spans="2:10" x14ac:dyDescent="0.3">
      <c r="B846" s="51"/>
      <c r="C846" s="47"/>
      <c r="D846" s="52"/>
      <c r="E846" s="52"/>
      <c r="F846" s="52"/>
      <c r="G846" s="52"/>
      <c r="H846" s="52"/>
      <c r="I846" s="52"/>
      <c r="J846" s="49"/>
    </row>
    <row r="847" spans="2:10" x14ac:dyDescent="0.3">
      <c r="B847" s="51"/>
      <c r="C847" s="47"/>
      <c r="D847" s="52"/>
      <c r="E847" s="52"/>
      <c r="F847" s="52"/>
      <c r="G847" s="52"/>
      <c r="H847" s="52"/>
      <c r="I847" s="52"/>
      <c r="J847" s="49"/>
    </row>
    <row r="848" spans="2:10" x14ac:dyDescent="0.3">
      <c r="B848" s="51"/>
      <c r="C848" s="47"/>
      <c r="D848" s="52"/>
      <c r="E848" s="52"/>
      <c r="F848" s="52"/>
      <c r="G848" s="52"/>
      <c r="H848" s="52"/>
      <c r="I848" s="52"/>
      <c r="J848" s="49"/>
    </row>
    <row r="849" spans="2:10" x14ac:dyDescent="0.3">
      <c r="B849" s="51"/>
      <c r="C849" s="47"/>
      <c r="D849" s="52"/>
      <c r="E849" s="52"/>
      <c r="F849" s="52"/>
      <c r="G849" s="52"/>
      <c r="H849" s="52"/>
      <c r="I849" s="52"/>
      <c r="J849" s="49"/>
    </row>
    <row r="850" spans="2:10" x14ac:dyDescent="0.3">
      <c r="B850" s="51"/>
      <c r="C850" s="47"/>
      <c r="D850" s="52"/>
      <c r="E850" s="52"/>
      <c r="F850" s="52"/>
      <c r="G850" s="52"/>
      <c r="H850" s="52"/>
      <c r="I850" s="52"/>
      <c r="J850" s="49"/>
    </row>
    <row r="851" spans="2:10" x14ac:dyDescent="0.3">
      <c r="B851" s="51"/>
      <c r="C851" s="47"/>
      <c r="D851" s="52"/>
      <c r="E851" s="52"/>
      <c r="F851" s="52"/>
      <c r="G851" s="52"/>
      <c r="H851" s="52"/>
      <c r="I851" s="52"/>
      <c r="J851" s="49"/>
    </row>
    <row r="852" spans="2:10" x14ac:dyDescent="0.3">
      <c r="B852" s="51"/>
      <c r="C852" s="47"/>
      <c r="D852" s="52"/>
      <c r="E852" s="52"/>
      <c r="F852" s="52"/>
      <c r="G852" s="52"/>
      <c r="H852" s="52"/>
      <c r="I852" s="52"/>
      <c r="J852" s="49"/>
    </row>
    <row r="853" spans="2:10" x14ac:dyDescent="0.3">
      <c r="B853" s="51"/>
      <c r="C853" s="47"/>
      <c r="D853" s="52"/>
      <c r="E853" s="52"/>
      <c r="F853" s="52"/>
      <c r="G853" s="52"/>
      <c r="H853" s="52"/>
      <c r="I853" s="52"/>
      <c r="J853" s="49"/>
    </row>
    <row r="854" spans="2:10" x14ac:dyDescent="0.3">
      <c r="B854" s="51"/>
      <c r="C854" s="47"/>
      <c r="D854" s="52"/>
      <c r="E854" s="52"/>
      <c r="F854" s="52"/>
      <c r="G854" s="52"/>
      <c r="H854" s="52"/>
      <c r="I854" s="52"/>
      <c r="J854" s="49"/>
    </row>
    <row r="855" spans="2:10" x14ac:dyDescent="0.3">
      <c r="B855" s="51"/>
      <c r="C855" s="47"/>
      <c r="D855" s="52"/>
      <c r="E855" s="52"/>
      <c r="F855" s="52"/>
      <c r="G855" s="52"/>
      <c r="H855" s="52"/>
      <c r="I855" s="52"/>
      <c r="J855" s="49"/>
    </row>
    <row r="856" spans="2:10" x14ac:dyDescent="0.3">
      <c r="B856" s="51"/>
      <c r="C856" s="47"/>
      <c r="D856" s="52"/>
      <c r="E856" s="52"/>
      <c r="F856" s="52"/>
      <c r="G856" s="52"/>
      <c r="H856" s="52"/>
      <c r="I856" s="52"/>
      <c r="J856" s="49"/>
    </row>
    <row r="857" spans="2:10" x14ac:dyDescent="0.3">
      <c r="B857" s="51"/>
      <c r="C857" s="47"/>
      <c r="D857" s="52"/>
      <c r="E857" s="52"/>
      <c r="F857" s="52"/>
      <c r="G857" s="52"/>
      <c r="H857" s="52"/>
      <c r="I857" s="52"/>
      <c r="J857" s="49"/>
    </row>
    <row r="858" spans="2:10" x14ac:dyDescent="0.3">
      <c r="B858" s="51"/>
      <c r="C858" s="47"/>
      <c r="D858" s="52"/>
      <c r="E858" s="52"/>
      <c r="F858" s="52"/>
      <c r="G858" s="52"/>
      <c r="H858" s="52"/>
      <c r="I858" s="52"/>
      <c r="J858" s="49"/>
    </row>
    <row r="859" spans="2:10" x14ac:dyDescent="0.3">
      <c r="B859" s="51"/>
      <c r="C859" s="47"/>
      <c r="D859" s="52"/>
      <c r="E859" s="52"/>
      <c r="F859" s="52"/>
      <c r="G859" s="52"/>
      <c r="H859" s="52"/>
      <c r="I859" s="52"/>
      <c r="J859" s="49"/>
    </row>
    <row r="860" spans="2:10" x14ac:dyDescent="0.3">
      <c r="B860" s="51"/>
      <c r="C860" s="47"/>
      <c r="D860" s="52"/>
      <c r="E860" s="52"/>
      <c r="F860" s="52"/>
      <c r="G860" s="52"/>
      <c r="H860" s="52"/>
      <c r="I860" s="52"/>
      <c r="J860" s="49"/>
    </row>
    <row r="861" spans="2:10" x14ac:dyDescent="0.3">
      <c r="B861" s="51"/>
      <c r="C861" s="47"/>
      <c r="D861" s="52"/>
      <c r="E861" s="52"/>
      <c r="F861" s="52"/>
      <c r="G861" s="52"/>
      <c r="H861" s="52"/>
      <c r="I861" s="52"/>
      <c r="J861" s="49"/>
    </row>
    <row r="862" spans="2:10" x14ac:dyDescent="0.3">
      <c r="B862" s="51"/>
      <c r="C862" s="47"/>
      <c r="D862" s="52"/>
      <c r="E862" s="52"/>
      <c r="F862" s="52"/>
      <c r="G862" s="52"/>
      <c r="H862" s="52"/>
      <c r="I862" s="52"/>
      <c r="J862" s="49"/>
    </row>
    <row r="863" spans="2:10" x14ac:dyDescent="0.3">
      <c r="B863" s="51"/>
      <c r="C863" s="47"/>
      <c r="D863" s="52"/>
      <c r="E863" s="52"/>
      <c r="F863" s="52"/>
      <c r="G863" s="52"/>
      <c r="H863" s="52"/>
      <c r="I863" s="52"/>
      <c r="J863" s="49"/>
    </row>
    <row r="864" spans="2:10" x14ac:dyDescent="0.3">
      <c r="B864" s="51"/>
      <c r="C864" s="47"/>
      <c r="D864" s="52"/>
      <c r="E864" s="52"/>
      <c r="F864" s="52"/>
      <c r="G864" s="52"/>
      <c r="H864" s="52"/>
      <c r="I864" s="52"/>
      <c r="J864" s="49"/>
    </row>
    <row r="865" spans="2:10" x14ac:dyDescent="0.3">
      <c r="B865" s="51"/>
      <c r="C865" s="47"/>
      <c r="D865" s="52"/>
      <c r="E865" s="52"/>
      <c r="F865" s="52"/>
      <c r="G865" s="52"/>
      <c r="H865" s="52"/>
      <c r="I865" s="52"/>
      <c r="J865" s="49"/>
    </row>
    <row r="866" spans="2:10" x14ac:dyDescent="0.3">
      <c r="B866" s="51"/>
      <c r="C866" s="47"/>
      <c r="D866" s="52"/>
      <c r="E866" s="52"/>
      <c r="F866" s="52"/>
      <c r="G866" s="52"/>
      <c r="H866" s="52"/>
      <c r="I866" s="52"/>
      <c r="J866" s="49"/>
    </row>
    <row r="867" spans="2:10" x14ac:dyDescent="0.3">
      <c r="B867" s="51"/>
      <c r="C867" s="47"/>
      <c r="D867" s="52"/>
      <c r="E867" s="52"/>
      <c r="F867" s="52"/>
      <c r="G867" s="52"/>
      <c r="H867" s="52"/>
      <c r="I867" s="52"/>
      <c r="J867" s="49"/>
    </row>
    <row r="868" spans="2:10" x14ac:dyDescent="0.3">
      <c r="B868" s="51"/>
      <c r="C868" s="47"/>
      <c r="D868" s="52"/>
      <c r="E868" s="52"/>
      <c r="F868" s="52"/>
      <c r="G868" s="52"/>
      <c r="H868" s="52"/>
      <c r="I868" s="52"/>
      <c r="J868" s="49"/>
    </row>
    <row r="869" spans="2:10" x14ac:dyDescent="0.3">
      <c r="B869" s="51"/>
      <c r="C869" s="47"/>
      <c r="D869" s="52"/>
      <c r="E869" s="52"/>
      <c r="F869" s="52"/>
      <c r="G869" s="52"/>
      <c r="H869" s="52"/>
      <c r="I869" s="52"/>
      <c r="J869" s="49"/>
    </row>
    <row r="870" spans="2:10" x14ac:dyDescent="0.3">
      <c r="B870" s="51"/>
      <c r="C870" s="47"/>
      <c r="D870" s="52"/>
      <c r="E870" s="52"/>
      <c r="F870" s="52"/>
      <c r="G870" s="52"/>
      <c r="H870" s="52"/>
      <c r="I870" s="52"/>
      <c r="J870" s="49"/>
    </row>
    <row r="871" spans="2:10" x14ac:dyDescent="0.3">
      <c r="B871" s="51"/>
      <c r="C871" s="47"/>
      <c r="D871" s="52"/>
      <c r="E871" s="52"/>
      <c r="F871" s="52"/>
      <c r="G871" s="52"/>
      <c r="H871" s="52"/>
      <c r="I871" s="52"/>
      <c r="J871" s="49"/>
    </row>
    <row r="872" spans="2:10" x14ac:dyDescent="0.3">
      <c r="B872" s="51"/>
      <c r="C872" s="47"/>
      <c r="D872" s="52"/>
      <c r="E872" s="52"/>
      <c r="F872" s="52"/>
      <c r="G872" s="52"/>
      <c r="H872" s="52"/>
      <c r="I872" s="52"/>
      <c r="J872" s="49"/>
    </row>
    <row r="873" spans="2:10" x14ac:dyDescent="0.3">
      <c r="B873" s="51"/>
      <c r="C873" s="47"/>
      <c r="D873" s="52"/>
      <c r="E873" s="52"/>
      <c r="F873" s="52"/>
      <c r="G873" s="52"/>
      <c r="H873" s="52"/>
      <c r="I873" s="52"/>
      <c r="J873" s="49"/>
    </row>
    <row r="874" spans="2:10" x14ac:dyDescent="0.3">
      <c r="B874" s="51"/>
      <c r="C874" s="47"/>
      <c r="D874" s="52"/>
      <c r="E874" s="52"/>
      <c r="F874" s="52"/>
      <c r="G874" s="52"/>
      <c r="H874" s="52"/>
      <c r="I874" s="52"/>
      <c r="J874" s="49"/>
    </row>
    <row r="875" spans="2:10" x14ac:dyDescent="0.3">
      <c r="B875" s="51"/>
      <c r="C875" s="47"/>
      <c r="D875" s="52"/>
      <c r="E875" s="52"/>
      <c r="F875" s="52"/>
      <c r="G875" s="52"/>
      <c r="H875" s="52"/>
      <c r="I875" s="52"/>
      <c r="J875" s="49"/>
    </row>
    <row r="876" spans="2:10" x14ac:dyDescent="0.3">
      <c r="B876" s="51"/>
      <c r="C876" s="47"/>
      <c r="D876" s="52"/>
      <c r="E876" s="52"/>
      <c r="F876" s="52"/>
      <c r="G876" s="52"/>
      <c r="H876" s="52"/>
      <c r="I876" s="52"/>
      <c r="J876" s="49"/>
    </row>
    <row r="877" spans="2:10" x14ac:dyDescent="0.3">
      <c r="B877" s="51"/>
      <c r="C877" s="47"/>
      <c r="D877" s="52"/>
      <c r="E877" s="52"/>
      <c r="F877" s="52"/>
      <c r="G877" s="52"/>
      <c r="H877" s="52"/>
      <c r="I877" s="52"/>
      <c r="J877" s="49"/>
    </row>
    <row r="878" spans="2:10" x14ac:dyDescent="0.3">
      <c r="B878" s="51"/>
      <c r="C878" s="47"/>
      <c r="D878" s="52"/>
      <c r="E878" s="52"/>
      <c r="F878" s="52"/>
      <c r="G878" s="52"/>
      <c r="H878" s="52"/>
      <c r="I878" s="52"/>
      <c r="J878" s="49"/>
    </row>
    <row r="879" spans="2:10" x14ac:dyDescent="0.3">
      <c r="B879" s="51"/>
      <c r="C879" s="47"/>
      <c r="D879" s="52"/>
      <c r="E879" s="52"/>
      <c r="F879" s="52"/>
      <c r="G879" s="52"/>
      <c r="H879" s="52"/>
      <c r="I879" s="52"/>
      <c r="J879" s="49"/>
    </row>
    <row r="880" spans="2:10" x14ac:dyDescent="0.3">
      <c r="B880" s="51"/>
      <c r="C880" s="47"/>
      <c r="D880" s="52"/>
      <c r="E880" s="52"/>
      <c r="F880" s="52"/>
      <c r="G880" s="52"/>
      <c r="H880" s="52"/>
      <c r="I880" s="52"/>
      <c r="J880" s="49"/>
    </row>
    <row r="881" spans="2:10" x14ac:dyDescent="0.3">
      <c r="B881" s="51"/>
      <c r="C881" s="47"/>
      <c r="D881" s="52"/>
      <c r="E881" s="52"/>
      <c r="F881" s="52"/>
      <c r="G881" s="52"/>
      <c r="H881" s="52"/>
      <c r="I881" s="52"/>
      <c r="J881" s="49"/>
    </row>
    <row r="882" spans="2:10" x14ac:dyDescent="0.3">
      <c r="B882" s="51"/>
      <c r="C882" s="47"/>
      <c r="D882" s="52"/>
      <c r="E882" s="52"/>
      <c r="F882" s="52"/>
      <c r="G882" s="52"/>
      <c r="H882" s="52"/>
      <c r="I882" s="52"/>
      <c r="J882" s="49"/>
    </row>
    <row r="883" spans="2:10" x14ac:dyDescent="0.3">
      <c r="B883" s="51"/>
      <c r="C883" s="47"/>
      <c r="D883" s="52"/>
      <c r="E883" s="52"/>
      <c r="F883" s="52"/>
      <c r="G883" s="52"/>
      <c r="H883" s="52"/>
      <c r="I883" s="52"/>
      <c r="J883" s="49"/>
    </row>
    <row r="884" spans="2:10" x14ac:dyDescent="0.3">
      <c r="B884" s="51"/>
      <c r="C884" s="47"/>
      <c r="D884" s="52"/>
      <c r="E884" s="52"/>
      <c r="F884" s="52"/>
      <c r="G884" s="52"/>
      <c r="H884" s="52"/>
      <c r="I884" s="52"/>
      <c r="J884" s="49"/>
    </row>
    <row r="885" spans="2:10" x14ac:dyDescent="0.3">
      <c r="B885" s="51"/>
      <c r="C885" s="47"/>
      <c r="D885" s="52"/>
      <c r="E885" s="52"/>
      <c r="F885" s="52"/>
      <c r="G885" s="52"/>
      <c r="H885" s="52"/>
      <c r="I885" s="52"/>
      <c r="J885" s="49"/>
    </row>
    <row r="886" spans="2:10" x14ac:dyDescent="0.3">
      <c r="B886" s="51"/>
      <c r="C886" s="47"/>
      <c r="D886" s="52"/>
      <c r="E886" s="52"/>
      <c r="F886" s="52"/>
      <c r="G886" s="52"/>
      <c r="H886" s="52"/>
      <c r="I886" s="52"/>
      <c r="J886" s="49"/>
    </row>
    <row r="887" spans="2:10" x14ac:dyDescent="0.3">
      <c r="B887" s="51"/>
      <c r="C887" s="47"/>
      <c r="D887" s="52"/>
      <c r="E887" s="52"/>
      <c r="F887" s="52"/>
      <c r="G887" s="52"/>
      <c r="H887" s="52"/>
      <c r="I887" s="52"/>
      <c r="J887" s="49"/>
    </row>
    <row r="888" spans="2:10" x14ac:dyDescent="0.3">
      <c r="B888" s="51"/>
      <c r="C888" s="47"/>
      <c r="D888" s="52"/>
      <c r="E888" s="52"/>
      <c r="F888" s="52"/>
      <c r="G888" s="52"/>
      <c r="H888" s="52"/>
      <c r="I888" s="52"/>
      <c r="J888" s="49"/>
    </row>
    <row r="889" spans="2:10" x14ac:dyDescent="0.3">
      <c r="B889" s="51"/>
      <c r="C889" s="47"/>
      <c r="D889" s="52"/>
      <c r="E889" s="52"/>
      <c r="F889" s="52"/>
      <c r="G889" s="52"/>
      <c r="H889" s="52"/>
      <c r="I889" s="52"/>
      <c r="J889" s="49"/>
    </row>
    <row r="890" spans="2:10" x14ac:dyDescent="0.3">
      <c r="B890" s="51"/>
      <c r="C890" s="47"/>
      <c r="D890" s="52"/>
      <c r="E890" s="52"/>
      <c r="F890" s="52"/>
      <c r="G890" s="52"/>
      <c r="H890" s="52"/>
      <c r="I890" s="52"/>
      <c r="J890" s="49"/>
    </row>
    <row r="891" spans="2:10" x14ac:dyDescent="0.3">
      <c r="B891" s="51"/>
      <c r="C891" s="47"/>
      <c r="D891" s="52"/>
      <c r="E891" s="52"/>
      <c r="F891" s="52"/>
      <c r="G891" s="52"/>
      <c r="H891" s="52"/>
      <c r="I891" s="52"/>
      <c r="J891" s="49"/>
    </row>
    <row r="892" spans="2:10" x14ac:dyDescent="0.3">
      <c r="B892" s="51"/>
      <c r="C892" s="47"/>
      <c r="D892" s="52"/>
      <c r="E892" s="52"/>
      <c r="F892" s="52"/>
      <c r="G892" s="52"/>
      <c r="H892" s="52"/>
      <c r="I892" s="52"/>
      <c r="J892" s="49"/>
    </row>
    <row r="893" spans="2:10" x14ac:dyDescent="0.3">
      <c r="B893" s="51"/>
      <c r="C893" s="47"/>
      <c r="D893" s="52"/>
      <c r="E893" s="52"/>
      <c r="F893" s="52"/>
      <c r="G893" s="52"/>
      <c r="H893" s="52"/>
      <c r="I893" s="52"/>
      <c r="J893" s="49"/>
    </row>
    <row r="894" spans="2:10" x14ac:dyDescent="0.3">
      <c r="B894" s="51"/>
      <c r="C894" s="47"/>
      <c r="D894" s="52"/>
      <c r="E894" s="52"/>
      <c r="F894" s="52"/>
      <c r="G894" s="52"/>
      <c r="H894" s="52"/>
      <c r="I894" s="52"/>
      <c r="J894" s="49"/>
    </row>
    <row r="895" spans="2:10" x14ac:dyDescent="0.3">
      <c r="B895" s="51"/>
      <c r="C895" s="47"/>
      <c r="D895" s="52"/>
      <c r="E895" s="52"/>
      <c r="F895" s="52"/>
      <c r="G895" s="52"/>
      <c r="H895" s="52"/>
      <c r="I895" s="52"/>
      <c r="J895" s="49"/>
    </row>
    <row r="896" spans="2:10" x14ac:dyDescent="0.3">
      <c r="B896" s="51"/>
      <c r="C896" s="47"/>
      <c r="D896" s="52"/>
      <c r="E896" s="52"/>
      <c r="F896" s="52"/>
      <c r="G896" s="52"/>
      <c r="H896" s="52"/>
      <c r="I896" s="52"/>
      <c r="J896" s="49"/>
    </row>
    <row r="897" spans="2:10" x14ac:dyDescent="0.3">
      <c r="B897" s="51"/>
      <c r="C897" s="47"/>
      <c r="D897" s="52"/>
      <c r="E897" s="52"/>
      <c r="F897" s="52"/>
      <c r="G897" s="52"/>
      <c r="H897" s="52"/>
      <c r="I897" s="52"/>
      <c r="J897" s="49"/>
    </row>
    <row r="898" spans="2:10" x14ac:dyDescent="0.3">
      <c r="B898" s="51"/>
      <c r="C898" s="47"/>
      <c r="D898" s="52"/>
      <c r="E898" s="52"/>
      <c r="F898" s="52"/>
      <c r="G898" s="52"/>
      <c r="H898" s="52"/>
      <c r="I898" s="52"/>
      <c r="J898" s="49"/>
    </row>
    <row r="899" spans="2:10" x14ac:dyDescent="0.3">
      <c r="B899" s="51"/>
      <c r="C899" s="47"/>
      <c r="D899" s="52"/>
      <c r="E899" s="52"/>
      <c r="F899" s="52"/>
      <c r="G899" s="52"/>
      <c r="H899" s="52"/>
      <c r="I899" s="52"/>
      <c r="J899" s="49"/>
    </row>
    <row r="900" spans="2:10" x14ac:dyDescent="0.3">
      <c r="B900" s="51"/>
      <c r="C900" s="47"/>
      <c r="D900" s="52"/>
      <c r="E900" s="52"/>
      <c r="F900" s="52"/>
      <c r="G900" s="52"/>
      <c r="H900" s="52"/>
      <c r="I900" s="52"/>
      <c r="J900" s="49"/>
    </row>
    <row r="901" spans="2:10" x14ac:dyDescent="0.3">
      <c r="B901" s="51"/>
      <c r="C901" s="47"/>
      <c r="D901" s="52"/>
      <c r="E901" s="52"/>
      <c r="F901" s="52"/>
      <c r="G901" s="52"/>
      <c r="H901" s="52"/>
      <c r="I901" s="52"/>
      <c r="J901" s="49"/>
    </row>
    <row r="902" spans="2:10" x14ac:dyDescent="0.3">
      <c r="B902" s="51"/>
      <c r="C902" s="47"/>
      <c r="D902" s="52"/>
      <c r="E902" s="52"/>
      <c r="F902" s="52"/>
      <c r="G902" s="52"/>
      <c r="H902" s="52"/>
      <c r="I902" s="52"/>
      <c r="J902" s="49"/>
    </row>
    <row r="903" spans="2:10" x14ac:dyDescent="0.3">
      <c r="B903" s="51"/>
      <c r="C903" s="47"/>
      <c r="D903" s="52"/>
      <c r="E903" s="52"/>
      <c r="F903" s="52"/>
      <c r="G903" s="52"/>
      <c r="H903" s="52"/>
      <c r="I903" s="52"/>
      <c r="J903" s="49"/>
    </row>
    <row r="904" spans="2:10" x14ac:dyDescent="0.3">
      <c r="B904" s="51"/>
      <c r="C904" s="47"/>
      <c r="D904" s="52"/>
      <c r="E904" s="52"/>
      <c r="F904" s="52"/>
      <c r="G904" s="52"/>
      <c r="H904" s="52"/>
      <c r="I904" s="52"/>
      <c r="J904" s="49"/>
    </row>
    <row r="905" spans="2:10" x14ac:dyDescent="0.3">
      <c r="B905" s="51"/>
      <c r="C905" s="47"/>
      <c r="D905" s="52"/>
      <c r="E905" s="52"/>
      <c r="F905" s="52"/>
      <c r="G905" s="52"/>
      <c r="H905" s="52"/>
      <c r="I905" s="52"/>
      <c r="J905" s="49"/>
    </row>
    <row r="906" spans="2:10" x14ac:dyDescent="0.3">
      <c r="B906" s="51"/>
      <c r="C906" s="47"/>
      <c r="D906" s="52"/>
      <c r="E906" s="52"/>
      <c r="F906" s="52"/>
      <c r="G906" s="52"/>
      <c r="H906" s="52"/>
      <c r="I906" s="52"/>
      <c r="J906" s="49"/>
    </row>
    <row r="907" spans="2:10" x14ac:dyDescent="0.3">
      <c r="B907" s="51"/>
      <c r="C907" s="47"/>
      <c r="D907" s="52"/>
      <c r="E907" s="52"/>
      <c r="F907" s="52"/>
      <c r="G907" s="52"/>
      <c r="H907" s="52"/>
      <c r="I907" s="52"/>
      <c r="J907" s="49"/>
    </row>
    <row r="908" spans="2:10" x14ac:dyDescent="0.3">
      <c r="B908" s="51"/>
      <c r="C908" s="47"/>
      <c r="D908" s="52"/>
      <c r="E908" s="52"/>
      <c r="F908" s="52"/>
      <c r="G908" s="52"/>
      <c r="H908" s="52"/>
      <c r="I908" s="52"/>
      <c r="J908" s="49"/>
    </row>
    <row r="909" spans="2:10" x14ac:dyDescent="0.3">
      <c r="B909" s="51"/>
      <c r="C909" s="47"/>
      <c r="D909" s="52"/>
      <c r="E909" s="52"/>
      <c r="F909" s="52"/>
      <c r="G909" s="52"/>
      <c r="H909" s="52"/>
      <c r="I909" s="52"/>
      <c r="J909" s="49"/>
    </row>
    <row r="910" spans="2:10" x14ac:dyDescent="0.3">
      <c r="B910" s="51"/>
      <c r="C910" s="47"/>
      <c r="D910" s="52"/>
      <c r="E910" s="52"/>
      <c r="F910" s="52"/>
      <c r="G910" s="52"/>
      <c r="H910" s="52"/>
      <c r="I910" s="52"/>
      <c r="J910" s="49"/>
    </row>
    <row r="911" spans="2:10" x14ac:dyDescent="0.3">
      <c r="B911" s="51"/>
      <c r="C911" s="47"/>
      <c r="D911" s="52"/>
      <c r="E911" s="52"/>
      <c r="F911" s="52"/>
      <c r="G911" s="52"/>
      <c r="H911" s="52"/>
      <c r="I911" s="52"/>
      <c r="J911" s="49"/>
    </row>
    <row r="912" spans="2:10" x14ac:dyDescent="0.3">
      <c r="B912" s="51"/>
      <c r="C912" s="47"/>
      <c r="D912" s="52"/>
      <c r="E912" s="52"/>
      <c r="F912" s="52"/>
      <c r="G912" s="52"/>
      <c r="H912" s="52"/>
      <c r="I912" s="52"/>
      <c r="J912" s="49"/>
    </row>
    <row r="913" spans="2:10" x14ac:dyDescent="0.3">
      <c r="B913" s="51"/>
      <c r="C913" s="47"/>
      <c r="D913" s="52"/>
      <c r="E913" s="52"/>
      <c r="F913" s="52"/>
      <c r="G913" s="52"/>
      <c r="H913" s="52"/>
      <c r="I913" s="52"/>
      <c r="J913" s="49"/>
    </row>
    <row r="914" spans="2:10" x14ac:dyDescent="0.3">
      <c r="B914" s="51"/>
      <c r="C914" s="47"/>
      <c r="D914" s="52"/>
      <c r="E914" s="52"/>
      <c r="F914" s="52"/>
      <c r="G914" s="52"/>
      <c r="H914" s="52"/>
      <c r="I914" s="52"/>
      <c r="J914" s="49"/>
    </row>
    <row r="915" spans="2:10" x14ac:dyDescent="0.3">
      <c r="B915" s="51"/>
      <c r="C915" s="47"/>
      <c r="D915" s="52"/>
      <c r="E915" s="52"/>
      <c r="F915" s="52"/>
      <c r="G915" s="52"/>
      <c r="H915" s="52"/>
      <c r="I915" s="52"/>
      <c r="J915" s="49"/>
    </row>
    <row r="916" spans="2:10" x14ac:dyDescent="0.3">
      <c r="B916" s="51"/>
      <c r="C916" s="47"/>
      <c r="D916" s="52"/>
      <c r="E916" s="52"/>
      <c r="F916" s="52"/>
      <c r="G916" s="52"/>
      <c r="H916" s="52"/>
      <c r="I916" s="52"/>
      <c r="J916" s="49"/>
    </row>
    <row r="917" spans="2:10" x14ac:dyDescent="0.3">
      <c r="B917" s="51"/>
      <c r="C917" s="47"/>
      <c r="D917" s="52"/>
      <c r="E917" s="52"/>
      <c r="F917" s="52"/>
      <c r="G917" s="52"/>
      <c r="H917" s="52"/>
      <c r="I917" s="52"/>
      <c r="J917" s="49"/>
    </row>
    <row r="918" spans="2:10" x14ac:dyDescent="0.3">
      <c r="B918" s="51"/>
      <c r="C918" s="47"/>
      <c r="D918" s="52"/>
      <c r="E918" s="52"/>
      <c r="F918" s="52"/>
      <c r="G918" s="52"/>
      <c r="H918" s="52"/>
      <c r="I918" s="52"/>
      <c r="J918" s="49"/>
    </row>
    <row r="919" spans="2:10" x14ac:dyDescent="0.3">
      <c r="B919" s="51"/>
      <c r="C919" s="47"/>
      <c r="D919" s="52"/>
      <c r="E919" s="52"/>
      <c r="F919" s="52"/>
      <c r="G919" s="52"/>
      <c r="H919" s="52"/>
      <c r="I919" s="52"/>
      <c r="J919" s="49"/>
    </row>
    <row r="920" spans="2:10" x14ac:dyDescent="0.3">
      <c r="B920" s="51"/>
      <c r="C920" s="47"/>
      <c r="D920" s="52"/>
      <c r="E920" s="52"/>
      <c r="F920" s="52"/>
      <c r="G920" s="52"/>
      <c r="H920" s="52"/>
      <c r="I920" s="52"/>
      <c r="J920" s="49"/>
    </row>
    <row r="921" spans="2:10" x14ac:dyDescent="0.3">
      <c r="B921" s="51"/>
      <c r="C921" s="47"/>
      <c r="D921" s="52"/>
      <c r="E921" s="52"/>
      <c r="F921" s="52"/>
      <c r="G921" s="52"/>
      <c r="H921" s="52"/>
      <c r="I921" s="52"/>
      <c r="J921" s="49"/>
    </row>
    <row r="922" spans="2:10" x14ac:dyDescent="0.3">
      <c r="B922" s="51"/>
      <c r="C922" s="47"/>
      <c r="D922" s="52"/>
      <c r="E922" s="52"/>
      <c r="F922" s="52"/>
      <c r="G922" s="52"/>
      <c r="H922" s="52"/>
      <c r="I922" s="52"/>
      <c r="J922" s="49"/>
    </row>
    <row r="923" spans="2:10" x14ac:dyDescent="0.3">
      <c r="B923" s="51"/>
      <c r="C923" s="47"/>
      <c r="D923" s="52"/>
      <c r="E923" s="52"/>
      <c r="F923" s="52"/>
      <c r="G923" s="52"/>
      <c r="H923" s="52"/>
      <c r="I923" s="52"/>
      <c r="J923" s="49"/>
    </row>
    <row r="924" spans="2:10" x14ac:dyDescent="0.3">
      <c r="B924" s="51"/>
      <c r="C924" s="47"/>
      <c r="D924" s="52"/>
      <c r="E924" s="52"/>
      <c r="F924" s="52"/>
      <c r="G924" s="52"/>
      <c r="H924" s="52"/>
      <c r="I924" s="52"/>
      <c r="J924" s="49"/>
    </row>
    <row r="925" spans="2:10" x14ac:dyDescent="0.3">
      <c r="B925" s="51"/>
      <c r="C925" s="47"/>
      <c r="D925" s="52"/>
      <c r="E925" s="52"/>
      <c r="F925" s="52"/>
      <c r="G925" s="52"/>
      <c r="H925" s="52"/>
      <c r="I925" s="52"/>
      <c r="J925" s="49"/>
    </row>
    <row r="926" spans="2:10" x14ac:dyDescent="0.3">
      <c r="B926" s="51"/>
      <c r="C926" s="47"/>
      <c r="D926" s="52"/>
      <c r="E926" s="52"/>
      <c r="F926" s="52"/>
      <c r="G926" s="52"/>
      <c r="H926" s="52"/>
      <c r="I926" s="52"/>
      <c r="J926" s="49"/>
    </row>
    <row r="927" spans="2:10" x14ac:dyDescent="0.3">
      <c r="B927" s="51"/>
      <c r="C927" s="47"/>
      <c r="D927" s="52"/>
      <c r="E927" s="52"/>
      <c r="F927" s="52"/>
      <c r="G927" s="52"/>
      <c r="H927" s="52"/>
      <c r="I927" s="52"/>
      <c r="J927" s="49"/>
    </row>
    <row r="928" spans="2:10" x14ac:dyDescent="0.3">
      <c r="B928" s="51"/>
      <c r="C928" s="47"/>
      <c r="D928" s="52"/>
      <c r="E928" s="52"/>
      <c r="F928" s="52"/>
      <c r="G928" s="52"/>
      <c r="H928" s="52"/>
      <c r="I928" s="52"/>
      <c r="J928" s="49"/>
    </row>
    <row r="929" spans="2:10" x14ac:dyDescent="0.3">
      <c r="B929" s="51"/>
      <c r="C929" s="47"/>
      <c r="D929" s="52"/>
      <c r="E929" s="52"/>
      <c r="F929" s="52"/>
      <c r="G929" s="52"/>
      <c r="H929" s="52"/>
      <c r="I929" s="52"/>
      <c r="J929" s="49"/>
    </row>
    <row r="930" spans="2:10" x14ac:dyDescent="0.3">
      <c r="B930" s="51"/>
      <c r="C930" s="47"/>
      <c r="D930" s="52"/>
      <c r="E930" s="52"/>
      <c r="F930" s="52"/>
      <c r="G930" s="52"/>
      <c r="H930" s="52"/>
      <c r="I930" s="52"/>
      <c r="J930" s="49"/>
    </row>
    <row r="931" spans="2:10" x14ac:dyDescent="0.3">
      <c r="B931" s="51"/>
      <c r="C931" s="47"/>
      <c r="D931" s="52"/>
      <c r="E931" s="52"/>
      <c r="F931" s="52"/>
      <c r="G931" s="52"/>
      <c r="H931" s="52"/>
      <c r="I931" s="52"/>
      <c r="J931" s="49"/>
    </row>
    <row r="932" spans="2:10" x14ac:dyDescent="0.3">
      <c r="B932" s="51"/>
      <c r="C932" s="47"/>
      <c r="D932" s="52"/>
      <c r="E932" s="52"/>
      <c r="F932" s="52"/>
      <c r="G932" s="52"/>
      <c r="H932" s="52"/>
      <c r="I932" s="52"/>
      <c r="J932" s="49"/>
    </row>
    <row r="933" spans="2:10" x14ac:dyDescent="0.3">
      <c r="B933" s="51"/>
      <c r="C933" s="47"/>
      <c r="D933" s="52"/>
      <c r="E933" s="52"/>
      <c r="F933" s="52"/>
      <c r="G933" s="52"/>
      <c r="H933" s="52"/>
      <c r="I933" s="52"/>
      <c r="J933" s="49"/>
    </row>
    <row r="934" spans="2:10" x14ac:dyDescent="0.3">
      <c r="B934" s="51"/>
      <c r="C934" s="47"/>
      <c r="D934" s="52"/>
      <c r="E934" s="52"/>
      <c r="F934" s="52"/>
      <c r="G934" s="52"/>
      <c r="H934" s="52"/>
      <c r="I934" s="52"/>
      <c r="J934" s="49"/>
    </row>
    <row r="935" spans="2:10" x14ac:dyDescent="0.3">
      <c r="B935" s="51"/>
      <c r="C935" s="47"/>
      <c r="D935" s="52"/>
      <c r="E935" s="52"/>
      <c r="F935" s="52"/>
      <c r="G935" s="52"/>
      <c r="H935" s="52"/>
      <c r="I935" s="52"/>
      <c r="J935" s="49"/>
    </row>
    <row r="936" spans="2:10" x14ac:dyDescent="0.3">
      <c r="B936" s="51"/>
      <c r="C936" s="47"/>
      <c r="D936" s="52"/>
      <c r="E936" s="52"/>
      <c r="F936" s="52"/>
      <c r="G936" s="52"/>
      <c r="H936" s="52"/>
      <c r="I936" s="52"/>
      <c r="J936" s="49"/>
    </row>
    <row r="937" spans="2:10" x14ac:dyDescent="0.3">
      <c r="B937" s="51"/>
      <c r="C937" s="47"/>
      <c r="D937" s="52"/>
      <c r="E937" s="52"/>
      <c r="F937" s="52"/>
      <c r="G937" s="52"/>
      <c r="H937" s="52"/>
      <c r="I937" s="52"/>
      <c r="J937" s="49"/>
    </row>
    <row r="938" spans="2:10" x14ac:dyDescent="0.3">
      <c r="B938" s="51"/>
      <c r="C938" s="47"/>
      <c r="D938" s="52"/>
      <c r="E938" s="52"/>
      <c r="F938" s="52"/>
      <c r="G938" s="52"/>
      <c r="H938" s="52"/>
      <c r="I938" s="52"/>
      <c r="J938" s="49"/>
    </row>
    <row r="939" spans="2:10" x14ac:dyDescent="0.3">
      <c r="B939" s="51"/>
      <c r="C939" s="47"/>
      <c r="D939" s="52"/>
      <c r="E939" s="52"/>
      <c r="F939" s="52"/>
      <c r="G939" s="52"/>
      <c r="H939" s="52"/>
      <c r="I939" s="52"/>
      <c r="J939" s="49"/>
    </row>
    <row r="940" spans="2:10" x14ac:dyDescent="0.3">
      <c r="B940" s="51"/>
      <c r="C940" s="47"/>
      <c r="D940" s="52"/>
      <c r="E940" s="52"/>
      <c r="F940" s="52"/>
      <c r="G940" s="52"/>
      <c r="H940" s="52"/>
      <c r="I940" s="52"/>
      <c r="J940" s="49"/>
    </row>
    <row r="941" spans="2:10" x14ac:dyDescent="0.3">
      <c r="B941" s="51"/>
      <c r="C941" s="47"/>
      <c r="D941" s="52"/>
      <c r="E941" s="52"/>
      <c r="F941" s="52"/>
      <c r="G941" s="52"/>
      <c r="H941" s="52"/>
      <c r="I941" s="52"/>
      <c r="J941" s="49"/>
    </row>
    <row r="942" spans="2:10" x14ac:dyDescent="0.3">
      <c r="B942" s="51"/>
      <c r="C942" s="47"/>
      <c r="D942" s="52"/>
      <c r="E942" s="52"/>
      <c r="F942" s="52"/>
      <c r="G942" s="52"/>
      <c r="H942" s="52"/>
      <c r="I942" s="52"/>
      <c r="J942" s="49"/>
    </row>
    <row r="943" spans="2:10" x14ac:dyDescent="0.3">
      <c r="B943" s="51"/>
      <c r="C943" s="47"/>
      <c r="D943" s="52"/>
      <c r="E943" s="52"/>
      <c r="F943" s="52"/>
      <c r="G943" s="52"/>
      <c r="H943" s="52"/>
      <c r="I943" s="52"/>
      <c r="J943" s="49"/>
    </row>
    <row r="944" spans="2:10" x14ac:dyDescent="0.3">
      <c r="B944" s="51"/>
      <c r="C944" s="47"/>
      <c r="D944" s="52"/>
      <c r="E944" s="52"/>
      <c r="F944" s="52"/>
      <c r="G944" s="52"/>
      <c r="H944" s="52"/>
      <c r="I944" s="52"/>
      <c r="J944" s="49"/>
    </row>
    <row r="945" spans="2:10" x14ac:dyDescent="0.3">
      <c r="B945" s="51"/>
      <c r="C945" s="47"/>
      <c r="D945" s="52"/>
      <c r="E945" s="52"/>
      <c r="F945" s="52"/>
      <c r="G945" s="52"/>
      <c r="H945" s="52"/>
      <c r="I945" s="52"/>
      <c r="J945" s="49"/>
    </row>
    <row r="946" spans="2:10" x14ac:dyDescent="0.3">
      <c r="B946" s="51"/>
      <c r="C946" s="47"/>
      <c r="D946" s="52"/>
      <c r="E946" s="52"/>
      <c r="F946" s="52"/>
      <c r="G946" s="52"/>
      <c r="H946" s="52"/>
      <c r="I946" s="52"/>
      <c r="J946" s="49"/>
    </row>
    <row r="947" spans="2:10" x14ac:dyDescent="0.3">
      <c r="B947" s="51"/>
      <c r="C947" s="47"/>
      <c r="D947" s="52"/>
      <c r="E947" s="52"/>
      <c r="F947" s="52"/>
      <c r="G947" s="52"/>
      <c r="H947" s="52"/>
      <c r="I947" s="52"/>
      <c r="J947" s="49"/>
    </row>
    <row r="948" spans="2:10" x14ac:dyDescent="0.3">
      <c r="B948" s="51"/>
      <c r="C948" s="47"/>
      <c r="D948" s="52"/>
      <c r="E948" s="52"/>
      <c r="F948" s="52"/>
      <c r="G948" s="52"/>
      <c r="H948" s="52"/>
      <c r="I948" s="52"/>
      <c r="J948" s="49"/>
    </row>
    <row r="949" spans="2:10" x14ac:dyDescent="0.3">
      <c r="B949" s="51"/>
      <c r="C949" s="47"/>
      <c r="D949" s="52"/>
      <c r="E949" s="52"/>
      <c r="F949" s="52"/>
      <c r="G949" s="52"/>
      <c r="H949" s="52"/>
      <c r="I949" s="52"/>
      <c r="J949" s="49"/>
    </row>
    <row r="950" spans="2:10" x14ac:dyDescent="0.3">
      <c r="B950" s="51"/>
      <c r="C950" s="47"/>
      <c r="D950" s="52"/>
      <c r="E950" s="52"/>
      <c r="F950" s="52"/>
      <c r="G950" s="52"/>
      <c r="H950" s="52"/>
      <c r="I950" s="52"/>
      <c r="J950" s="49"/>
    </row>
    <row r="951" spans="2:10" x14ac:dyDescent="0.3">
      <c r="B951" s="51"/>
      <c r="C951" s="47"/>
      <c r="D951" s="52"/>
      <c r="E951" s="52"/>
      <c r="F951" s="52"/>
      <c r="G951" s="52"/>
      <c r="H951" s="52"/>
      <c r="I951" s="52"/>
      <c r="J951" s="49"/>
    </row>
    <row r="952" spans="2:10" x14ac:dyDescent="0.3">
      <c r="B952" s="51"/>
      <c r="C952" s="47"/>
      <c r="D952" s="52"/>
      <c r="E952" s="52"/>
      <c r="F952" s="52"/>
      <c r="G952" s="52"/>
      <c r="H952" s="52"/>
      <c r="I952" s="52"/>
      <c r="J952" s="49"/>
    </row>
    <row r="953" spans="2:10" x14ac:dyDescent="0.3">
      <c r="B953" s="51"/>
      <c r="C953" s="47"/>
      <c r="D953" s="52"/>
      <c r="E953" s="52"/>
      <c r="F953" s="52"/>
      <c r="G953" s="52"/>
      <c r="H953" s="52"/>
      <c r="I953" s="52"/>
      <c r="J953" s="49"/>
    </row>
    <row r="954" spans="2:10" x14ac:dyDescent="0.3">
      <c r="B954" s="51"/>
      <c r="C954" s="47"/>
      <c r="D954" s="52"/>
      <c r="E954" s="52"/>
      <c r="F954" s="52"/>
      <c r="G954" s="52"/>
      <c r="H954" s="52"/>
      <c r="I954" s="52"/>
      <c r="J954" s="49"/>
    </row>
    <row r="955" spans="2:10" x14ac:dyDescent="0.3">
      <c r="B955" s="51"/>
      <c r="C955" s="47"/>
      <c r="D955" s="52"/>
      <c r="E955" s="52"/>
      <c r="F955" s="52"/>
      <c r="G955" s="52"/>
      <c r="H955" s="52"/>
      <c r="I955" s="52"/>
      <c r="J955" s="49"/>
    </row>
    <row r="956" spans="2:10" x14ac:dyDescent="0.3">
      <c r="B956" s="51"/>
      <c r="C956" s="47"/>
      <c r="D956" s="52"/>
      <c r="E956" s="52"/>
      <c r="F956" s="52"/>
      <c r="G956" s="52"/>
      <c r="H956" s="52"/>
      <c r="I956" s="52"/>
      <c r="J956" s="49"/>
    </row>
    <row r="957" spans="2:10" x14ac:dyDescent="0.3">
      <c r="B957" s="51"/>
      <c r="C957" s="47"/>
      <c r="D957" s="52"/>
      <c r="E957" s="52"/>
      <c r="F957" s="52"/>
      <c r="G957" s="52"/>
      <c r="H957" s="52"/>
      <c r="I957" s="52"/>
      <c r="J957" s="49"/>
    </row>
    <row r="958" spans="2:10" x14ac:dyDescent="0.3">
      <c r="B958" s="51"/>
      <c r="C958" s="47"/>
      <c r="D958" s="52"/>
      <c r="E958" s="52"/>
      <c r="F958" s="52"/>
      <c r="G958" s="52"/>
      <c r="H958" s="52"/>
      <c r="I958" s="52"/>
      <c r="J958" s="49"/>
    </row>
    <row r="959" spans="2:10" x14ac:dyDescent="0.3">
      <c r="B959" s="51"/>
      <c r="C959" s="47"/>
      <c r="D959" s="52"/>
      <c r="E959" s="52"/>
      <c r="F959" s="52"/>
      <c r="G959" s="52"/>
      <c r="H959" s="52"/>
      <c r="I959" s="52"/>
      <c r="J959" s="49"/>
    </row>
    <row r="960" spans="2:10" x14ac:dyDescent="0.3">
      <c r="B960" s="51"/>
      <c r="C960" s="47"/>
      <c r="D960" s="52"/>
      <c r="E960" s="52"/>
      <c r="F960" s="52"/>
      <c r="G960" s="52"/>
      <c r="H960" s="52"/>
      <c r="I960" s="52"/>
      <c r="J960" s="49"/>
    </row>
    <row r="961" spans="2:10" x14ac:dyDescent="0.3">
      <c r="B961" s="51"/>
      <c r="C961" s="47"/>
      <c r="D961" s="52"/>
      <c r="E961" s="52"/>
      <c r="F961" s="52"/>
      <c r="G961" s="52"/>
      <c r="H961" s="52"/>
      <c r="I961" s="52"/>
      <c r="J961" s="49"/>
    </row>
    <row r="962" spans="2:10" x14ac:dyDescent="0.3">
      <c r="B962" s="51"/>
      <c r="C962" s="47"/>
      <c r="D962" s="52"/>
      <c r="E962" s="52"/>
      <c r="F962" s="52"/>
      <c r="G962" s="52"/>
      <c r="H962" s="52"/>
      <c r="I962" s="52"/>
      <c r="J962" s="49"/>
    </row>
    <row r="963" spans="2:10" x14ac:dyDescent="0.3">
      <c r="B963" s="51"/>
      <c r="C963" s="47"/>
      <c r="D963" s="52"/>
      <c r="E963" s="52"/>
      <c r="F963" s="52"/>
      <c r="G963" s="52"/>
      <c r="H963" s="52"/>
      <c r="I963" s="52"/>
      <c r="J963" s="49"/>
    </row>
    <row r="964" spans="2:10" x14ac:dyDescent="0.3">
      <c r="B964" s="51"/>
      <c r="C964" s="47"/>
      <c r="D964" s="52"/>
      <c r="E964" s="52"/>
      <c r="F964" s="52"/>
      <c r="G964" s="52"/>
      <c r="H964" s="52"/>
      <c r="I964" s="52"/>
      <c r="J964" s="49"/>
    </row>
    <row r="965" spans="2:10" x14ac:dyDescent="0.3">
      <c r="B965" s="51"/>
      <c r="C965" s="47"/>
      <c r="D965" s="52"/>
      <c r="E965" s="52"/>
      <c r="F965" s="52"/>
      <c r="G965" s="52"/>
      <c r="H965" s="52"/>
      <c r="I965" s="52"/>
      <c r="J965" s="49"/>
    </row>
    <row r="966" spans="2:10" x14ac:dyDescent="0.3">
      <c r="B966" s="51"/>
      <c r="C966" s="47"/>
      <c r="D966" s="52"/>
      <c r="E966" s="52"/>
      <c r="F966" s="52"/>
      <c r="G966" s="52"/>
      <c r="H966" s="52"/>
      <c r="I966" s="52"/>
      <c r="J966" s="49"/>
    </row>
    <row r="967" spans="2:10" x14ac:dyDescent="0.3">
      <c r="B967" s="51"/>
      <c r="C967" s="47"/>
      <c r="D967" s="52"/>
      <c r="E967" s="52"/>
      <c r="F967" s="52"/>
      <c r="G967" s="52"/>
      <c r="H967" s="52"/>
      <c r="I967" s="52"/>
      <c r="J967" s="49"/>
    </row>
    <row r="968" spans="2:10" x14ac:dyDescent="0.3">
      <c r="B968" s="51"/>
      <c r="C968" s="47"/>
      <c r="D968" s="52"/>
      <c r="E968" s="52"/>
      <c r="F968" s="52"/>
      <c r="G968" s="52"/>
      <c r="H968" s="52"/>
      <c r="I968" s="52"/>
      <c r="J968" s="49"/>
    </row>
    <row r="969" spans="2:10" x14ac:dyDescent="0.3">
      <c r="B969" s="51"/>
      <c r="C969" s="47"/>
      <c r="D969" s="52"/>
      <c r="E969" s="52"/>
      <c r="F969" s="52"/>
      <c r="G969" s="52"/>
      <c r="H969" s="52"/>
      <c r="I969" s="52"/>
      <c r="J969" s="49"/>
    </row>
    <row r="970" spans="2:10" x14ac:dyDescent="0.3">
      <c r="B970" s="51"/>
      <c r="C970" s="47"/>
      <c r="D970" s="52"/>
      <c r="E970" s="52"/>
      <c r="F970" s="52"/>
      <c r="G970" s="52"/>
      <c r="H970" s="52"/>
      <c r="I970" s="52"/>
      <c r="J970" s="49"/>
    </row>
    <row r="971" spans="2:10" x14ac:dyDescent="0.3">
      <c r="B971" s="51"/>
      <c r="C971" s="47"/>
      <c r="D971" s="52"/>
      <c r="E971" s="52"/>
      <c r="F971" s="52"/>
      <c r="G971" s="52"/>
      <c r="H971" s="52"/>
      <c r="I971" s="52"/>
      <c r="J971" s="49"/>
    </row>
    <row r="972" spans="2:10" x14ac:dyDescent="0.3">
      <c r="B972" s="51"/>
      <c r="C972" s="47"/>
      <c r="D972" s="52"/>
      <c r="E972" s="52"/>
      <c r="F972" s="52"/>
      <c r="G972" s="52"/>
      <c r="H972" s="52"/>
      <c r="I972" s="52"/>
      <c r="J972" s="49"/>
    </row>
    <row r="973" spans="2:10" x14ac:dyDescent="0.3">
      <c r="B973" s="51"/>
      <c r="C973" s="47"/>
      <c r="D973" s="52"/>
      <c r="E973" s="52"/>
      <c r="F973" s="52"/>
      <c r="G973" s="52"/>
      <c r="H973" s="52"/>
      <c r="I973" s="52"/>
      <c r="J973" s="49"/>
    </row>
    <row r="974" spans="2:10" x14ac:dyDescent="0.3">
      <c r="B974" s="51"/>
      <c r="C974" s="47"/>
      <c r="D974" s="52"/>
      <c r="E974" s="52"/>
      <c r="F974" s="52"/>
      <c r="G974" s="52"/>
      <c r="H974" s="52"/>
      <c r="I974" s="52"/>
      <c r="J974" s="49"/>
    </row>
    <row r="975" spans="2:10" x14ac:dyDescent="0.3">
      <c r="B975" s="51"/>
      <c r="C975" s="47"/>
      <c r="D975" s="52"/>
      <c r="E975" s="52"/>
      <c r="F975" s="52"/>
      <c r="G975" s="52"/>
      <c r="H975" s="52"/>
      <c r="I975" s="52"/>
      <c r="J975" s="49"/>
    </row>
    <row r="976" spans="2:10" x14ac:dyDescent="0.3">
      <c r="B976" s="51"/>
      <c r="C976" s="47"/>
      <c r="D976" s="52"/>
      <c r="E976" s="52"/>
      <c r="F976" s="52"/>
      <c r="G976" s="52"/>
      <c r="H976" s="52"/>
      <c r="I976" s="52"/>
      <c r="J976" s="49"/>
    </row>
    <row r="977" spans="2:10" x14ac:dyDescent="0.3">
      <c r="B977" s="51"/>
      <c r="C977" s="47"/>
      <c r="D977" s="52"/>
      <c r="E977" s="52"/>
      <c r="F977" s="52"/>
      <c r="G977" s="52"/>
      <c r="H977" s="52"/>
      <c r="I977" s="52"/>
      <c r="J977" s="49"/>
    </row>
    <row r="978" spans="2:10" x14ac:dyDescent="0.3">
      <c r="B978" s="51"/>
      <c r="C978" s="47"/>
      <c r="D978" s="52"/>
      <c r="E978" s="52"/>
      <c r="F978" s="52"/>
      <c r="G978" s="52"/>
      <c r="H978" s="52"/>
      <c r="I978" s="52"/>
      <c r="J978" s="49"/>
    </row>
    <row r="979" spans="2:10" x14ac:dyDescent="0.3">
      <c r="B979" s="51"/>
      <c r="C979" s="47"/>
      <c r="D979" s="52"/>
      <c r="E979" s="52"/>
      <c r="F979" s="52"/>
      <c r="G979" s="52"/>
      <c r="H979" s="52"/>
      <c r="I979" s="52"/>
      <c r="J979" s="49"/>
    </row>
    <row r="980" spans="2:10" x14ac:dyDescent="0.3">
      <c r="B980" s="51"/>
      <c r="C980" s="47"/>
      <c r="D980" s="52"/>
      <c r="E980" s="52"/>
      <c r="F980" s="52"/>
      <c r="G980" s="52"/>
      <c r="H980" s="52"/>
      <c r="I980" s="52"/>
      <c r="J980" s="49"/>
    </row>
    <row r="981" spans="2:10" x14ac:dyDescent="0.3">
      <c r="B981" s="51"/>
      <c r="C981" s="47"/>
      <c r="D981" s="52"/>
      <c r="E981" s="52"/>
      <c r="F981" s="52"/>
      <c r="G981" s="52"/>
      <c r="H981" s="52"/>
      <c r="I981" s="52"/>
      <c r="J981" s="49"/>
    </row>
    <row r="982" spans="2:10" x14ac:dyDescent="0.3">
      <c r="B982" s="51"/>
      <c r="C982" s="47"/>
      <c r="D982" s="52"/>
      <c r="E982" s="52"/>
      <c r="F982" s="52"/>
      <c r="G982" s="52"/>
      <c r="H982" s="52"/>
      <c r="I982" s="52"/>
      <c r="J982" s="49"/>
    </row>
    <row r="983" spans="2:10" x14ac:dyDescent="0.3">
      <c r="B983" s="51"/>
      <c r="C983" s="47"/>
      <c r="D983" s="52"/>
      <c r="E983" s="52"/>
      <c r="F983" s="52"/>
      <c r="G983" s="52"/>
      <c r="H983" s="52"/>
      <c r="I983" s="52"/>
      <c r="J983" s="49"/>
    </row>
    <row r="984" spans="2:10" x14ac:dyDescent="0.3">
      <c r="B984" s="51"/>
      <c r="C984" s="47"/>
      <c r="D984" s="52"/>
      <c r="E984" s="52"/>
      <c r="F984" s="52"/>
      <c r="G984" s="52"/>
      <c r="H984" s="52"/>
      <c r="I984" s="52"/>
      <c r="J984" s="49"/>
    </row>
    <row r="985" spans="2:10" x14ac:dyDescent="0.3">
      <c r="B985" s="51"/>
      <c r="C985" s="47"/>
      <c r="D985" s="52"/>
      <c r="E985" s="52"/>
      <c r="F985" s="52"/>
      <c r="G985" s="52"/>
      <c r="H985" s="52"/>
      <c r="I985" s="52"/>
      <c r="J985" s="49"/>
    </row>
    <row r="986" spans="2:10" x14ac:dyDescent="0.3">
      <c r="B986" s="51"/>
      <c r="C986" s="47"/>
      <c r="D986" s="52"/>
      <c r="E986" s="52"/>
      <c r="F986" s="52"/>
      <c r="G986" s="52"/>
      <c r="H986" s="52"/>
      <c r="I986" s="52"/>
      <c r="J986" s="49"/>
    </row>
    <row r="987" spans="2:10" x14ac:dyDescent="0.3">
      <c r="B987" s="51"/>
      <c r="C987" s="47"/>
      <c r="D987" s="52"/>
      <c r="E987" s="52"/>
      <c r="F987" s="52"/>
      <c r="G987" s="52"/>
      <c r="H987" s="52"/>
      <c r="I987" s="52"/>
      <c r="J987" s="49"/>
    </row>
    <row r="988" spans="2:10" x14ac:dyDescent="0.3">
      <c r="B988" s="51"/>
      <c r="C988" s="47"/>
      <c r="D988" s="52"/>
      <c r="E988" s="52"/>
      <c r="F988" s="52"/>
      <c r="G988" s="52"/>
      <c r="H988" s="52"/>
      <c r="I988" s="52"/>
      <c r="J988" s="49"/>
    </row>
    <row r="989" spans="2:10" x14ac:dyDescent="0.3">
      <c r="B989" s="51"/>
      <c r="C989" s="47"/>
      <c r="D989" s="52"/>
      <c r="E989" s="52"/>
      <c r="F989" s="52"/>
      <c r="G989" s="52"/>
      <c r="H989" s="52"/>
      <c r="I989" s="52"/>
      <c r="J989" s="49"/>
    </row>
    <row r="990" spans="2:10" x14ac:dyDescent="0.3">
      <c r="B990" s="51"/>
      <c r="C990" s="47"/>
      <c r="D990" s="52"/>
      <c r="E990" s="52"/>
      <c r="F990" s="52"/>
      <c r="G990" s="52"/>
      <c r="H990" s="52"/>
      <c r="I990" s="52"/>
      <c r="J990" s="49"/>
    </row>
    <row r="991" spans="2:10" x14ac:dyDescent="0.3">
      <c r="B991" s="51"/>
      <c r="C991" s="47"/>
      <c r="D991" s="52"/>
      <c r="E991" s="52"/>
      <c r="F991" s="52"/>
      <c r="G991" s="52"/>
      <c r="H991" s="52"/>
      <c r="I991" s="52"/>
      <c r="J991" s="49"/>
    </row>
    <row r="992" spans="2:10" x14ac:dyDescent="0.3">
      <c r="B992" s="51"/>
      <c r="C992" s="47"/>
      <c r="D992" s="52"/>
      <c r="E992" s="52"/>
      <c r="F992" s="52"/>
      <c r="G992" s="52"/>
      <c r="H992" s="52"/>
      <c r="I992" s="52"/>
      <c r="J992" s="49"/>
    </row>
    <row r="993" spans="2:10" x14ac:dyDescent="0.3">
      <c r="B993" s="51"/>
      <c r="C993" s="47"/>
      <c r="D993" s="52"/>
      <c r="E993" s="52"/>
      <c r="F993" s="52"/>
      <c r="G993" s="52"/>
      <c r="H993" s="52"/>
      <c r="I993" s="52"/>
      <c r="J993" s="49"/>
    </row>
    <row r="994" spans="2:10" x14ac:dyDescent="0.3">
      <c r="B994" s="51"/>
      <c r="C994" s="47"/>
      <c r="D994" s="52"/>
      <c r="E994" s="52"/>
      <c r="F994" s="52"/>
      <c r="G994" s="52"/>
      <c r="H994" s="52"/>
      <c r="I994" s="52"/>
      <c r="J994" s="49"/>
    </row>
    <row r="995" spans="2:10" x14ac:dyDescent="0.3">
      <c r="B995" s="51"/>
      <c r="C995" s="47"/>
      <c r="D995" s="52"/>
      <c r="E995" s="52"/>
      <c r="F995" s="52"/>
      <c r="G995" s="52"/>
      <c r="H995" s="52"/>
      <c r="I995" s="52"/>
      <c r="J995" s="49"/>
    </row>
    <row r="996" spans="2:10" x14ac:dyDescent="0.3">
      <c r="B996" s="51"/>
      <c r="C996" s="47"/>
      <c r="D996" s="52"/>
      <c r="E996" s="52"/>
      <c r="F996" s="52"/>
      <c r="G996" s="52"/>
      <c r="H996" s="52"/>
      <c r="I996" s="52"/>
      <c r="J996" s="49"/>
    </row>
    <row r="997" spans="2:10" x14ac:dyDescent="0.3">
      <c r="B997" s="51"/>
      <c r="C997" s="47"/>
      <c r="D997" s="52"/>
      <c r="E997" s="52"/>
      <c r="F997" s="52"/>
      <c r="G997" s="52"/>
      <c r="H997" s="52"/>
      <c r="I997" s="52"/>
      <c r="J997" s="49"/>
    </row>
    <row r="998" spans="2:10" x14ac:dyDescent="0.3">
      <c r="B998" s="51"/>
      <c r="C998" s="47"/>
      <c r="D998" s="52"/>
      <c r="E998" s="52"/>
      <c r="F998" s="52"/>
      <c r="G998" s="52"/>
      <c r="H998" s="52"/>
      <c r="I998" s="52"/>
      <c r="J998" s="49"/>
    </row>
    <row r="999" spans="2:10" x14ac:dyDescent="0.3">
      <c r="B999" s="51"/>
      <c r="C999" s="47"/>
      <c r="D999" s="52"/>
      <c r="E999" s="52"/>
      <c r="F999" s="52"/>
      <c r="G999" s="52"/>
      <c r="H999" s="52"/>
      <c r="I999" s="52"/>
      <c r="J999" s="49"/>
    </row>
    <row r="1000" spans="2:10" x14ac:dyDescent="0.3">
      <c r="B1000" s="51"/>
      <c r="C1000" s="47"/>
      <c r="D1000" s="52"/>
      <c r="E1000" s="52"/>
      <c r="F1000" s="52"/>
      <c r="G1000" s="52"/>
      <c r="H1000" s="52"/>
      <c r="I1000" s="52"/>
      <c r="J1000" s="49"/>
    </row>
    <row r="1001" spans="2:10" x14ac:dyDescent="0.3">
      <c r="B1001" s="51"/>
      <c r="C1001" s="47"/>
      <c r="D1001" s="52"/>
      <c r="E1001" s="52"/>
      <c r="F1001" s="52"/>
      <c r="G1001" s="52"/>
      <c r="H1001" s="52"/>
      <c r="I1001" s="52"/>
      <c r="J1001" s="49"/>
    </row>
    <row r="1002" spans="2:10" x14ac:dyDescent="0.3">
      <c r="B1002" s="51"/>
      <c r="C1002" s="47"/>
      <c r="D1002" s="52"/>
      <c r="E1002" s="52"/>
      <c r="F1002" s="52"/>
      <c r="G1002" s="52"/>
      <c r="H1002" s="52"/>
      <c r="I1002" s="52"/>
      <c r="J1002" s="49"/>
    </row>
    <row r="1003" spans="2:10" x14ac:dyDescent="0.3">
      <c r="B1003" s="51"/>
      <c r="C1003" s="47"/>
      <c r="D1003" s="52"/>
      <c r="E1003" s="52"/>
      <c r="F1003" s="52"/>
      <c r="G1003" s="52"/>
      <c r="H1003" s="52"/>
      <c r="I1003" s="52"/>
      <c r="J1003" s="49"/>
    </row>
    <row r="1004" spans="2:10" x14ac:dyDescent="0.3">
      <c r="B1004" s="51"/>
      <c r="C1004" s="47"/>
      <c r="D1004" s="52"/>
      <c r="E1004" s="52"/>
      <c r="F1004" s="52"/>
      <c r="G1004" s="52"/>
      <c r="H1004" s="52"/>
      <c r="I1004" s="52"/>
      <c r="J1004" s="49"/>
    </row>
    <row r="1005" spans="2:10" x14ac:dyDescent="0.3">
      <c r="B1005" s="51"/>
      <c r="C1005" s="47"/>
      <c r="D1005" s="52"/>
      <c r="E1005" s="52"/>
      <c r="F1005" s="52"/>
      <c r="G1005" s="52"/>
      <c r="H1005" s="52"/>
      <c r="I1005" s="52"/>
      <c r="J1005" s="49"/>
    </row>
    <row r="1006" spans="2:10" x14ac:dyDescent="0.3">
      <c r="B1006" s="51"/>
      <c r="C1006" s="47"/>
      <c r="D1006" s="52"/>
      <c r="E1006" s="52"/>
      <c r="F1006" s="52"/>
      <c r="G1006" s="52"/>
      <c r="H1006" s="52"/>
      <c r="I1006" s="52"/>
      <c r="J1006" s="49"/>
    </row>
    <row r="1007" spans="2:10" x14ac:dyDescent="0.3">
      <c r="B1007" s="51"/>
      <c r="C1007" s="47"/>
      <c r="D1007" s="52"/>
      <c r="E1007" s="52"/>
      <c r="F1007" s="52"/>
      <c r="G1007" s="52"/>
      <c r="H1007" s="52"/>
      <c r="I1007" s="52"/>
      <c r="J1007" s="49"/>
    </row>
    <row r="1008" spans="2:10" x14ac:dyDescent="0.3">
      <c r="B1008" s="51"/>
      <c r="C1008" s="47"/>
      <c r="D1008" s="52"/>
      <c r="E1008" s="52"/>
      <c r="F1008" s="52"/>
      <c r="G1008" s="52"/>
      <c r="H1008" s="52"/>
      <c r="I1008" s="52"/>
      <c r="J1008" s="49"/>
    </row>
    <row r="1009" spans="2:10" x14ac:dyDescent="0.3">
      <c r="B1009" s="51"/>
      <c r="C1009" s="47"/>
      <c r="D1009" s="52"/>
      <c r="E1009" s="52"/>
      <c r="F1009" s="52"/>
      <c r="G1009" s="52"/>
      <c r="H1009" s="52"/>
      <c r="I1009" s="52"/>
      <c r="J1009" s="49"/>
    </row>
    <row r="1010" spans="2:10" x14ac:dyDescent="0.3">
      <c r="B1010" s="51"/>
      <c r="C1010" s="47"/>
      <c r="D1010" s="52"/>
      <c r="E1010" s="52"/>
      <c r="F1010" s="52"/>
      <c r="G1010" s="52"/>
      <c r="H1010" s="52"/>
      <c r="I1010" s="52"/>
      <c r="J1010" s="49"/>
    </row>
    <row r="1011" spans="2:10" x14ac:dyDescent="0.3">
      <c r="B1011" s="51"/>
      <c r="C1011" s="47"/>
      <c r="D1011" s="52"/>
      <c r="E1011" s="52"/>
      <c r="F1011" s="52"/>
      <c r="G1011" s="52"/>
      <c r="H1011" s="52"/>
      <c r="I1011" s="52"/>
      <c r="J1011" s="49"/>
    </row>
    <row r="1012" spans="2:10" x14ac:dyDescent="0.3">
      <c r="B1012" s="51"/>
      <c r="C1012" s="47"/>
      <c r="D1012" s="52"/>
      <c r="E1012" s="52"/>
      <c r="F1012" s="52"/>
      <c r="G1012" s="52"/>
      <c r="H1012" s="52"/>
      <c r="I1012" s="52"/>
      <c r="J1012" s="49"/>
    </row>
    <row r="1013" spans="2:10" x14ac:dyDescent="0.3">
      <c r="B1013" s="51"/>
      <c r="C1013" s="47"/>
      <c r="D1013" s="52"/>
      <c r="E1013" s="52"/>
      <c r="F1013" s="52"/>
      <c r="G1013" s="52"/>
      <c r="H1013" s="52"/>
      <c r="I1013" s="52"/>
      <c r="J1013" s="49"/>
    </row>
    <row r="1014" spans="2:10" x14ac:dyDescent="0.3">
      <c r="B1014" s="51"/>
      <c r="C1014" s="47"/>
      <c r="D1014" s="52"/>
      <c r="E1014" s="52"/>
      <c r="F1014" s="52"/>
      <c r="G1014" s="52"/>
      <c r="H1014" s="52"/>
      <c r="I1014" s="52"/>
      <c r="J1014" s="49"/>
    </row>
    <row r="1015" spans="2:10" x14ac:dyDescent="0.3">
      <c r="B1015" s="51"/>
      <c r="C1015" s="47"/>
      <c r="D1015" s="52"/>
      <c r="E1015" s="52"/>
      <c r="F1015" s="52"/>
      <c r="G1015" s="52"/>
      <c r="H1015" s="52"/>
      <c r="I1015" s="52"/>
      <c r="J1015" s="49"/>
    </row>
    <row r="1016" spans="2:10" x14ac:dyDescent="0.3">
      <c r="B1016" s="51"/>
      <c r="C1016" s="47"/>
      <c r="D1016" s="52"/>
      <c r="E1016" s="52"/>
      <c r="F1016" s="52"/>
      <c r="G1016" s="52"/>
      <c r="H1016" s="52"/>
      <c r="I1016" s="52"/>
      <c r="J1016" s="49"/>
    </row>
    <row r="1017" spans="2:10" x14ac:dyDescent="0.3">
      <c r="B1017" s="51"/>
      <c r="C1017" s="47"/>
      <c r="D1017" s="52"/>
      <c r="E1017" s="52"/>
      <c r="F1017" s="52"/>
      <c r="G1017" s="52"/>
      <c r="H1017" s="52"/>
      <c r="I1017" s="52"/>
      <c r="J1017" s="49"/>
    </row>
    <row r="1018" spans="2:10" x14ac:dyDescent="0.3">
      <c r="B1018" s="51"/>
      <c r="C1018" s="47"/>
      <c r="D1018" s="52"/>
      <c r="E1018" s="52"/>
      <c r="F1018" s="52"/>
      <c r="G1018" s="52"/>
      <c r="H1018" s="52"/>
      <c r="I1018" s="52"/>
      <c r="J1018" s="49"/>
    </row>
    <row r="1019" spans="2:10" x14ac:dyDescent="0.3">
      <c r="B1019" s="51"/>
      <c r="C1019" s="47"/>
      <c r="D1019" s="52"/>
      <c r="E1019" s="52"/>
      <c r="F1019" s="52"/>
      <c r="G1019" s="52"/>
      <c r="H1019" s="52"/>
      <c r="I1019" s="52"/>
      <c r="J1019" s="49"/>
    </row>
    <row r="1020" spans="2:10" x14ac:dyDescent="0.3">
      <c r="B1020" s="51"/>
      <c r="C1020" s="47"/>
      <c r="D1020" s="52"/>
      <c r="E1020" s="52"/>
      <c r="F1020" s="52"/>
      <c r="G1020" s="52"/>
      <c r="H1020" s="52"/>
      <c r="I1020" s="52"/>
      <c r="J1020" s="49"/>
    </row>
    <row r="1021" spans="2:10" x14ac:dyDescent="0.3">
      <c r="B1021" s="51"/>
      <c r="C1021" s="47"/>
      <c r="D1021" s="52"/>
      <c r="E1021" s="52"/>
      <c r="F1021" s="52"/>
      <c r="G1021" s="52"/>
      <c r="H1021" s="52"/>
      <c r="I1021" s="52"/>
      <c r="J1021" s="49"/>
    </row>
    <row r="1022" spans="2:10" x14ac:dyDescent="0.3">
      <c r="B1022" s="51"/>
      <c r="C1022" s="47"/>
      <c r="D1022" s="52"/>
      <c r="E1022" s="52"/>
      <c r="F1022" s="52"/>
      <c r="G1022" s="52"/>
      <c r="H1022" s="52"/>
      <c r="I1022" s="52"/>
      <c r="J1022" s="49"/>
    </row>
    <row r="1023" spans="2:10" x14ac:dyDescent="0.3">
      <c r="B1023" s="51"/>
      <c r="C1023" s="47"/>
      <c r="D1023" s="52"/>
      <c r="E1023" s="52"/>
      <c r="F1023" s="52"/>
      <c r="G1023" s="52"/>
      <c r="H1023" s="52"/>
      <c r="I1023" s="52"/>
      <c r="J1023" s="49"/>
    </row>
    <row r="1024" spans="2:10" x14ac:dyDescent="0.3">
      <c r="B1024" s="51"/>
      <c r="C1024" s="47"/>
      <c r="D1024" s="52"/>
      <c r="E1024" s="52"/>
      <c r="F1024" s="52"/>
      <c r="G1024" s="52"/>
      <c r="H1024" s="52"/>
      <c r="I1024" s="52"/>
      <c r="J1024" s="49"/>
    </row>
    <row r="1025" spans="2:10" x14ac:dyDescent="0.3">
      <c r="B1025" s="51"/>
      <c r="C1025" s="47"/>
      <c r="D1025" s="52"/>
      <c r="E1025" s="52"/>
      <c r="F1025" s="52"/>
      <c r="G1025" s="52"/>
      <c r="H1025" s="52"/>
      <c r="I1025" s="52"/>
      <c r="J1025" s="49"/>
    </row>
    <row r="1026" spans="2:10" x14ac:dyDescent="0.3">
      <c r="B1026" s="51"/>
      <c r="C1026" s="47"/>
      <c r="D1026" s="52"/>
      <c r="E1026" s="52"/>
      <c r="F1026" s="52"/>
      <c r="G1026" s="52"/>
      <c r="H1026" s="52"/>
      <c r="I1026" s="52"/>
      <c r="J1026" s="49"/>
    </row>
    <row r="1027" spans="2:10" x14ac:dyDescent="0.3">
      <c r="B1027" s="51"/>
      <c r="C1027" s="47"/>
      <c r="D1027" s="52"/>
      <c r="E1027" s="52"/>
      <c r="F1027" s="52"/>
      <c r="G1027" s="52"/>
      <c r="H1027" s="52"/>
      <c r="I1027" s="52"/>
      <c r="J1027" s="49"/>
    </row>
    <row r="1028" spans="2:10" x14ac:dyDescent="0.3">
      <c r="B1028" s="51"/>
      <c r="C1028" s="47"/>
      <c r="D1028" s="52"/>
      <c r="E1028" s="52"/>
      <c r="F1028" s="52"/>
      <c r="G1028" s="52"/>
      <c r="H1028" s="52"/>
      <c r="I1028" s="52"/>
      <c r="J1028" s="49"/>
    </row>
    <row r="1029" spans="2:10" x14ac:dyDescent="0.3">
      <c r="B1029" s="51"/>
      <c r="C1029" s="47"/>
      <c r="D1029" s="52"/>
      <c r="E1029" s="52"/>
      <c r="F1029" s="52"/>
      <c r="G1029" s="52"/>
      <c r="H1029" s="52"/>
      <c r="I1029" s="52"/>
      <c r="J1029" s="49"/>
    </row>
    <row r="1030" spans="2:10" x14ac:dyDescent="0.3">
      <c r="B1030" s="51"/>
      <c r="C1030" s="47"/>
      <c r="D1030" s="52"/>
      <c r="E1030" s="52"/>
      <c r="F1030" s="52"/>
      <c r="G1030" s="52"/>
      <c r="H1030" s="52"/>
      <c r="I1030" s="52"/>
      <c r="J1030" s="49"/>
    </row>
    <row r="1031" spans="2:10" x14ac:dyDescent="0.3">
      <c r="B1031" s="51"/>
      <c r="C1031" s="47"/>
      <c r="D1031" s="52"/>
      <c r="E1031" s="52"/>
      <c r="F1031" s="52"/>
      <c r="G1031" s="52"/>
      <c r="H1031" s="52"/>
      <c r="I1031" s="52"/>
      <c r="J1031" s="49"/>
    </row>
    <row r="1032" spans="2:10" x14ac:dyDescent="0.3">
      <c r="B1032" s="51"/>
      <c r="C1032" s="47"/>
      <c r="D1032" s="52"/>
      <c r="E1032" s="52"/>
      <c r="F1032" s="52"/>
      <c r="G1032" s="52"/>
      <c r="H1032" s="52"/>
      <c r="I1032" s="52"/>
      <c r="J1032" s="49"/>
    </row>
    <row r="1033" spans="2:10" x14ac:dyDescent="0.3">
      <c r="B1033" s="51"/>
      <c r="C1033" s="47"/>
      <c r="D1033" s="52"/>
      <c r="E1033" s="52"/>
      <c r="F1033" s="52"/>
      <c r="G1033" s="52"/>
      <c r="H1033" s="52"/>
      <c r="I1033" s="52"/>
      <c r="J1033" s="49"/>
    </row>
    <row r="1034" spans="2:10" x14ac:dyDescent="0.3">
      <c r="B1034" s="51"/>
      <c r="C1034" s="47"/>
      <c r="D1034" s="52"/>
      <c r="E1034" s="52"/>
      <c r="F1034" s="52"/>
      <c r="G1034" s="52"/>
      <c r="H1034" s="52"/>
      <c r="I1034" s="52"/>
      <c r="J1034" s="49"/>
    </row>
    <row r="1035" spans="2:10" x14ac:dyDescent="0.3">
      <c r="B1035" s="51"/>
      <c r="C1035" s="47"/>
      <c r="D1035" s="52"/>
      <c r="E1035" s="52"/>
      <c r="F1035" s="52"/>
      <c r="G1035" s="52"/>
      <c r="H1035" s="52"/>
      <c r="I1035" s="52"/>
      <c r="J1035" s="49"/>
    </row>
    <row r="1036" spans="2:10" x14ac:dyDescent="0.3">
      <c r="B1036" s="51"/>
      <c r="C1036" s="47"/>
      <c r="D1036" s="52"/>
      <c r="E1036" s="52"/>
      <c r="F1036" s="52"/>
      <c r="G1036" s="52"/>
      <c r="H1036" s="52"/>
      <c r="I1036" s="52"/>
      <c r="J1036" s="49"/>
    </row>
    <row r="1037" spans="2:10" x14ac:dyDescent="0.3">
      <c r="B1037" s="51"/>
      <c r="C1037" s="47"/>
      <c r="D1037" s="52"/>
      <c r="E1037" s="52"/>
      <c r="F1037" s="52"/>
      <c r="G1037" s="52"/>
      <c r="H1037" s="52"/>
      <c r="I1037" s="52"/>
      <c r="J1037" s="49"/>
    </row>
    <row r="1038" spans="2:10" x14ac:dyDescent="0.3">
      <c r="B1038" s="51"/>
      <c r="C1038" s="47"/>
      <c r="D1038" s="52"/>
      <c r="E1038" s="52"/>
      <c r="F1038" s="52"/>
      <c r="G1038" s="52"/>
      <c r="H1038" s="52"/>
      <c r="I1038" s="52"/>
      <c r="J1038" s="49"/>
    </row>
    <row r="1039" spans="2:10" x14ac:dyDescent="0.3">
      <c r="B1039" s="51"/>
      <c r="C1039" s="47"/>
      <c r="D1039" s="52"/>
      <c r="E1039" s="52"/>
      <c r="F1039" s="52"/>
      <c r="G1039" s="52"/>
      <c r="H1039" s="52"/>
      <c r="I1039" s="52"/>
      <c r="J1039" s="49"/>
    </row>
    <row r="1040" spans="2:10" x14ac:dyDescent="0.3">
      <c r="B1040" s="51"/>
      <c r="C1040" s="47"/>
      <c r="D1040" s="52"/>
      <c r="E1040" s="52"/>
      <c r="F1040" s="52"/>
      <c r="G1040" s="52"/>
      <c r="H1040" s="52"/>
      <c r="I1040" s="52"/>
      <c r="J1040" s="49"/>
    </row>
    <row r="1041" spans="2:10" x14ac:dyDescent="0.3">
      <c r="B1041" s="51"/>
      <c r="C1041" s="47"/>
      <c r="D1041" s="52"/>
      <c r="E1041" s="52"/>
      <c r="F1041" s="52"/>
      <c r="G1041" s="52"/>
      <c r="H1041" s="52"/>
      <c r="I1041" s="52"/>
      <c r="J1041" s="49"/>
    </row>
    <row r="1042" spans="2:10" x14ac:dyDescent="0.3">
      <c r="B1042" s="51"/>
      <c r="C1042" s="47"/>
      <c r="D1042" s="52"/>
      <c r="E1042" s="52"/>
      <c r="F1042" s="52"/>
      <c r="G1042" s="52"/>
      <c r="H1042" s="52"/>
      <c r="I1042" s="52"/>
      <c r="J1042" s="49"/>
    </row>
    <row r="1043" spans="2:10" x14ac:dyDescent="0.3">
      <c r="B1043" s="51"/>
      <c r="C1043" s="47"/>
      <c r="D1043" s="52"/>
      <c r="E1043" s="52"/>
      <c r="F1043" s="52"/>
      <c r="G1043" s="52"/>
      <c r="H1043" s="52"/>
      <c r="I1043" s="52"/>
      <c r="J1043" s="49"/>
    </row>
    <row r="1044" spans="2:10" x14ac:dyDescent="0.3">
      <c r="B1044" s="51"/>
      <c r="C1044" s="47"/>
      <c r="D1044" s="52"/>
      <c r="E1044" s="52"/>
      <c r="F1044" s="52"/>
      <c r="G1044" s="52"/>
      <c r="H1044" s="52"/>
      <c r="I1044" s="52"/>
      <c r="J1044" s="49"/>
    </row>
    <row r="1045" spans="2:10" x14ac:dyDescent="0.3">
      <c r="B1045" s="51"/>
      <c r="C1045" s="47"/>
      <c r="D1045" s="52"/>
      <c r="E1045" s="52"/>
      <c r="F1045" s="52"/>
      <c r="G1045" s="52"/>
      <c r="H1045" s="52"/>
      <c r="I1045" s="52"/>
      <c r="J1045" s="49"/>
    </row>
    <row r="1046" spans="2:10" x14ac:dyDescent="0.3">
      <c r="B1046" s="51"/>
      <c r="C1046" s="47"/>
      <c r="D1046" s="52"/>
      <c r="E1046" s="52"/>
      <c r="F1046" s="52"/>
      <c r="G1046" s="52"/>
      <c r="H1046" s="52"/>
      <c r="I1046" s="52"/>
      <c r="J1046" s="49"/>
    </row>
    <row r="1047" spans="2:10" x14ac:dyDescent="0.3">
      <c r="B1047" s="51"/>
      <c r="C1047" s="47"/>
      <c r="D1047" s="52"/>
      <c r="E1047" s="52"/>
      <c r="F1047" s="52"/>
      <c r="G1047" s="52"/>
      <c r="H1047" s="52"/>
      <c r="I1047" s="52"/>
      <c r="J1047" s="49"/>
    </row>
    <row r="1048" spans="2:10" x14ac:dyDescent="0.3">
      <c r="B1048" s="51"/>
      <c r="C1048" s="47"/>
      <c r="D1048" s="52"/>
      <c r="E1048" s="52"/>
      <c r="F1048" s="52"/>
      <c r="G1048" s="52"/>
      <c r="H1048" s="52"/>
      <c r="I1048" s="52"/>
      <c r="J1048" s="49"/>
    </row>
    <row r="1049" spans="2:10" x14ac:dyDescent="0.3">
      <c r="B1049" s="51"/>
      <c r="C1049" s="47"/>
      <c r="D1049" s="52"/>
      <c r="E1049" s="52"/>
      <c r="F1049" s="52"/>
      <c r="G1049" s="52"/>
      <c r="H1049" s="52"/>
      <c r="I1049" s="52"/>
      <c r="J1049" s="49"/>
    </row>
    <row r="1050" spans="2:10" x14ac:dyDescent="0.3">
      <c r="B1050" s="51"/>
      <c r="C1050" s="47"/>
      <c r="D1050" s="52"/>
      <c r="E1050" s="52"/>
      <c r="F1050" s="52"/>
      <c r="G1050" s="52"/>
      <c r="H1050" s="52"/>
      <c r="I1050" s="52"/>
      <c r="J1050" s="49"/>
    </row>
    <row r="1051" spans="2:10" x14ac:dyDescent="0.3">
      <c r="B1051" s="51"/>
      <c r="C1051" s="47"/>
      <c r="D1051" s="52"/>
      <c r="E1051" s="52"/>
      <c r="F1051" s="52"/>
      <c r="G1051" s="52"/>
      <c r="H1051" s="52"/>
      <c r="I1051" s="52"/>
      <c r="J1051" s="49"/>
    </row>
    <row r="1052" spans="2:10" x14ac:dyDescent="0.3">
      <c r="B1052" s="51"/>
      <c r="C1052" s="47"/>
      <c r="D1052" s="52"/>
      <c r="E1052" s="52"/>
      <c r="F1052" s="52"/>
      <c r="G1052" s="52"/>
      <c r="H1052" s="52"/>
      <c r="I1052" s="52"/>
      <c r="J1052" s="49"/>
    </row>
    <row r="1053" spans="2:10" x14ac:dyDescent="0.3">
      <c r="B1053" s="51"/>
      <c r="C1053" s="47"/>
      <c r="D1053" s="52"/>
      <c r="E1053" s="52"/>
      <c r="F1053" s="52"/>
      <c r="G1053" s="52"/>
      <c r="H1053" s="52"/>
      <c r="I1053" s="52"/>
      <c r="J1053" s="49"/>
    </row>
    <row r="1054" spans="2:10" x14ac:dyDescent="0.3">
      <c r="B1054" s="51"/>
      <c r="C1054" s="47"/>
      <c r="D1054" s="52"/>
      <c r="E1054" s="52"/>
      <c r="F1054" s="52"/>
      <c r="G1054" s="52"/>
      <c r="H1054" s="52"/>
      <c r="I1054" s="52"/>
      <c r="J1054" s="49"/>
    </row>
    <row r="1055" spans="2:10" x14ac:dyDescent="0.3">
      <c r="B1055" s="51"/>
      <c r="C1055" s="47"/>
      <c r="D1055" s="52"/>
      <c r="E1055" s="52"/>
      <c r="F1055" s="52"/>
      <c r="G1055" s="52"/>
      <c r="H1055" s="52"/>
      <c r="I1055" s="52"/>
      <c r="J1055" s="49"/>
    </row>
    <row r="1056" spans="2:10" x14ac:dyDescent="0.3">
      <c r="B1056" s="51"/>
      <c r="C1056" s="47"/>
      <c r="D1056" s="52"/>
      <c r="E1056" s="52"/>
      <c r="F1056" s="52"/>
      <c r="G1056" s="52"/>
      <c r="H1056" s="52"/>
      <c r="I1056" s="52"/>
      <c r="J1056" s="49"/>
    </row>
    <row r="1057" spans="2:10" x14ac:dyDescent="0.3">
      <c r="B1057" s="51"/>
      <c r="C1057" s="47"/>
      <c r="D1057" s="52"/>
      <c r="E1057" s="52"/>
      <c r="F1057" s="52"/>
      <c r="G1057" s="52"/>
      <c r="H1057" s="52"/>
      <c r="I1057" s="52"/>
      <c r="J1057" s="49"/>
    </row>
    <row r="1058" spans="2:10" x14ac:dyDescent="0.3">
      <c r="B1058" s="51"/>
      <c r="C1058" s="47"/>
      <c r="D1058" s="52"/>
      <c r="E1058" s="52"/>
      <c r="F1058" s="52"/>
      <c r="G1058" s="52"/>
      <c r="H1058" s="52"/>
      <c r="I1058" s="52"/>
      <c r="J1058" s="49"/>
    </row>
    <row r="1059" spans="2:10" x14ac:dyDescent="0.3">
      <c r="B1059" s="51"/>
      <c r="C1059" s="47"/>
      <c r="D1059" s="52"/>
      <c r="E1059" s="52"/>
      <c r="F1059" s="52"/>
      <c r="G1059" s="52"/>
      <c r="H1059" s="52"/>
      <c r="I1059" s="52"/>
      <c r="J1059" s="49"/>
    </row>
    <row r="1060" spans="2:10" x14ac:dyDescent="0.3">
      <c r="B1060" s="51"/>
      <c r="C1060" s="47"/>
      <c r="D1060" s="52"/>
      <c r="E1060" s="52"/>
      <c r="F1060" s="52"/>
      <c r="G1060" s="52"/>
      <c r="H1060" s="52"/>
      <c r="I1060" s="52"/>
      <c r="J1060" s="49"/>
    </row>
    <row r="1061" spans="2:10" x14ac:dyDescent="0.3">
      <c r="B1061" s="51"/>
      <c r="C1061" s="47"/>
      <c r="D1061" s="52"/>
      <c r="E1061" s="52"/>
      <c r="F1061" s="52"/>
      <c r="G1061" s="52"/>
      <c r="H1061" s="52"/>
      <c r="I1061" s="52"/>
      <c r="J1061" s="49"/>
    </row>
    <row r="1062" spans="2:10" x14ac:dyDescent="0.3">
      <c r="B1062" s="51"/>
      <c r="C1062" s="47"/>
      <c r="D1062" s="52"/>
      <c r="E1062" s="52"/>
      <c r="F1062" s="52"/>
      <c r="G1062" s="52"/>
      <c r="H1062" s="52"/>
      <c r="I1062" s="52"/>
      <c r="J1062" s="49"/>
    </row>
    <row r="1063" spans="2:10" x14ac:dyDescent="0.3">
      <c r="B1063" s="51"/>
      <c r="C1063" s="47"/>
      <c r="D1063" s="52"/>
      <c r="E1063" s="52"/>
      <c r="F1063" s="52"/>
      <c r="G1063" s="52"/>
      <c r="H1063" s="52"/>
      <c r="I1063" s="52"/>
      <c r="J1063" s="49"/>
    </row>
    <row r="1064" spans="2:10" x14ac:dyDescent="0.3">
      <c r="B1064" s="51"/>
      <c r="C1064" s="47"/>
      <c r="D1064" s="52"/>
      <c r="E1064" s="52"/>
      <c r="F1064" s="52"/>
      <c r="G1064" s="52"/>
      <c r="H1064" s="52"/>
      <c r="I1064" s="52"/>
      <c r="J1064" s="49"/>
    </row>
    <row r="1065" spans="2:10" x14ac:dyDescent="0.3">
      <c r="B1065" s="51"/>
      <c r="C1065" s="47"/>
      <c r="D1065" s="52"/>
      <c r="E1065" s="52"/>
      <c r="F1065" s="52"/>
      <c r="G1065" s="52"/>
      <c r="H1065" s="52"/>
      <c r="I1065" s="52"/>
      <c r="J1065" s="49"/>
    </row>
    <row r="1066" spans="2:10" x14ac:dyDescent="0.3">
      <c r="B1066" s="51"/>
      <c r="C1066" s="47"/>
      <c r="D1066" s="52"/>
      <c r="E1066" s="52"/>
      <c r="F1066" s="52"/>
      <c r="G1066" s="52"/>
      <c r="H1066" s="52"/>
      <c r="I1066" s="52"/>
      <c r="J1066" s="49"/>
    </row>
    <row r="1067" spans="2:10" x14ac:dyDescent="0.3">
      <c r="B1067" s="51"/>
      <c r="C1067" s="47"/>
      <c r="D1067" s="52"/>
      <c r="E1067" s="52"/>
      <c r="F1067" s="52"/>
      <c r="G1067" s="52"/>
      <c r="H1067" s="52"/>
      <c r="I1067" s="52"/>
      <c r="J1067" s="49"/>
    </row>
    <row r="1068" spans="2:10" x14ac:dyDescent="0.3">
      <c r="B1068" s="51"/>
      <c r="C1068" s="47"/>
      <c r="D1068" s="52"/>
      <c r="E1068" s="52"/>
      <c r="F1068" s="52"/>
      <c r="G1068" s="52"/>
      <c r="H1068" s="52"/>
      <c r="I1068" s="52"/>
      <c r="J1068" s="49"/>
    </row>
    <row r="1069" spans="2:10" x14ac:dyDescent="0.3">
      <c r="B1069" s="51"/>
      <c r="C1069" s="47"/>
      <c r="D1069" s="52"/>
      <c r="E1069" s="52"/>
      <c r="F1069" s="52"/>
      <c r="G1069" s="52"/>
      <c r="H1069" s="52"/>
      <c r="I1069" s="52"/>
      <c r="J1069" s="49"/>
    </row>
    <row r="1070" spans="2:10" x14ac:dyDescent="0.3">
      <c r="B1070" s="51"/>
      <c r="C1070" s="47"/>
      <c r="D1070" s="52"/>
      <c r="E1070" s="52"/>
      <c r="F1070" s="52"/>
      <c r="G1070" s="52"/>
      <c r="H1070" s="52"/>
      <c r="I1070" s="52"/>
      <c r="J1070" s="49"/>
    </row>
    <row r="1071" spans="2:10" x14ac:dyDescent="0.3">
      <c r="B1071" s="51"/>
      <c r="C1071" s="47"/>
      <c r="D1071" s="52"/>
      <c r="E1071" s="52"/>
      <c r="F1071" s="52"/>
      <c r="G1071" s="52"/>
      <c r="H1071" s="52"/>
      <c r="I1071" s="52"/>
      <c r="J1071" s="49"/>
    </row>
    <row r="1072" spans="2:10" x14ac:dyDescent="0.3">
      <c r="B1072" s="51"/>
      <c r="C1072" s="47"/>
      <c r="D1072" s="52"/>
      <c r="E1072" s="52"/>
      <c r="F1072" s="52"/>
      <c r="G1072" s="52"/>
      <c r="H1072" s="52"/>
      <c r="I1072" s="52"/>
      <c r="J1072" s="49"/>
    </row>
    <row r="1073" spans="2:10" x14ac:dyDescent="0.3">
      <c r="B1073" s="51"/>
      <c r="C1073" s="47"/>
      <c r="D1073" s="52"/>
      <c r="E1073" s="52"/>
      <c r="F1073" s="52"/>
      <c r="G1073" s="52"/>
      <c r="H1073" s="52"/>
      <c r="I1073" s="52"/>
      <c r="J1073" s="49"/>
    </row>
    <row r="1074" spans="2:10" x14ac:dyDescent="0.3">
      <c r="B1074" s="51"/>
      <c r="C1074" s="47"/>
      <c r="D1074" s="52"/>
      <c r="E1074" s="52"/>
      <c r="F1074" s="52"/>
      <c r="G1074" s="52"/>
      <c r="H1074" s="52"/>
      <c r="I1074" s="52"/>
      <c r="J1074" s="49"/>
    </row>
    <row r="1075" spans="2:10" x14ac:dyDescent="0.3">
      <c r="B1075" s="51"/>
      <c r="C1075" s="47"/>
      <c r="D1075" s="52"/>
      <c r="E1075" s="52"/>
      <c r="F1075" s="52"/>
      <c r="G1075" s="52"/>
      <c r="H1075" s="52"/>
      <c r="I1075" s="52"/>
      <c r="J1075" s="49"/>
    </row>
    <row r="1076" spans="2:10" x14ac:dyDescent="0.3">
      <c r="B1076" s="51"/>
      <c r="C1076" s="47"/>
      <c r="D1076" s="52"/>
      <c r="E1076" s="52"/>
      <c r="F1076" s="52"/>
      <c r="G1076" s="52"/>
      <c r="H1076" s="52"/>
      <c r="I1076" s="52"/>
      <c r="J1076" s="49"/>
    </row>
    <row r="1077" spans="2:10" x14ac:dyDescent="0.3">
      <c r="B1077" s="51"/>
      <c r="C1077" s="47"/>
      <c r="D1077" s="52"/>
      <c r="E1077" s="52"/>
      <c r="F1077" s="52"/>
      <c r="G1077" s="52"/>
      <c r="H1077" s="52"/>
      <c r="I1077" s="52"/>
      <c r="J1077" s="49"/>
    </row>
    <row r="1078" spans="2:10" x14ac:dyDescent="0.3">
      <c r="B1078" s="51"/>
      <c r="C1078" s="47"/>
      <c r="D1078" s="52"/>
      <c r="E1078" s="52"/>
      <c r="F1078" s="52"/>
      <c r="G1078" s="52"/>
      <c r="H1078" s="52"/>
      <c r="I1078" s="52"/>
      <c r="J1078" s="49"/>
    </row>
    <row r="1079" spans="2:10" x14ac:dyDescent="0.3">
      <c r="B1079" s="51"/>
      <c r="C1079" s="47"/>
      <c r="D1079" s="52"/>
      <c r="E1079" s="52"/>
      <c r="F1079" s="52"/>
      <c r="G1079" s="52"/>
      <c r="H1079" s="52"/>
      <c r="I1079" s="52"/>
      <c r="J1079" s="49"/>
    </row>
    <row r="1080" spans="2:10" x14ac:dyDescent="0.3">
      <c r="B1080" s="51"/>
      <c r="C1080" s="47"/>
      <c r="D1080" s="52"/>
      <c r="E1080" s="52"/>
      <c r="F1080" s="52"/>
      <c r="G1080" s="52"/>
      <c r="H1080" s="52"/>
      <c r="I1080" s="52"/>
      <c r="J1080" s="49"/>
    </row>
    <row r="1081" spans="2:10" x14ac:dyDescent="0.3">
      <c r="B1081" s="51"/>
      <c r="C1081" s="47"/>
      <c r="D1081" s="52"/>
      <c r="E1081" s="52"/>
      <c r="F1081" s="52"/>
      <c r="G1081" s="52"/>
      <c r="H1081" s="52"/>
      <c r="I1081" s="52"/>
      <c r="J1081" s="49"/>
    </row>
    <row r="1082" spans="2:10" x14ac:dyDescent="0.3">
      <c r="B1082" s="51"/>
      <c r="C1082" s="47"/>
      <c r="D1082" s="52"/>
      <c r="E1082" s="52"/>
      <c r="F1082" s="52"/>
      <c r="G1082" s="52"/>
      <c r="H1082" s="52"/>
      <c r="I1082" s="52"/>
      <c r="J1082" s="49"/>
    </row>
    <row r="1083" spans="2:10" x14ac:dyDescent="0.3">
      <c r="B1083" s="51"/>
      <c r="C1083" s="47"/>
      <c r="D1083" s="52"/>
      <c r="E1083" s="52"/>
      <c r="F1083" s="52"/>
      <c r="G1083" s="52"/>
      <c r="H1083" s="52"/>
      <c r="I1083" s="52"/>
      <c r="J1083" s="49"/>
    </row>
    <row r="1084" spans="2:10" x14ac:dyDescent="0.3">
      <c r="B1084" s="51"/>
      <c r="C1084" s="47"/>
      <c r="D1084" s="52"/>
      <c r="E1084" s="52"/>
      <c r="F1084" s="52"/>
      <c r="G1084" s="52"/>
      <c r="H1084" s="52"/>
      <c r="I1084" s="52"/>
      <c r="J1084" s="49"/>
    </row>
    <row r="1085" spans="2:10" x14ac:dyDescent="0.3">
      <c r="B1085" s="51"/>
      <c r="C1085" s="47"/>
      <c r="D1085" s="52"/>
      <c r="E1085" s="52"/>
      <c r="F1085" s="52"/>
      <c r="G1085" s="52"/>
      <c r="H1085" s="52"/>
      <c r="I1085" s="52"/>
      <c r="J1085" s="49"/>
    </row>
    <row r="1086" spans="2:10" x14ac:dyDescent="0.3">
      <c r="B1086" s="51"/>
      <c r="C1086" s="47"/>
      <c r="D1086" s="52"/>
      <c r="E1086" s="52"/>
      <c r="F1086" s="52"/>
      <c r="G1086" s="52"/>
      <c r="H1086" s="52"/>
      <c r="I1086" s="52"/>
      <c r="J1086" s="49"/>
    </row>
    <row r="1087" spans="2:10" x14ac:dyDescent="0.3">
      <c r="B1087" s="51"/>
      <c r="C1087" s="47"/>
      <c r="D1087" s="52"/>
      <c r="E1087" s="52"/>
      <c r="F1087" s="52"/>
      <c r="G1087" s="52"/>
      <c r="H1087" s="52"/>
      <c r="I1087" s="52"/>
      <c r="J1087" s="49"/>
    </row>
    <row r="1088" spans="2:10" x14ac:dyDescent="0.3">
      <c r="B1088" s="51"/>
      <c r="C1088" s="47"/>
      <c r="D1088" s="52"/>
      <c r="E1088" s="52"/>
      <c r="F1088" s="52"/>
      <c r="G1088" s="52"/>
      <c r="H1088" s="52"/>
      <c r="I1088" s="52"/>
      <c r="J1088" s="49"/>
    </row>
    <row r="1089" spans="2:10" x14ac:dyDescent="0.3">
      <c r="B1089" s="51"/>
      <c r="C1089" s="47"/>
      <c r="D1089" s="52"/>
      <c r="E1089" s="52"/>
      <c r="F1089" s="52"/>
      <c r="G1089" s="52"/>
      <c r="H1089" s="52"/>
      <c r="I1089" s="52"/>
      <c r="J1089" s="49"/>
    </row>
    <row r="1090" spans="2:10" x14ac:dyDescent="0.3">
      <c r="B1090" s="51"/>
      <c r="C1090" s="47"/>
      <c r="D1090" s="52"/>
      <c r="E1090" s="52"/>
      <c r="F1090" s="52"/>
      <c r="G1090" s="52"/>
      <c r="H1090" s="52"/>
      <c r="I1090" s="52"/>
      <c r="J1090" s="49"/>
    </row>
    <row r="1091" spans="2:10" x14ac:dyDescent="0.3">
      <c r="B1091" s="51"/>
      <c r="C1091" s="47"/>
      <c r="D1091" s="52"/>
      <c r="E1091" s="52"/>
      <c r="F1091" s="52"/>
      <c r="G1091" s="52"/>
      <c r="H1091" s="52"/>
      <c r="I1091" s="52"/>
      <c r="J1091" s="49"/>
    </row>
    <row r="1092" spans="2:10" x14ac:dyDescent="0.3">
      <c r="B1092" s="51"/>
      <c r="C1092" s="47"/>
      <c r="D1092" s="52"/>
      <c r="E1092" s="52"/>
      <c r="F1092" s="52"/>
      <c r="G1092" s="52"/>
      <c r="H1092" s="52"/>
      <c r="I1092" s="52"/>
      <c r="J1092" s="49"/>
    </row>
    <row r="1093" spans="2:10" x14ac:dyDescent="0.3">
      <c r="B1093" s="51"/>
      <c r="C1093" s="47"/>
      <c r="D1093" s="52"/>
      <c r="E1093" s="52"/>
      <c r="F1093" s="52"/>
      <c r="G1093" s="52"/>
      <c r="H1093" s="52"/>
      <c r="I1093" s="52"/>
      <c r="J1093" s="49"/>
    </row>
    <row r="1094" spans="2:10" x14ac:dyDescent="0.3">
      <c r="B1094" s="51"/>
      <c r="C1094" s="47"/>
      <c r="D1094" s="52"/>
      <c r="E1094" s="52"/>
      <c r="F1094" s="52"/>
      <c r="G1094" s="52"/>
      <c r="H1094" s="52"/>
      <c r="I1094" s="52"/>
      <c r="J1094" s="49"/>
    </row>
    <row r="1095" spans="2:10" x14ac:dyDescent="0.3">
      <c r="B1095" s="51"/>
      <c r="C1095" s="47"/>
      <c r="D1095" s="52"/>
      <c r="E1095" s="52"/>
      <c r="F1095" s="52"/>
      <c r="G1095" s="52"/>
      <c r="H1095" s="52"/>
      <c r="I1095" s="52"/>
      <c r="J1095" s="49"/>
    </row>
    <row r="1096" spans="2:10" x14ac:dyDescent="0.3">
      <c r="B1096" s="51"/>
      <c r="C1096" s="47"/>
      <c r="D1096" s="52"/>
      <c r="E1096" s="52"/>
      <c r="F1096" s="52"/>
      <c r="G1096" s="52"/>
      <c r="H1096" s="52"/>
      <c r="I1096" s="52"/>
      <c r="J1096" s="49"/>
    </row>
    <row r="1097" spans="2:10" x14ac:dyDescent="0.3">
      <c r="B1097" s="51"/>
      <c r="C1097" s="47"/>
      <c r="D1097" s="52"/>
      <c r="E1097" s="52"/>
      <c r="F1097" s="52"/>
      <c r="G1097" s="52"/>
      <c r="H1097" s="52"/>
      <c r="I1097" s="52"/>
      <c r="J1097" s="49"/>
    </row>
    <row r="1098" spans="2:10" x14ac:dyDescent="0.3">
      <c r="B1098" s="51"/>
      <c r="C1098" s="47"/>
      <c r="D1098" s="52"/>
      <c r="E1098" s="52"/>
      <c r="F1098" s="52"/>
      <c r="G1098" s="52"/>
      <c r="H1098" s="52"/>
      <c r="I1098" s="52"/>
      <c r="J1098" s="49"/>
    </row>
    <row r="1099" spans="2:10" x14ac:dyDescent="0.3">
      <c r="B1099" s="51"/>
      <c r="C1099" s="47"/>
      <c r="D1099" s="52"/>
      <c r="E1099" s="52"/>
      <c r="F1099" s="52"/>
      <c r="G1099" s="52"/>
      <c r="H1099" s="52"/>
      <c r="I1099" s="52"/>
      <c r="J1099" s="49"/>
    </row>
    <row r="1100" spans="2:10" x14ac:dyDescent="0.3">
      <c r="B1100" s="51"/>
      <c r="C1100" s="47"/>
      <c r="D1100" s="52"/>
      <c r="E1100" s="52"/>
      <c r="F1100" s="52"/>
      <c r="G1100" s="52"/>
      <c r="H1100" s="52"/>
      <c r="I1100" s="52"/>
      <c r="J1100" s="49"/>
    </row>
    <row r="1101" spans="2:10" x14ac:dyDescent="0.3">
      <c r="B1101" s="51"/>
      <c r="C1101" s="47"/>
      <c r="D1101" s="52"/>
      <c r="E1101" s="52"/>
      <c r="F1101" s="52"/>
      <c r="G1101" s="52"/>
      <c r="H1101" s="52"/>
      <c r="I1101" s="52"/>
      <c r="J1101" s="49"/>
    </row>
    <row r="1102" spans="2:10" x14ac:dyDescent="0.3">
      <c r="B1102" s="51"/>
      <c r="C1102" s="47"/>
      <c r="D1102" s="52"/>
      <c r="E1102" s="52"/>
      <c r="F1102" s="52"/>
      <c r="G1102" s="52"/>
      <c r="H1102" s="52"/>
      <c r="I1102" s="52"/>
      <c r="J1102" s="49"/>
    </row>
    <row r="1103" spans="2:10" x14ac:dyDescent="0.3">
      <c r="B1103" s="51"/>
      <c r="C1103" s="47"/>
      <c r="D1103" s="52"/>
      <c r="E1103" s="52"/>
      <c r="F1103" s="52"/>
      <c r="G1103" s="52"/>
      <c r="H1103" s="52"/>
      <c r="I1103" s="52"/>
      <c r="J1103" s="49"/>
    </row>
    <row r="1104" spans="2:10" x14ac:dyDescent="0.3">
      <c r="B1104" s="51"/>
      <c r="C1104" s="47"/>
      <c r="D1104" s="52"/>
      <c r="E1104" s="52"/>
      <c r="F1104" s="52"/>
      <c r="G1104" s="52"/>
      <c r="H1104" s="52"/>
      <c r="I1104" s="52"/>
      <c r="J1104" s="49"/>
    </row>
    <row r="1105" spans="2:10" x14ac:dyDescent="0.3">
      <c r="B1105" s="51"/>
      <c r="C1105" s="47"/>
      <c r="D1105" s="52"/>
      <c r="E1105" s="52"/>
      <c r="F1105" s="52"/>
      <c r="G1105" s="52"/>
      <c r="H1105" s="52"/>
      <c r="I1105" s="52"/>
      <c r="J1105" s="49"/>
    </row>
    <row r="1106" spans="2:10" x14ac:dyDescent="0.3">
      <c r="B1106" s="51"/>
      <c r="C1106" s="47"/>
      <c r="D1106" s="52"/>
      <c r="E1106" s="52"/>
      <c r="F1106" s="52"/>
      <c r="G1106" s="52"/>
      <c r="H1106" s="52"/>
      <c r="I1106" s="52"/>
      <c r="J1106" s="49"/>
    </row>
    <row r="1107" spans="2:10" x14ac:dyDescent="0.3">
      <c r="B1107" s="51"/>
      <c r="C1107" s="47"/>
      <c r="D1107" s="52"/>
      <c r="E1107" s="52"/>
      <c r="F1107" s="52"/>
      <c r="G1107" s="52"/>
      <c r="H1107" s="52"/>
      <c r="I1107" s="52"/>
      <c r="J1107" s="49"/>
    </row>
    <row r="1108" spans="2:10" x14ac:dyDescent="0.3">
      <c r="B1108" s="51"/>
      <c r="C1108" s="47"/>
      <c r="D1108" s="52"/>
      <c r="E1108" s="52"/>
      <c r="F1108" s="52"/>
      <c r="G1108" s="52"/>
      <c r="H1108" s="52"/>
      <c r="I1108" s="52"/>
      <c r="J1108" s="49"/>
    </row>
    <row r="1109" spans="2:10" x14ac:dyDescent="0.3">
      <c r="B1109" s="51"/>
      <c r="C1109" s="47"/>
      <c r="D1109" s="52"/>
      <c r="E1109" s="52"/>
      <c r="F1109" s="52"/>
      <c r="G1109" s="52"/>
      <c r="H1109" s="52"/>
      <c r="I1109" s="52"/>
      <c r="J1109" s="49"/>
    </row>
    <row r="1110" spans="2:10" x14ac:dyDescent="0.3">
      <c r="B1110" s="51"/>
      <c r="C1110" s="47"/>
      <c r="D1110" s="52"/>
      <c r="E1110" s="52"/>
      <c r="F1110" s="52"/>
      <c r="G1110" s="52"/>
      <c r="H1110" s="52"/>
      <c r="I1110" s="52"/>
      <c r="J1110" s="49"/>
    </row>
    <row r="1111" spans="2:10" x14ac:dyDescent="0.3">
      <c r="B1111" s="51"/>
      <c r="C1111" s="47"/>
      <c r="D1111" s="52"/>
      <c r="E1111" s="52"/>
      <c r="F1111" s="52"/>
      <c r="G1111" s="52"/>
      <c r="H1111" s="52"/>
      <c r="I1111" s="52"/>
      <c r="J1111" s="49"/>
    </row>
    <row r="1112" spans="2:10" x14ac:dyDescent="0.3">
      <c r="B1112" s="51"/>
      <c r="C1112" s="47"/>
      <c r="D1112" s="52"/>
      <c r="E1112" s="52"/>
      <c r="F1112" s="52"/>
      <c r="G1112" s="52"/>
      <c r="H1112" s="52"/>
      <c r="I1112" s="52"/>
      <c r="J1112" s="49"/>
    </row>
    <row r="1113" spans="2:10" x14ac:dyDescent="0.3">
      <c r="B1113" s="51"/>
      <c r="C1113" s="47"/>
      <c r="D1113" s="52"/>
      <c r="E1113" s="52"/>
      <c r="F1113" s="52"/>
      <c r="G1113" s="52"/>
      <c r="H1113" s="52"/>
      <c r="I1113" s="52"/>
      <c r="J1113" s="49"/>
    </row>
    <row r="1114" spans="2:10" x14ac:dyDescent="0.3">
      <c r="B1114" s="51"/>
      <c r="C1114" s="47"/>
      <c r="D1114" s="52"/>
      <c r="E1114" s="52"/>
      <c r="F1114" s="52"/>
      <c r="G1114" s="52"/>
      <c r="H1114" s="52"/>
      <c r="I1114" s="52"/>
      <c r="J1114" s="49"/>
    </row>
    <row r="1115" spans="2:10" x14ac:dyDescent="0.3">
      <c r="B1115" s="51"/>
      <c r="C1115" s="47"/>
      <c r="D1115" s="52"/>
      <c r="E1115" s="52"/>
      <c r="F1115" s="52"/>
      <c r="G1115" s="52"/>
      <c r="H1115" s="52"/>
      <c r="I1115" s="52"/>
      <c r="J1115" s="49"/>
    </row>
    <row r="1116" spans="2:10" x14ac:dyDescent="0.3">
      <c r="B1116" s="51"/>
      <c r="C1116" s="47"/>
      <c r="D1116" s="52"/>
      <c r="E1116" s="52"/>
      <c r="F1116" s="52"/>
      <c r="G1116" s="52"/>
      <c r="H1116" s="52"/>
      <c r="I1116" s="52"/>
      <c r="J1116" s="49"/>
    </row>
    <row r="1117" spans="2:10" x14ac:dyDescent="0.3">
      <c r="B1117" s="51"/>
      <c r="C1117" s="47"/>
      <c r="D1117" s="52"/>
      <c r="E1117" s="52"/>
      <c r="F1117" s="52"/>
      <c r="G1117" s="52"/>
      <c r="H1117" s="52"/>
      <c r="I1117" s="52"/>
      <c r="J1117" s="49"/>
    </row>
    <row r="1118" spans="2:10" x14ac:dyDescent="0.3">
      <c r="B1118" s="51"/>
      <c r="C1118" s="47"/>
      <c r="D1118" s="52"/>
      <c r="E1118" s="52"/>
      <c r="F1118" s="52"/>
      <c r="G1118" s="52"/>
      <c r="H1118" s="52"/>
      <c r="I1118" s="52"/>
      <c r="J1118" s="49"/>
    </row>
    <row r="1119" spans="2:10" x14ac:dyDescent="0.3">
      <c r="B1119" s="51"/>
      <c r="C1119" s="47"/>
      <c r="D1119" s="52"/>
      <c r="E1119" s="52"/>
      <c r="F1119" s="52"/>
      <c r="G1119" s="52"/>
      <c r="H1119" s="52"/>
      <c r="I1119" s="52"/>
      <c r="J1119" s="49"/>
    </row>
    <row r="1120" spans="2:10" x14ac:dyDescent="0.3">
      <c r="B1120" s="51"/>
      <c r="C1120" s="47"/>
      <c r="D1120" s="52"/>
      <c r="E1120" s="52"/>
      <c r="F1120" s="52"/>
      <c r="G1120" s="52"/>
      <c r="H1120" s="52"/>
      <c r="I1120" s="52"/>
      <c r="J1120" s="49"/>
    </row>
    <row r="1121" spans="2:10" x14ac:dyDescent="0.3">
      <c r="B1121" s="51"/>
      <c r="C1121" s="47"/>
      <c r="D1121" s="52"/>
      <c r="E1121" s="52"/>
      <c r="F1121" s="52"/>
      <c r="G1121" s="52"/>
      <c r="H1121" s="52"/>
      <c r="I1121" s="52"/>
      <c r="J1121" s="49"/>
    </row>
    <row r="1122" spans="2:10" x14ac:dyDescent="0.3">
      <c r="B1122" s="51"/>
      <c r="C1122" s="47"/>
      <c r="D1122" s="52"/>
      <c r="E1122" s="52"/>
      <c r="F1122" s="52"/>
      <c r="G1122" s="52"/>
      <c r="H1122" s="52"/>
      <c r="I1122" s="52"/>
      <c r="J1122" s="49"/>
    </row>
    <row r="1123" spans="2:10" x14ac:dyDescent="0.3">
      <c r="B1123" s="51"/>
      <c r="C1123" s="47"/>
      <c r="D1123" s="52"/>
      <c r="E1123" s="52"/>
      <c r="F1123" s="52"/>
      <c r="G1123" s="52"/>
      <c r="H1123" s="52"/>
      <c r="I1123" s="52"/>
      <c r="J1123" s="49"/>
    </row>
    <row r="1124" spans="2:10" x14ac:dyDescent="0.3">
      <c r="B1124" s="51"/>
      <c r="C1124" s="47"/>
      <c r="D1124" s="52"/>
      <c r="E1124" s="52"/>
      <c r="F1124" s="52"/>
      <c r="G1124" s="52"/>
      <c r="H1124" s="52"/>
      <c r="I1124" s="52"/>
      <c r="J1124" s="49"/>
    </row>
    <row r="1125" spans="2:10" x14ac:dyDescent="0.3">
      <c r="B1125" s="51"/>
      <c r="C1125" s="47"/>
      <c r="D1125" s="52"/>
      <c r="E1125" s="52"/>
      <c r="F1125" s="52"/>
      <c r="G1125" s="52"/>
      <c r="H1125" s="52"/>
      <c r="I1125" s="52"/>
      <c r="J1125" s="49"/>
    </row>
    <row r="1126" spans="2:10" x14ac:dyDescent="0.3">
      <c r="B1126" s="51"/>
      <c r="C1126" s="47"/>
      <c r="D1126" s="52"/>
      <c r="E1126" s="52"/>
      <c r="F1126" s="52"/>
      <c r="G1126" s="52"/>
      <c r="H1126" s="52"/>
      <c r="I1126" s="52"/>
      <c r="J1126" s="49"/>
    </row>
    <row r="1127" spans="2:10" x14ac:dyDescent="0.3">
      <c r="B1127" s="51"/>
      <c r="C1127" s="47"/>
      <c r="D1127" s="52"/>
      <c r="E1127" s="52"/>
      <c r="F1127" s="52"/>
      <c r="G1127" s="52"/>
      <c r="H1127" s="52"/>
      <c r="I1127" s="52"/>
      <c r="J1127" s="49"/>
    </row>
    <row r="1128" spans="2:10" x14ac:dyDescent="0.3">
      <c r="B1128" s="51"/>
      <c r="C1128" s="47"/>
      <c r="D1128" s="52"/>
      <c r="E1128" s="52"/>
      <c r="F1128" s="52"/>
      <c r="G1128" s="52"/>
      <c r="H1128" s="52"/>
      <c r="I1128" s="52"/>
      <c r="J1128" s="49"/>
    </row>
    <row r="1129" spans="2:10" x14ac:dyDescent="0.3">
      <c r="B1129" s="51"/>
      <c r="C1129" s="47"/>
      <c r="D1129" s="52"/>
      <c r="E1129" s="52"/>
      <c r="F1129" s="52"/>
      <c r="G1129" s="52"/>
      <c r="H1129" s="52"/>
      <c r="I1129" s="52"/>
      <c r="J1129" s="49"/>
    </row>
    <row r="1130" spans="2:10" x14ac:dyDescent="0.3">
      <c r="B1130" s="51"/>
      <c r="C1130" s="47"/>
      <c r="D1130" s="52"/>
      <c r="E1130" s="52"/>
      <c r="F1130" s="52"/>
      <c r="G1130" s="52"/>
      <c r="H1130" s="52"/>
      <c r="I1130" s="52"/>
      <c r="J1130" s="49"/>
    </row>
    <row r="1131" spans="2:10" x14ac:dyDescent="0.3">
      <c r="B1131" s="51"/>
      <c r="C1131" s="47"/>
      <c r="D1131" s="52"/>
      <c r="E1131" s="52"/>
      <c r="F1131" s="52"/>
      <c r="G1131" s="52"/>
      <c r="H1131" s="52"/>
      <c r="I1131" s="52"/>
      <c r="J1131" s="49"/>
    </row>
    <row r="1132" spans="2:10" x14ac:dyDescent="0.3">
      <c r="B1132" s="51"/>
      <c r="C1132" s="47"/>
      <c r="D1132" s="52"/>
      <c r="E1132" s="52"/>
      <c r="F1132" s="52"/>
      <c r="G1132" s="52"/>
      <c r="H1132" s="52"/>
      <c r="I1132" s="52"/>
      <c r="J1132" s="49"/>
    </row>
    <row r="1133" spans="2:10" x14ac:dyDescent="0.3">
      <c r="B1133" s="51"/>
      <c r="C1133" s="47"/>
      <c r="D1133" s="52"/>
      <c r="E1133" s="52"/>
      <c r="F1133" s="52"/>
      <c r="G1133" s="52"/>
      <c r="H1133" s="52"/>
      <c r="I1133" s="52"/>
      <c r="J1133" s="49"/>
    </row>
    <row r="1134" spans="2:10" x14ac:dyDescent="0.3">
      <c r="B1134" s="51"/>
      <c r="C1134" s="47"/>
      <c r="D1134" s="52"/>
      <c r="E1134" s="52"/>
      <c r="F1134" s="52"/>
      <c r="G1134" s="52"/>
      <c r="H1134" s="52"/>
      <c r="I1134" s="52"/>
      <c r="J1134" s="49"/>
    </row>
    <row r="1135" spans="2:10" x14ac:dyDescent="0.3">
      <c r="B1135" s="51"/>
      <c r="C1135" s="47"/>
      <c r="D1135" s="52"/>
      <c r="E1135" s="52"/>
      <c r="F1135" s="52"/>
      <c r="G1135" s="52"/>
      <c r="H1135" s="52"/>
      <c r="I1135" s="52"/>
      <c r="J1135" s="49"/>
    </row>
    <row r="1136" spans="2:10" x14ac:dyDescent="0.3">
      <c r="B1136" s="51"/>
      <c r="C1136" s="47"/>
      <c r="D1136" s="52"/>
      <c r="E1136" s="52"/>
      <c r="F1136" s="52"/>
      <c r="G1136" s="52"/>
      <c r="H1136" s="52"/>
      <c r="I1136" s="52"/>
      <c r="J1136" s="49"/>
    </row>
    <row r="1137" spans="2:10" x14ac:dyDescent="0.3">
      <c r="B1137" s="51"/>
      <c r="C1137" s="47"/>
      <c r="D1137" s="52"/>
      <c r="E1137" s="52"/>
      <c r="F1137" s="52"/>
      <c r="G1137" s="52"/>
      <c r="H1137" s="52"/>
      <c r="I1137" s="52"/>
      <c r="J1137" s="49"/>
    </row>
    <row r="1138" spans="2:10" x14ac:dyDescent="0.3">
      <c r="B1138" s="51"/>
      <c r="C1138" s="47"/>
      <c r="D1138" s="52"/>
      <c r="E1138" s="52"/>
      <c r="F1138" s="52"/>
      <c r="G1138" s="52"/>
      <c r="H1138" s="52"/>
      <c r="I1138" s="52"/>
      <c r="J1138" s="49"/>
    </row>
    <row r="1139" spans="2:10" x14ac:dyDescent="0.3">
      <c r="B1139" s="51"/>
      <c r="C1139" s="47"/>
      <c r="D1139" s="52"/>
      <c r="E1139" s="52"/>
      <c r="F1139" s="52"/>
      <c r="G1139" s="52"/>
      <c r="H1139" s="52"/>
      <c r="I1139" s="52"/>
      <c r="J1139" s="49"/>
    </row>
    <row r="1140" spans="2:10" x14ac:dyDescent="0.3">
      <c r="B1140" s="51"/>
      <c r="C1140" s="47"/>
      <c r="D1140" s="52"/>
      <c r="E1140" s="52"/>
      <c r="F1140" s="52"/>
      <c r="G1140" s="52"/>
      <c r="H1140" s="52"/>
      <c r="I1140" s="52"/>
      <c r="J1140" s="49"/>
    </row>
    <row r="1141" spans="2:10" x14ac:dyDescent="0.3">
      <c r="B1141" s="51"/>
      <c r="C1141" s="47"/>
      <c r="D1141" s="52"/>
      <c r="E1141" s="52"/>
      <c r="F1141" s="52"/>
      <c r="G1141" s="52"/>
      <c r="H1141" s="52"/>
      <c r="I1141" s="52"/>
      <c r="J1141" s="49"/>
    </row>
    <row r="1142" spans="2:10" x14ac:dyDescent="0.3">
      <c r="B1142" s="51"/>
      <c r="C1142" s="47"/>
      <c r="D1142" s="52"/>
      <c r="E1142" s="52"/>
      <c r="F1142" s="52"/>
      <c r="G1142" s="52"/>
      <c r="H1142" s="52"/>
      <c r="I1142" s="52"/>
      <c r="J1142" s="49"/>
    </row>
    <row r="1143" spans="2:10" x14ac:dyDescent="0.3">
      <c r="B1143" s="51"/>
      <c r="C1143" s="47"/>
      <c r="D1143" s="52"/>
      <c r="E1143" s="52"/>
      <c r="F1143" s="52"/>
      <c r="G1143" s="52"/>
      <c r="H1143" s="52"/>
      <c r="I1143" s="52"/>
      <c r="J1143" s="49"/>
    </row>
    <row r="1144" spans="2:10" x14ac:dyDescent="0.3">
      <c r="B1144" s="51"/>
      <c r="C1144" s="47"/>
      <c r="D1144" s="52"/>
      <c r="E1144" s="52"/>
      <c r="F1144" s="52"/>
      <c r="G1144" s="52"/>
      <c r="H1144" s="52"/>
      <c r="I1144" s="52"/>
      <c r="J1144" s="49"/>
    </row>
    <row r="1145" spans="2:10" x14ac:dyDescent="0.3">
      <c r="B1145" s="51"/>
      <c r="C1145" s="47"/>
      <c r="D1145" s="52"/>
      <c r="E1145" s="52"/>
      <c r="F1145" s="52"/>
      <c r="G1145" s="52"/>
      <c r="H1145" s="52"/>
      <c r="I1145" s="52"/>
      <c r="J1145" s="49"/>
    </row>
    <row r="1146" spans="2:10" x14ac:dyDescent="0.3">
      <c r="B1146" s="51"/>
      <c r="C1146" s="47"/>
      <c r="D1146" s="52"/>
      <c r="E1146" s="52"/>
      <c r="F1146" s="52"/>
      <c r="G1146" s="52"/>
      <c r="H1146" s="52"/>
      <c r="I1146" s="52"/>
      <c r="J1146" s="49"/>
    </row>
    <row r="1147" spans="2:10" x14ac:dyDescent="0.3">
      <c r="B1147" s="51"/>
      <c r="C1147" s="47"/>
      <c r="D1147" s="52"/>
      <c r="E1147" s="52"/>
      <c r="F1147" s="52"/>
      <c r="G1147" s="52"/>
      <c r="H1147" s="52"/>
      <c r="I1147" s="52"/>
      <c r="J1147" s="49"/>
    </row>
    <row r="1148" spans="2:10" x14ac:dyDescent="0.3">
      <c r="B1148" s="51"/>
      <c r="C1148" s="47"/>
      <c r="D1148" s="52"/>
      <c r="E1148" s="52"/>
      <c r="F1148" s="52"/>
      <c r="G1148" s="52"/>
      <c r="H1148" s="52"/>
      <c r="I1148" s="52"/>
      <c r="J1148" s="49"/>
    </row>
    <row r="1149" spans="2:10" x14ac:dyDescent="0.3">
      <c r="B1149" s="51"/>
      <c r="C1149" s="47"/>
      <c r="D1149" s="52"/>
      <c r="E1149" s="52"/>
      <c r="F1149" s="52"/>
      <c r="G1149" s="52"/>
      <c r="H1149" s="52"/>
      <c r="I1149" s="52"/>
      <c r="J1149" s="49"/>
    </row>
    <row r="1150" spans="2:10" x14ac:dyDescent="0.3">
      <c r="B1150" s="51"/>
      <c r="C1150" s="47"/>
      <c r="D1150" s="52"/>
      <c r="E1150" s="52"/>
      <c r="F1150" s="52"/>
      <c r="G1150" s="52"/>
      <c r="H1150" s="52"/>
      <c r="I1150" s="52"/>
      <c r="J1150" s="49"/>
    </row>
    <row r="1151" spans="2:10" x14ac:dyDescent="0.3">
      <c r="B1151" s="51"/>
      <c r="C1151" s="47"/>
      <c r="D1151" s="52"/>
      <c r="E1151" s="52"/>
      <c r="F1151" s="52"/>
      <c r="G1151" s="52"/>
      <c r="H1151" s="52"/>
      <c r="I1151" s="52"/>
      <c r="J1151" s="49"/>
    </row>
    <row r="1152" spans="2:10" x14ac:dyDescent="0.3">
      <c r="B1152" s="51"/>
      <c r="C1152" s="47"/>
      <c r="D1152" s="52"/>
      <c r="E1152" s="52"/>
      <c r="F1152" s="52"/>
      <c r="G1152" s="52"/>
      <c r="H1152" s="52"/>
      <c r="I1152" s="52"/>
      <c r="J1152" s="49"/>
    </row>
    <row r="1153" spans="2:10" x14ac:dyDescent="0.3">
      <c r="B1153" s="51"/>
      <c r="C1153" s="47"/>
      <c r="D1153" s="52"/>
      <c r="E1153" s="52"/>
      <c r="F1153" s="52"/>
      <c r="G1153" s="52"/>
      <c r="H1153" s="52"/>
      <c r="I1153" s="52"/>
      <c r="J1153" s="49"/>
    </row>
    <row r="1154" spans="2:10" x14ac:dyDescent="0.3">
      <c r="B1154" s="51"/>
      <c r="C1154" s="47"/>
      <c r="D1154" s="52"/>
      <c r="E1154" s="52"/>
      <c r="F1154" s="52"/>
      <c r="G1154" s="52"/>
      <c r="H1154" s="52"/>
      <c r="I1154" s="52"/>
      <c r="J1154" s="49"/>
    </row>
    <row r="1155" spans="2:10" x14ac:dyDescent="0.3">
      <c r="B1155" s="51"/>
      <c r="C1155" s="47"/>
      <c r="D1155" s="52"/>
      <c r="E1155" s="52"/>
      <c r="F1155" s="52"/>
      <c r="G1155" s="52"/>
      <c r="H1155" s="52"/>
      <c r="I1155" s="52"/>
      <c r="J1155" s="49"/>
    </row>
    <row r="1156" spans="2:10" x14ac:dyDescent="0.3">
      <c r="B1156" s="51"/>
      <c r="C1156" s="47"/>
      <c r="D1156" s="52"/>
      <c r="E1156" s="52"/>
      <c r="F1156" s="52"/>
      <c r="G1156" s="52"/>
      <c r="H1156" s="52"/>
      <c r="I1156" s="52"/>
      <c r="J1156" s="49"/>
    </row>
    <row r="1157" spans="2:10" x14ac:dyDescent="0.3">
      <c r="B1157" s="51"/>
      <c r="C1157" s="47"/>
      <c r="D1157" s="52"/>
      <c r="E1157" s="52"/>
      <c r="F1157" s="52"/>
      <c r="G1157" s="52"/>
      <c r="H1157" s="52"/>
      <c r="I1157" s="52"/>
      <c r="J1157" s="49"/>
    </row>
    <row r="1158" spans="2:10" x14ac:dyDescent="0.3">
      <c r="B1158" s="51"/>
      <c r="C1158" s="47"/>
      <c r="D1158" s="52"/>
      <c r="E1158" s="52"/>
      <c r="F1158" s="52"/>
      <c r="G1158" s="52"/>
      <c r="H1158" s="52"/>
      <c r="I1158" s="52"/>
      <c r="J1158" s="49"/>
    </row>
    <row r="1159" spans="2:10" x14ac:dyDescent="0.3">
      <c r="B1159" s="51"/>
      <c r="C1159" s="47"/>
      <c r="D1159" s="52"/>
      <c r="E1159" s="52"/>
      <c r="F1159" s="52"/>
      <c r="G1159" s="52"/>
      <c r="H1159" s="52"/>
      <c r="I1159" s="52"/>
      <c r="J1159" s="49"/>
    </row>
    <row r="1160" spans="2:10" x14ac:dyDescent="0.3">
      <c r="B1160" s="51"/>
      <c r="C1160" s="47"/>
      <c r="D1160" s="52"/>
      <c r="E1160" s="52"/>
      <c r="F1160" s="52"/>
      <c r="G1160" s="52"/>
      <c r="H1160" s="52"/>
      <c r="I1160" s="52"/>
      <c r="J1160" s="49"/>
    </row>
    <row r="1161" spans="2:10" x14ac:dyDescent="0.3">
      <c r="B1161" s="51"/>
      <c r="C1161" s="47"/>
      <c r="D1161" s="52"/>
      <c r="E1161" s="52"/>
      <c r="F1161" s="52"/>
      <c r="G1161" s="52"/>
      <c r="H1161" s="52"/>
      <c r="I1161" s="52"/>
      <c r="J1161" s="49"/>
    </row>
    <row r="1162" spans="2:10" x14ac:dyDescent="0.3">
      <c r="B1162" s="51"/>
      <c r="C1162" s="47"/>
      <c r="D1162" s="52"/>
      <c r="E1162" s="52"/>
      <c r="F1162" s="52"/>
      <c r="G1162" s="52"/>
      <c r="H1162" s="52"/>
      <c r="I1162" s="52"/>
      <c r="J1162" s="49"/>
    </row>
    <row r="1163" spans="2:10" x14ac:dyDescent="0.3">
      <c r="B1163" s="51"/>
      <c r="C1163" s="47"/>
      <c r="D1163" s="52"/>
      <c r="E1163" s="52"/>
      <c r="F1163" s="52"/>
      <c r="G1163" s="52"/>
      <c r="H1163" s="52"/>
      <c r="I1163" s="52"/>
      <c r="J1163" s="49"/>
    </row>
    <row r="1164" spans="2:10" x14ac:dyDescent="0.3">
      <c r="B1164" s="51"/>
      <c r="C1164" s="47"/>
      <c r="D1164" s="52"/>
      <c r="E1164" s="52"/>
      <c r="F1164" s="52"/>
      <c r="G1164" s="52"/>
      <c r="H1164" s="52"/>
      <c r="I1164" s="52"/>
      <c r="J1164" s="49"/>
    </row>
    <row r="1165" spans="2:10" x14ac:dyDescent="0.3">
      <c r="B1165" s="51"/>
      <c r="C1165" s="47"/>
      <c r="D1165" s="52"/>
      <c r="E1165" s="52"/>
      <c r="F1165" s="52"/>
      <c r="G1165" s="52"/>
      <c r="H1165" s="52"/>
      <c r="I1165" s="52"/>
      <c r="J1165" s="49"/>
    </row>
    <row r="1166" spans="2:10" x14ac:dyDescent="0.3">
      <c r="B1166" s="51"/>
      <c r="C1166" s="47"/>
      <c r="D1166" s="52"/>
      <c r="E1166" s="52"/>
      <c r="F1166" s="52"/>
      <c r="G1166" s="52"/>
      <c r="H1166" s="52"/>
      <c r="I1166" s="52"/>
      <c r="J1166" s="49"/>
    </row>
    <row r="1167" spans="2:10" x14ac:dyDescent="0.3">
      <c r="B1167" s="51"/>
      <c r="C1167" s="47"/>
      <c r="D1167" s="52"/>
      <c r="E1167" s="52"/>
      <c r="F1167" s="52"/>
      <c r="G1167" s="52"/>
      <c r="H1167" s="52"/>
      <c r="I1167" s="52"/>
      <c r="J1167" s="49"/>
    </row>
    <row r="1168" spans="2:10" x14ac:dyDescent="0.3">
      <c r="B1168" s="51"/>
      <c r="C1168" s="47"/>
      <c r="D1168" s="52"/>
      <c r="E1168" s="52"/>
      <c r="F1168" s="52"/>
      <c r="G1168" s="52"/>
      <c r="H1168" s="52"/>
      <c r="I1168" s="52"/>
      <c r="J1168" s="49"/>
    </row>
    <row r="1169" spans="2:10" x14ac:dyDescent="0.3">
      <c r="B1169" s="51"/>
      <c r="C1169" s="47"/>
      <c r="D1169" s="52"/>
      <c r="E1169" s="52"/>
      <c r="F1169" s="52"/>
      <c r="G1169" s="52"/>
      <c r="H1169" s="52"/>
      <c r="I1169" s="52"/>
      <c r="J1169" s="49"/>
    </row>
    <row r="1170" spans="2:10" x14ac:dyDescent="0.3">
      <c r="B1170" s="51"/>
      <c r="C1170" s="47"/>
      <c r="D1170" s="52"/>
      <c r="E1170" s="52"/>
      <c r="F1170" s="52"/>
      <c r="G1170" s="52"/>
      <c r="H1170" s="52"/>
      <c r="I1170" s="52"/>
      <c r="J1170" s="49"/>
    </row>
    <row r="1171" spans="2:10" x14ac:dyDescent="0.3">
      <c r="B1171" s="51"/>
      <c r="C1171" s="47"/>
      <c r="D1171" s="52"/>
      <c r="E1171" s="52"/>
      <c r="F1171" s="52"/>
      <c r="G1171" s="52"/>
      <c r="H1171" s="52"/>
      <c r="I1171" s="52"/>
      <c r="J1171" s="49"/>
    </row>
    <row r="1172" spans="2:10" x14ac:dyDescent="0.3">
      <c r="B1172" s="51"/>
      <c r="C1172" s="47"/>
      <c r="D1172" s="52"/>
      <c r="E1172" s="52"/>
      <c r="F1172" s="52"/>
      <c r="G1172" s="52"/>
      <c r="H1172" s="52"/>
      <c r="I1172" s="52"/>
      <c r="J1172" s="49"/>
    </row>
    <row r="1173" spans="2:10" x14ac:dyDescent="0.3">
      <c r="B1173" s="51"/>
      <c r="C1173" s="47"/>
      <c r="D1173" s="52"/>
      <c r="E1173" s="52"/>
      <c r="F1173" s="52"/>
      <c r="G1173" s="52"/>
      <c r="H1173" s="52"/>
      <c r="I1173" s="52"/>
      <c r="J1173" s="49"/>
    </row>
    <row r="1174" spans="2:10" x14ac:dyDescent="0.3">
      <c r="B1174" s="51"/>
      <c r="C1174" s="47"/>
      <c r="D1174" s="52"/>
      <c r="E1174" s="52"/>
      <c r="F1174" s="52"/>
      <c r="G1174" s="52"/>
      <c r="H1174" s="52"/>
      <c r="I1174" s="52"/>
      <c r="J1174" s="49"/>
    </row>
    <row r="1175" spans="2:10" x14ac:dyDescent="0.3">
      <c r="B1175" s="51"/>
      <c r="C1175" s="47"/>
      <c r="D1175" s="52"/>
      <c r="E1175" s="52"/>
      <c r="F1175" s="52"/>
      <c r="G1175" s="52"/>
      <c r="H1175" s="52"/>
      <c r="I1175" s="52"/>
      <c r="J1175" s="49"/>
    </row>
    <row r="1176" spans="2:10" x14ac:dyDescent="0.3">
      <c r="B1176" s="51"/>
      <c r="C1176" s="47"/>
      <c r="D1176" s="52"/>
      <c r="E1176" s="52"/>
      <c r="F1176" s="52"/>
      <c r="G1176" s="52"/>
      <c r="H1176" s="52"/>
      <c r="I1176" s="52"/>
      <c r="J1176" s="49"/>
    </row>
    <row r="1177" spans="2:10" x14ac:dyDescent="0.3">
      <c r="B1177" s="51"/>
      <c r="C1177" s="47"/>
      <c r="D1177" s="52"/>
      <c r="E1177" s="52"/>
      <c r="F1177" s="52"/>
      <c r="G1177" s="52"/>
      <c r="H1177" s="52"/>
      <c r="I1177" s="52"/>
      <c r="J1177" s="49"/>
    </row>
    <row r="1178" spans="2:10" x14ac:dyDescent="0.3">
      <c r="B1178" s="51"/>
      <c r="C1178" s="47"/>
      <c r="D1178" s="52"/>
      <c r="E1178" s="52"/>
      <c r="F1178" s="52"/>
      <c r="G1178" s="52"/>
      <c r="H1178" s="52"/>
      <c r="I1178" s="52"/>
      <c r="J1178" s="49"/>
    </row>
    <row r="1179" spans="2:10" x14ac:dyDescent="0.3">
      <c r="B1179" s="51"/>
      <c r="C1179" s="47"/>
      <c r="D1179" s="52"/>
      <c r="E1179" s="52"/>
      <c r="F1179" s="52"/>
      <c r="G1179" s="52"/>
      <c r="H1179" s="52"/>
      <c r="I1179" s="52"/>
      <c r="J1179" s="49"/>
    </row>
    <row r="1180" spans="2:10" x14ac:dyDescent="0.3">
      <c r="B1180" s="51"/>
      <c r="C1180" s="47"/>
      <c r="D1180" s="52"/>
      <c r="E1180" s="52"/>
      <c r="F1180" s="52"/>
      <c r="G1180" s="52"/>
      <c r="H1180" s="52"/>
      <c r="I1180" s="52"/>
      <c r="J1180" s="49"/>
    </row>
    <row r="1181" spans="2:10" x14ac:dyDescent="0.3">
      <c r="B1181" s="51"/>
      <c r="C1181" s="47"/>
      <c r="D1181" s="52"/>
      <c r="E1181" s="52"/>
      <c r="F1181" s="52"/>
      <c r="G1181" s="52"/>
      <c r="H1181" s="52"/>
      <c r="I1181" s="52"/>
      <c r="J1181" s="49"/>
    </row>
    <row r="1182" spans="2:10" x14ac:dyDescent="0.3">
      <c r="B1182" s="51"/>
      <c r="C1182" s="47"/>
      <c r="D1182" s="52"/>
      <c r="E1182" s="52"/>
      <c r="F1182" s="52"/>
      <c r="G1182" s="52"/>
      <c r="H1182" s="52"/>
      <c r="I1182" s="52"/>
      <c r="J1182" s="49"/>
    </row>
    <row r="1183" spans="2:10" x14ac:dyDescent="0.3">
      <c r="B1183" s="51"/>
      <c r="C1183" s="47"/>
      <c r="D1183" s="52"/>
      <c r="E1183" s="52"/>
      <c r="F1183" s="52"/>
      <c r="G1183" s="52"/>
      <c r="H1183" s="52"/>
      <c r="I1183" s="52"/>
      <c r="J1183" s="49"/>
    </row>
    <row r="1184" spans="2:10" x14ac:dyDescent="0.3">
      <c r="B1184" s="51"/>
      <c r="C1184" s="47"/>
      <c r="D1184" s="52"/>
      <c r="E1184" s="52"/>
      <c r="F1184" s="52"/>
      <c r="G1184" s="52"/>
      <c r="H1184" s="52"/>
      <c r="I1184" s="52"/>
      <c r="J1184" s="49"/>
    </row>
    <row r="1185" spans="2:10" x14ac:dyDescent="0.3">
      <c r="B1185" s="51"/>
      <c r="C1185" s="47"/>
      <c r="D1185" s="52"/>
      <c r="E1185" s="52"/>
      <c r="F1185" s="52"/>
      <c r="G1185" s="52"/>
      <c r="H1185" s="52"/>
      <c r="I1185" s="52"/>
      <c r="J1185" s="49"/>
    </row>
    <row r="1186" spans="2:10" x14ac:dyDescent="0.3">
      <c r="B1186" s="51"/>
      <c r="C1186" s="47"/>
      <c r="D1186" s="52"/>
      <c r="E1186" s="52"/>
      <c r="F1186" s="52"/>
      <c r="G1186" s="52"/>
      <c r="H1186" s="52"/>
      <c r="I1186" s="52"/>
      <c r="J1186" s="49"/>
    </row>
    <row r="1187" spans="2:10" x14ac:dyDescent="0.3">
      <c r="B1187" s="51"/>
      <c r="C1187" s="47"/>
      <c r="D1187" s="52"/>
      <c r="E1187" s="52"/>
      <c r="F1187" s="52"/>
      <c r="G1187" s="52"/>
      <c r="H1187" s="52"/>
      <c r="I1187" s="52"/>
      <c r="J1187" s="49"/>
    </row>
    <row r="1188" spans="2:10" x14ac:dyDescent="0.3">
      <c r="B1188" s="51"/>
      <c r="C1188" s="47"/>
      <c r="D1188" s="52"/>
      <c r="E1188" s="52"/>
      <c r="F1188" s="52"/>
      <c r="G1188" s="52"/>
      <c r="H1188" s="52"/>
      <c r="I1188" s="52"/>
      <c r="J1188" s="49"/>
    </row>
    <row r="1189" spans="2:10" x14ac:dyDescent="0.3">
      <c r="B1189" s="51"/>
      <c r="C1189" s="47"/>
      <c r="D1189" s="52"/>
      <c r="E1189" s="52"/>
      <c r="F1189" s="52"/>
      <c r="G1189" s="52"/>
      <c r="H1189" s="52"/>
      <c r="I1189" s="52"/>
      <c r="J1189" s="49"/>
    </row>
    <row r="1190" spans="2:10" x14ac:dyDescent="0.3">
      <c r="B1190" s="51"/>
      <c r="C1190" s="47"/>
      <c r="D1190" s="52"/>
      <c r="E1190" s="52"/>
      <c r="F1190" s="52"/>
      <c r="G1190" s="52"/>
      <c r="H1190" s="52"/>
      <c r="I1190" s="52"/>
      <c r="J1190" s="49"/>
    </row>
    <row r="1191" spans="2:10" x14ac:dyDescent="0.3">
      <c r="B1191" s="51"/>
      <c r="C1191" s="47"/>
      <c r="D1191" s="52"/>
      <c r="E1191" s="52"/>
      <c r="F1191" s="52"/>
      <c r="G1191" s="52"/>
      <c r="H1191" s="52"/>
      <c r="I1191" s="52"/>
      <c r="J1191" s="49"/>
    </row>
    <row r="1192" spans="2:10" x14ac:dyDescent="0.3">
      <c r="B1192" s="51"/>
      <c r="C1192" s="47"/>
      <c r="D1192" s="52"/>
      <c r="E1192" s="52"/>
      <c r="F1192" s="52"/>
      <c r="G1192" s="52"/>
      <c r="H1192" s="52"/>
      <c r="I1192" s="52"/>
      <c r="J1192" s="49"/>
    </row>
    <row r="1193" spans="2:10" x14ac:dyDescent="0.3">
      <c r="B1193" s="51"/>
      <c r="C1193" s="47"/>
      <c r="D1193" s="52"/>
      <c r="E1193" s="52"/>
      <c r="F1193" s="52"/>
      <c r="G1193" s="52"/>
      <c r="H1193" s="52"/>
      <c r="I1193" s="52"/>
      <c r="J1193" s="49"/>
    </row>
    <row r="1194" spans="2:10" x14ac:dyDescent="0.3">
      <c r="B1194" s="51"/>
      <c r="C1194" s="47"/>
      <c r="D1194" s="52"/>
      <c r="E1194" s="52"/>
      <c r="F1194" s="52"/>
      <c r="G1194" s="52"/>
      <c r="H1194" s="52"/>
      <c r="I1194" s="52"/>
      <c r="J1194" s="49"/>
    </row>
    <row r="1195" spans="2:10" x14ac:dyDescent="0.3">
      <c r="B1195" s="51"/>
      <c r="C1195" s="47"/>
      <c r="D1195" s="52"/>
      <c r="E1195" s="52"/>
      <c r="F1195" s="52"/>
      <c r="G1195" s="52"/>
      <c r="H1195" s="52"/>
      <c r="I1195" s="52"/>
      <c r="J1195" s="49"/>
    </row>
    <row r="1196" spans="2:10" x14ac:dyDescent="0.3">
      <c r="B1196" s="51"/>
      <c r="C1196" s="47"/>
      <c r="D1196" s="52"/>
      <c r="E1196" s="52"/>
      <c r="F1196" s="52"/>
      <c r="G1196" s="52"/>
      <c r="H1196" s="52"/>
      <c r="I1196" s="52"/>
      <c r="J1196" s="49"/>
    </row>
    <row r="1197" spans="2:10" x14ac:dyDescent="0.3">
      <c r="B1197" s="51"/>
      <c r="C1197" s="47"/>
      <c r="D1197" s="52"/>
      <c r="E1197" s="52"/>
      <c r="F1197" s="52"/>
      <c r="G1197" s="52"/>
      <c r="H1197" s="52"/>
      <c r="I1197" s="52"/>
      <c r="J1197" s="49"/>
    </row>
    <row r="1198" spans="2:10" x14ac:dyDescent="0.3">
      <c r="B1198" s="51"/>
      <c r="C1198" s="47"/>
      <c r="D1198" s="52"/>
      <c r="E1198" s="52"/>
      <c r="F1198" s="52"/>
      <c r="G1198" s="52"/>
      <c r="H1198" s="52"/>
      <c r="I1198" s="52"/>
      <c r="J1198" s="49"/>
    </row>
    <row r="1199" spans="2:10" x14ac:dyDescent="0.3">
      <c r="B1199" s="51"/>
      <c r="C1199" s="47"/>
      <c r="D1199" s="52"/>
      <c r="E1199" s="52"/>
      <c r="F1199" s="52"/>
      <c r="G1199" s="52"/>
      <c r="H1199" s="52"/>
      <c r="I1199" s="52"/>
      <c r="J1199" s="49"/>
    </row>
    <row r="1200" spans="2:10" x14ac:dyDescent="0.3">
      <c r="B1200" s="51"/>
      <c r="C1200" s="47"/>
      <c r="D1200" s="52"/>
      <c r="E1200" s="52"/>
      <c r="F1200" s="52"/>
      <c r="G1200" s="52"/>
      <c r="H1200" s="52"/>
      <c r="I1200" s="52"/>
      <c r="J1200" s="49"/>
    </row>
    <row r="1201" spans="2:10" x14ac:dyDescent="0.3">
      <c r="B1201" s="51"/>
      <c r="C1201" s="47"/>
      <c r="D1201" s="52"/>
      <c r="E1201" s="52"/>
      <c r="F1201" s="52"/>
      <c r="G1201" s="52"/>
      <c r="H1201" s="52"/>
      <c r="I1201" s="52"/>
      <c r="J1201" s="49"/>
    </row>
    <row r="1202" spans="2:10" x14ac:dyDescent="0.3">
      <c r="B1202" s="51"/>
      <c r="C1202" s="47"/>
      <c r="D1202" s="52"/>
      <c r="E1202" s="52"/>
      <c r="F1202" s="52"/>
      <c r="G1202" s="52"/>
      <c r="H1202" s="52"/>
      <c r="I1202" s="52"/>
      <c r="J1202" s="49"/>
    </row>
    <row r="1203" spans="2:10" x14ac:dyDescent="0.3">
      <c r="B1203" s="51"/>
      <c r="C1203" s="47"/>
      <c r="D1203" s="52"/>
      <c r="E1203" s="52"/>
      <c r="F1203" s="52"/>
      <c r="G1203" s="52"/>
      <c r="H1203" s="52"/>
      <c r="I1203" s="52"/>
      <c r="J1203" s="49"/>
    </row>
    <row r="1204" spans="2:10" x14ac:dyDescent="0.3">
      <c r="B1204" s="51"/>
      <c r="C1204" s="47"/>
      <c r="D1204" s="52"/>
      <c r="E1204" s="52"/>
      <c r="F1204" s="52"/>
      <c r="G1204" s="52"/>
      <c r="H1204" s="52"/>
      <c r="I1204" s="52"/>
      <c r="J1204" s="49"/>
    </row>
    <row r="1205" spans="2:10" x14ac:dyDescent="0.3">
      <c r="B1205" s="51"/>
      <c r="C1205" s="47"/>
      <c r="D1205" s="52"/>
      <c r="E1205" s="52"/>
      <c r="F1205" s="52"/>
      <c r="G1205" s="52"/>
      <c r="H1205" s="52"/>
      <c r="I1205" s="52"/>
      <c r="J1205" s="49"/>
    </row>
    <row r="1206" spans="2:10" x14ac:dyDescent="0.3">
      <c r="B1206" s="51"/>
      <c r="C1206" s="47"/>
      <c r="D1206" s="52"/>
      <c r="E1206" s="52"/>
      <c r="F1206" s="52"/>
      <c r="G1206" s="52"/>
      <c r="H1206" s="52"/>
      <c r="I1206" s="52"/>
      <c r="J1206" s="49"/>
    </row>
    <row r="1207" spans="2:10" x14ac:dyDescent="0.3">
      <c r="B1207" s="51"/>
      <c r="C1207" s="47"/>
      <c r="D1207" s="52"/>
      <c r="E1207" s="52"/>
      <c r="F1207" s="52"/>
      <c r="G1207" s="52"/>
      <c r="H1207" s="52"/>
      <c r="I1207" s="52"/>
      <c r="J1207" s="49"/>
    </row>
    <row r="1208" spans="2:10" x14ac:dyDescent="0.3">
      <c r="B1208" s="51"/>
      <c r="C1208" s="47"/>
      <c r="D1208" s="52"/>
      <c r="E1208" s="52"/>
      <c r="F1208" s="52"/>
      <c r="G1208" s="52"/>
      <c r="H1208" s="52"/>
      <c r="I1208" s="52"/>
      <c r="J1208" s="49"/>
    </row>
    <row r="1209" spans="2:10" x14ac:dyDescent="0.3">
      <c r="B1209" s="51"/>
      <c r="C1209" s="47"/>
      <c r="D1209" s="52"/>
      <c r="E1209" s="52"/>
      <c r="F1209" s="52"/>
      <c r="G1209" s="52"/>
      <c r="H1209" s="52"/>
      <c r="I1209" s="52"/>
      <c r="J1209" s="49"/>
    </row>
    <row r="1210" spans="2:10" x14ac:dyDescent="0.3">
      <c r="B1210" s="51"/>
      <c r="C1210" s="47"/>
      <c r="D1210" s="52"/>
      <c r="E1210" s="52"/>
      <c r="F1210" s="52"/>
      <c r="G1210" s="52"/>
      <c r="H1210" s="52"/>
      <c r="I1210" s="52"/>
      <c r="J1210" s="49"/>
    </row>
    <row r="1211" spans="2:10" x14ac:dyDescent="0.3">
      <c r="B1211" s="51"/>
      <c r="C1211" s="47"/>
      <c r="D1211" s="52"/>
      <c r="E1211" s="52"/>
      <c r="F1211" s="52"/>
      <c r="G1211" s="52"/>
      <c r="H1211" s="52"/>
      <c r="I1211" s="52"/>
      <c r="J1211" s="49"/>
    </row>
    <row r="1212" spans="2:10" x14ac:dyDescent="0.3">
      <c r="B1212" s="51"/>
      <c r="C1212" s="47"/>
      <c r="D1212" s="52"/>
      <c r="E1212" s="52"/>
      <c r="F1212" s="52"/>
      <c r="G1212" s="52"/>
      <c r="H1212" s="52"/>
      <c r="I1212" s="52"/>
      <c r="J1212" s="49"/>
    </row>
    <row r="1213" spans="2:10" x14ac:dyDescent="0.3">
      <c r="B1213" s="51"/>
      <c r="C1213" s="47"/>
      <c r="D1213" s="52"/>
      <c r="E1213" s="52"/>
      <c r="F1213" s="52"/>
      <c r="G1213" s="52"/>
      <c r="H1213" s="52"/>
      <c r="I1213" s="52"/>
      <c r="J1213" s="49"/>
    </row>
    <row r="1214" spans="2:10" x14ac:dyDescent="0.3">
      <c r="B1214" s="51"/>
      <c r="C1214" s="47"/>
      <c r="D1214" s="52"/>
      <c r="E1214" s="52"/>
      <c r="F1214" s="52"/>
      <c r="G1214" s="52"/>
      <c r="H1214" s="52"/>
      <c r="I1214" s="52"/>
      <c r="J1214" s="49"/>
    </row>
    <row r="1215" spans="2:10" x14ac:dyDescent="0.3">
      <c r="B1215" s="51"/>
      <c r="C1215" s="47"/>
      <c r="D1215" s="52"/>
      <c r="E1215" s="52"/>
      <c r="F1215" s="52"/>
      <c r="G1215" s="52"/>
      <c r="H1215" s="52"/>
      <c r="I1215" s="52"/>
      <c r="J1215" s="49"/>
    </row>
    <row r="1216" spans="2:10" x14ac:dyDescent="0.3">
      <c r="B1216" s="51"/>
      <c r="C1216" s="47"/>
      <c r="D1216" s="52"/>
      <c r="E1216" s="52"/>
      <c r="F1216" s="52"/>
      <c r="G1216" s="52"/>
      <c r="H1216" s="52"/>
      <c r="I1216" s="52"/>
      <c r="J1216" s="49"/>
    </row>
    <row r="1217" spans="2:10" x14ac:dyDescent="0.3">
      <c r="B1217" s="51"/>
      <c r="C1217" s="47"/>
      <c r="D1217" s="52"/>
      <c r="E1217" s="52"/>
      <c r="F1217" s="52"/>
      <c r="G1217" s="52"/>
      <c r="H1217" s="52"/>
      <c r="I1217" s="52"/>
      <c r="J1217" s="49"/>
    </row>
    <row r="1218" spans="2:10" x14ac:dyDescent="0.3">
      <c r="B1218" s="51"/>
      <c r="C1218" s="47"/>
      <c r="D1218" s="52"/>
      <c r="E1218" s="52"/>
      <c r="F1218" s="52"/>
      <c r="G1218" s="52"/>
      <c r="H1218" s="52"/>
      <c r="I1218" s="52"/>
      <c r="J1218" s="49"/>
    </row>
    <row r="1219" spans="2:10" x14ac:dyDescent="0.3">
      <c r="B1219" s="51"/>
      <c r="C1219" s="47"/>
      <c r="D1219" s="52"/>
      <c r="E1219" s="52"/>
      <c r="F1219" s="52"/>
      <c r="G1219" s="52"/>
      <c r="H1219" s="52"/>
      <c r="I1219" s="52"/>
      <c r="J1219" s="49"/>
    </row>
    <row r="1220" spans="2:10" x14ac:dyDescent="0.3">
      <c r="B1220" s="51"/>
      <c r="C1220" s="47"/>
      <c r="D1220" s="52"/>
      <c r="E1220" s="52"/>
      <c r="F1220" s="52"/>
      <c r="G1220" s="52"/>
      <c r="H1220" s="52"/>
      <c r="I1220" s="52"/>
      <c r="J1220" s="49"/>
    </row>
    <row r="1221" spans="2:10" x14ac:dyDescent="0.3">
      <c r="B1221" s="51"/>
      <c r="C1221" s="47"/>
      <c r="D1221" s="52"/>
      <c r="E1221" s="52"/>
      <c r="F1221" s="52"/>
      <c r="G1221" s="52"/>
      <c r="H1221" s="52"/>
      <c r="I1221" s="52"/>
      <c r="J1221" s="49"/>
    </row>
    <row r="1222" spans="2:10" x14ac:dyDescent="0.3">
      <c r="B1222" s="51"/>
      <c r="C1222" s="47"/>
      <c r="D1222" s="52"/>
      <c r="E1222" s="52"/>
      <c r="F1222" s="52"/>
      <c r="G1222" s="52"/>
      <c r="H1222" s="52"/>
      <c r="I1222" s="52"/>
      <c r="J1222" s="49"/>
    </row>
    <row r="1223" spans="2:10" x14ac:dyDescent="0.3">
      <c r="B1223" s="51"/>
      <c r="C1223" s="47"/>
      <c r="D1223" s="52"/>
      <c r="E1223" s="52"/>
      <c r="F1223" s="52"/>
      <c r="G1223" s="52"/>
      <c r="H1223" s="52"/>
      <c r="I1223" s="52"/>
      <c r="J1223" s="49"/>
    </row>
    <row r="1224" spans="2:10" x14ac:dyDescent="0.3">
      <c r="B1224" s="51"/>
      <c r="C1224" s="47"/>
      <c r="D1224" s="52"/>
      <c r="E1224" s="52"/>
      <c r="F1224" s="52"/>
      <c r="G1224" s="52"/>
      <c r="H1224" s="52"/>
      <c r="I1224" s="52"/>
      <c r="J1224" s="49"/>
    </row>
    <row r="1225" spans="2:10" x14ac:dyDescent="0.3">
      <c r="B1225" s="51"/>
      <c r="C1225" s="47"/>
      <c r="D1225" s="52"/>
      <c r="E1225" s="52"/>
      <c r="F1225" s="52"/>
      <c r="G1225" s="52"/>
      <c r="H1225" s="52"/>
      <c r="I1225" s="52"/>
      <c r="J1225" s="49"/>
    </row>
    <row r="1226" spans="2:10" x14ac:dyDescent="0.3">
      <c r="B1226" s="51"/>
      <c r="C1226" s="47"/>
      <c r="D1226" s="52"/>
      <c r="E1226" s="52"/>
      <c r="F1226" s="52"/>
      <c r="G1226" s="52"/>
      <c r="H1226" s="52"/>
      <c r="I1226" s="52"/>
      <c r="J1226" s="49"/>
    </row>
    <row r="1227" spans="2:10" x14ac:dyDescent="0.3">
      <c r="B1227" s="51"/>
      <c r="C1227" s="47"/>
      <c r="D1227" s="52"/>
      <c r="E1227" s="52"/>
      <c r="F1227" s="52"/>
      <c r="G1227" s="52"/>
      <c r="H1227" s="52"/>
      <c r="I1227" s="52"/>
      <c r="J1227" s="49"/>
    </row>
    <row r="1228" spans="2:10" x14ac:dyDescent="0.3">
      <c r="B1228" s="51"/>
      <c r="C1228" s="47"/>
      <c r="D1228" s="52"/>
      <c r="E1228" s="52"/>
      <c r="F1228" s="52"/>
      <c r="G1228" s="52"/>
      <c r="H1228" s="52"/>
      <c r="I1228" s="52"/>
      <c r="J1228" s="49"/>
    </row>
    <row r="1229" spans="2:10" x14ac:dyDescent="0.3">
      <c r="B1229" s="51"/>
      <c r="C1229" s="47"/>
      <c r="D1229" s="52"/>
      <c r="E1229" s="52"/>
      <c r="F1229" s="52"/>
      <c r="G1229" s="52"/>
      <c r="H1229" s="52"/>
      <c r="I1229" s="52"/>
      <c r="J1229" s="49"/>
    </row>
    <row r="1230" spans="2:10" x14ac:dyDescent="0.3">
      <c r="B1230" s="51"/>
      <c r="C1230" s="47"/>
      <c r="D1230" s="52"/>
      <c r="E1230" s="52"/>
      <c r="F1230" s="52"/>
      <c r="G1230" s="52"/>
      <c r="H1230" s="52"/>
      <c r="I1230" s="52"/>
      <c r="J1230" s="49"/>
    </row>
    <row r="1231" spans="2:10" x14ac:dyDescent="0.3">
      <c r="B1231" s="51"/>
      <c r="C1231" s="47"/>
      <c r="D1231" s="52"/>
      <c r="E1231" s="52"/>
      <c r="F1231" s="52"/>
      <c r="G1231" s="52"/>
      <c r="H1231" s="52"/>
      <c r="I1231" s="52"/>
      <c r="J1231" s="49"/>
    </row>
    <row r="1232" spans="2:10" x14ac:dyDescent="0.3">
      <c r="B1232" s="51"/>
      <c r="C1232" s="47"/>
      <c r="D1232" s="52"/>
      <c r="E1232" s="52"/>
      <c r="F1232" s="52"/>
      <c r="G1232" s="52"/>
      <c r="H1232" s="52"/>
      <c r="I1232" s="52"/>
      <c r="J1232" s="49"/>
    </row>
    <row r="1233" spans="2:10" x14ac:dyDescent="0.3">
      <c r="B1233" s="51"/>
      <c r="C1233" s="47"/>
      <c r="D1233" s="52"/>
      <c r="E1233" s="52"/>
      <c r="F1233" s="52"/>
      <c r="G1233" s="52"/>
      <c r="H1233" s="52"/>
      <c r="I1233" s="52"/>
      <c r="J1233" s="49"/>
    </row>
    <row r="1234" spans="2:10" x14ac:dyDescent="0.3">
      <c r="B1234" s="51"/>
      <c r="C1234" s="47"/>
      <c r="D1234" s="52"/>
      <c r="E1234" s="52"/>
      <c r="F1234" s="52"/>
      <c r="G1234" s="52"/>
      <c r="H1234" s="52"/>
      <c r="I1234" s="52"/>
      <c r="J1234" s="49"/>
    </row>
    <row r="1235" spans="2:10" x14ac:dyDescent="0.3">
      <c r="B1235" s="51"/>
      <c r="C1235" s="47"/>
      <c r="D1235" s="52"/>
      <c r="E1235" s="52"/>
      <c r="F1235" s="52"/>
      <c r="G1235" s="52"/>
      <c r="H1235" s="52"/>
      <c r="I1235" s="52"/>
      <c r="J1235" s="49"/>
    </row>
    <row r="1236" spans="2:10" x14ac:dyDescent="0.3">
      <c r="B1236" s="51"/>
      <c r="C1236" s="47"/>
      <c r="D1236" s="52"/>
      <c r="E1236" s="52"/>
      <c r="F1236" s="52"/>
      <c r="G1236" s="52"/>
      <c r="H1236" s="52"/>
      <c r="I1236" s="52"/>
      <c r="J1236" s="49"/>
    </row>
    <row r="1237" spans="2:10" x14ac:dyDescent="0.3">
      <c r="B1237" s="51"/>
      <c r="C1237" s="47"/>
      <c r="D1237" s="52"/>
      <c r="E1237" s="52"/>
      <c r="F1237" s="52"/>
      <c r="G1237" s="52"/>
      <c r="H1237" s="52"/>
      <c r="I1237" s="52"/>
      <c r="J1237" s="49"/>
    </row>
    <row r="1238" spans="2:10" x14ac:dyDescent="0.3">
      <c r="B1238" s="51"/>
      <c r="C1238" s="47"/>
      <c r="D1238" s="52"/>
      <c r="E1238" s="52"/>
      <c r="F1238" s="52"/>
      <c r="G1238" s="52"/>
      <c r="H1238" s="52"/>
      <c r="I1238" s="52"/>
      <c r="J1238" s="49"/>
    </row>
    <row r="1239" spans="2:10" x14ac:dyDescent="0.3">
      <c r="B1239" s="51"/>
      <c r="C1239" s="47"/>
      <c r="D1239" s="52"/>
      <c r="E1239" s="52"/>
      <c r="F1239" s="52"/>
      <c r="G1239" s="52"/>
      <c r="H1239" s="52"/>
      <c r="I1239" s="52"/>
      <c r="J1239" s="49"/>
    </row>
    <row r="1240" spans="2:10" x14ac:dyDescent="0.3">
      <c r="B1240" s="51"/>
      <c r="C1240" s="47"/>
      <c r="D1240" s="52"/>
      <c r="E1240" s="52"/>
      <c r="F1240" s="52"/>
      <c r="G1240" s="52"/>
      <c r="H1240" s="52"/>
      <c r="I1240" s="52"/>
      <c r="J1240" s="49"/>
    </row>
    <row r="1241" spans="2:10" x14ac:dyDescent="0.3">
      <c r="B1241" s="51"/>
      <c r="C1241" s="47"/>
      <c r="D1241" s="52"/>
      <c r="E1241" s="52"/>
      <c r="F1241" s="52"/>
      <c r="G1241" s="52"/>
      <c r="H1241" s="52"/>
      <c r="I1241" s="52"/>
      <c r="J1241" s="49"/>
    </row>
    <row r="1242" spans="2:10" x14ac:dyDescent="0.3">
      <c r="B1242" s="51"/>
      <c r="C1242" s="47"/>
      <c r="D1242" s="52"/>
      <c r="E1242" s="52"/>
      <c r="F1242" s="52"/>
      <c r="G1242" s="52"/>
      <c r="H1242" s="52"/>
      <c r="I1242" s="52"/>
      <c r="J1242" s="49"/>
    </row>
    <row r="1243" spans="2:10" x14ac:dyDescent="0.3">
      <c r="B1243" s="51"/>
      <c r="C1243" s="47"/>
      <c r="D1243" s="52"/>
      <c r="E1243" s="52"/>
      <c r="F1243" s="52"/>
      <c r="G1243" s="52"/>
      <c r="H1243" s="52"/>
      <c r="I1243" s="52"/>
      <c r="J1243" s="49"/>
    </row>
    <row r="1244" spans="2:10" x14ac:dyDescent="0.3">
      <c r="B1244" s="51"/>
      <c r="C1244" s="47"/>
      <c r="D1244" s="52"/>
      <c r="E1244" s="52"/>
      <c r="F1244" s="52"/>
      <c r="G1244" s="52"/>
      <c r="H1244" s="52"/>
      <c r="I1244" s="52"/>
      <c r="J1244" s="49"/>
    </row>
    <row r="1245" spans="2:10" x14ac:dyDescent="0.3">
      <c r="B1245" s="51"/>
      <c r="C1245" s="47"/>
      <c r="D1245" s="52"/>
      <c r="E1245" s="52"/>
      <c r="F1245" s="52"/>
      <c r="G1245" s="52"/>
      <c r="H1245" s="52"/>
      <c r="I1245" s="52"/>
      <c r="J1245" s="49"/>
    </row>
    <row r="1246" spans="2:10" x14ac:dyDescent="0.3">
      <c r="B1246" s="51"/>
      <c r="C1246" s="47"/>
      <c r="D1246" s="52"/>
      <c r="E1246" s="52"/>
      <c r="F1246" s="52"/>
      <c r="G1246" s="52"/>
      <c r="H1246" s="52"/>
      <c r="I1246" s="52"/>
      <c r="J1246" s="49"/>
    </row>
    <row r="1247" spans="2:10" x14ac:dyDescent="0.3">
      <c r="B1247" s="51"/>
      <c r="C1247" s="47"/>
      <c r="D1247" s="52"/>
      <c r="E1247" s="52"/>
      <c r="F1247" s="52"/>
      <c r="G1247" s="52"/>
      <c r="H1247" s="52"/>
      <c r="I1247" s="52"/>
      <c r="J1247" s="49"/>
    </row>
    <row r="1248" spans="2:10" x14ac:dyDescent="0.3">
      <c r="B1248" s="51"/>
      <c r="C1248" s="47"/>
      <c r="D1248" s="52"/>
      <c r="E1248" s="52"/>
      <c r="F1248" s="52"/>
      <c r="G1248" s="52"/>
      <c r="H1248" s="52"/>
      <c r="I1248" s="52"/>
      <c r="J1248" s="49"/>
    </row>
    <row r="1249" spans="2:10" x14ac:dyDescent="0.3">
      <c r="B1249" s="51"/>
      <c r="C1249" s="47"/>
      <c r="D1249" s="52"/>
      <c r="E1249" s="52"/>
      <c r="F1249" s="52"/>
      <c r="G1249" s="52"/>
      <c r="H1249" s="52"/>
      <c r="I1249" s="52"/>
      <c r="J1249" s="49"/>
    </row>
    <row r="1250" spans="2:10" x14ac:dyDescent="0.3">
      <c r="B1250" s="51"/>
      <c r="C1250" s="47"/>
      <c r="D1250" s="52"/>
      <c r="E1250" s="52"/>
      <c r="F1250" s="52"/>
      <c r="G1250" s="52"/>
      <c r="H1250" s="52"/>
      <c r="I1250" s="52"/>
      <c r="J1250" s="49"/>
    </row>
    <row r="1251" spans="2:10" x14ac:dyDescent="0.3">
      <c r="B1251" s="51"/>
      <c r="C1251" s="47"/>
      <c r="D1251" s="52"/>
      <c r="E1251" s="52"/>
      <c r="F1251" s="52"/>
      <c r="G1251" s="52"/>
      <c r="H1251" s="52"/>
      <c r="I1251" s="52"/>
      <c r="J1251" s="49"/>
    </row>
    <row r="1252" spans="2:10" x14ac:dyDescent="0.3">
      <c r="B1252" s="51"/>
      <c r="C1252" s="47"/>
      <c r="D1252" s="52"/>
      <c r="E1252" s="52"/>
      <c r="F1252" s="52"/>
      <c r="G1252" s="52"/>
      <c r="H1252" s="52"/>
      <c r="I1252" s="52"/>
      <c r="J1252" s="49"/>
    </row>
    <row r="1253" spans="2:10" x14ac:dyDescent="0.3">
      <c r="B1253" s="51"/>
      <c r="C1253" s="47"/>
      <c r="D1253" s="52"/>
      <c r="E1253" s="52"/>
      <c r="F1253" s="52"/>
      <c r="G1253" s="52"/>
      <c r="H1253" s="52"/>
      <c r="I1253" s="52"/>
      <c r="J1253" s="49"/>
    </row>
    <row r="1254" spans="2:10" x14ac:dyDescent="0.3">
      <c r="B1254" s="51"/>
      <c r="C1254" s="47"/>
      <c r="D1254" s="52"/>
      <c r="E1254" s="52"/>
      <c r="F1254" s="52"/>
      <c r="G1254" s="52"/>
      <c r="H1254" s="52"/>
      <c r="I1254" s="52"/>
      <c r="J1254" s="49"/>
    </row>
    <row r="1255" spans="2:10" x14ac:dyDescent="0.3">
      <c r="B1255" s="51"/>
      <c r="C1255" s="47"/>
      <c r="D1255" s="52"/>
      <c r="E1255" s="52"/>
      <c r="F1255" s="52"/>
      <c r="G1255" s="52"/>
      <c r="H1255" s="52"/>
      <c r="I1255" s="52"/>
      <c r="J1255" s="49"/>
    </row>
    <row r="1256" spans="2:10" x14ac:dyDescent="0.3">
      <c r="B1256" s="51"/>
      <c r="C1256" s="47"/>
      <c r="D1256" s="52"/>
      <c r="E1256" s="52"/>
      <c r="F1256" s="52"/>
      <c r="G1256" s="52"/>
      <c r="H1256" s="52"/>
      <c r="I1256" s="52"/>
      <c r="J1256" s="49"/>
    </row>
    <row r="1257" spans="2:10" x14ac:dyDescent="0.3">
      <c r="B1257" s="51"/>
      <c r="C1257" s="47"/>
      <c r="D1257" s="52"/>
      <c r="E1257" s="52"/>
      <c r="F1257" s="52"/>
      <c r="G1257" s="52"/>
      <c r="H1257" s="52"/>
      <c r="I1257" s="52"/>
      <c r="J1257" s="49"/>
    </row>
    <row r="1258" spans="2:10" x14ac:dyDescent="0.3">
      <c r="B1258" s="51"/>
      <c r="C1258" s="47"/>
      <c r="D1258" s="52"/>
      <c r="E1258" s="52"/>
      <c r="F1258" s="52"/>
      <c r="G1258" s="52"/>
      <c r="H1258" s="52"/>
      <c r="I1258" s="52"/>
      <c r="J1258" s="49"/>
    </row>
    <row r="1259" spans="2:10" x14ac:dyDescent="0.3">
      <c r="B1259" s="51"/>
      <c r="C1259" s="47"/>
      <c r="D1259" s="52"/>
      <c r="E1259" s="52"/>
      <c r="F1259" s="52"/>
      <c r="G1259" s="52"/>
      <c r="H1259" s="52"/>
      <c r="I1259" s="52"/>
      <c r="J1259" s="49"/>
    </row>
    <row r="1260" spans="2:10" x14ac:dyDescent="0.3">
      <c r="B1260" s="51"/>
      <c r="C1260" s="47"/>
      <c r="D1260" s="52"/>
      <c r="E1260" s="52"/>
      <c r="F1260" s="52"/>
      <c r="G1260" s="52"/>
      <c r="H1260" s="52"/>
      <c r="I1260" s="52"/>
      <c r="J1260" s="49"/>
    </row>
    <row r="1261" spans="2:10" x14ac:dyDescent="0.3">
      <c r="B1261" s="51"/>
      <c r="C1261" s="47"/>
      <c r="D1261" s="52"/>
      <c r="E1261" s="52"/>
      <c r="F1261" s="52"/>
      <c r="G1261" s="52"/>
      <c r="H1261" s="52"/>
      <c r="I1261" s="52"/>
      <c r="J1261" s="49"/>
    </row>
    <row r="1262" spans="2:10" x14ac:dyDescent="0.3">
      <c r="B1262" s="51"/>
      <c r="C1262" s="47"/>
      <c r="D1262" s="52"/>
      <c r="E1262" s="52"/>
      <c r="F1262" s="52"/>
      <c r="G1262" s="52"/>
      <c r="H1262" s="52"/>
      <c r="I1262" s="52"/>
      <c r="J1262" s="49"/>
    </row>
    <row r="1263" spans="2:10" x14ac:dyDescent="0.3">
      <c r="B1263" s="51"/>
      <c r="C1263" s="47"/>
      <c r="D1263" s="52"/>
      <c r="E1263" s="52"/>
      <c r="F1263" s="52"/>
      <c r="G1263" s="52"/>
      <c r="H1263" s="52"/>
      <c r="I1263" s="52"/>
      <c r="J1263" s="49"/>
    </row>
    <row r="1264" spans="2:10" x14ac:dyDescent="0.3">
      <c r="B1264" s="51"/>
      <c r="C1264" s="47"/>
      <c r="D1264" s="52"/>
      <c r="E1264" s="52"/>
      <c r="F1264" s="52"/>
      <c r="G1264" s="52"/>
      <c r="H1264" s="52"/>
      <c r="I1264" s="52"/>
      <c r="J1264" s="49"/>
    </row>
    <row r="1265" spans="2:10" x14ac:dyDescent="0.3">
      <c r="B1265" s="51"/>
      <c r="C1265" s="47"/>
      <c r="D1265" s="52"/>
      <c r="E1265" s="52"/>
      <c r="F1265" s="52"/>
      <c r="G1265" s="52"/>
      <c r="H1265" s="52"/>
      <c r="I1265" s="52"/>
      <c r="J1265" s="49"/>
    </row>
    <row r="1266" spans="2:10" x14ac:dyDescent="0.3">
      <c r="B1266" s="51"/>
      <c r="C1266" s="47"/>
      <c r="D1266" s="52"/>
      <c r="E1266" s="52"/>
      <c r="F1266" s="52"/>
      <c r="G1266" s="52"/>
      <c r="H1266" s="52"/>
      <c r="I1266" s="52"/>
      <c r="J1266" s="49"/>
    </row>
    <row r="1267" spans="2:10" x14ac:dyDescent="0.3">
      <c r="B1267" s="51"/>
      <c r="C1267" s="47"/>
      <c r="D1267" s="52"/>
      <c r="E1267" s="52"/>
      <c r="F1267" s="52"/>
      <c r="G1267" s="52"/>
      <c r="H1267" s="52"/>
      <c r="I1267" s="52"/>
      <c r="J1267" s="49"/>
    </row>
    <row r="1268" spans="2:10" x14ac:dyDescent="0.3">
      <c r="B1268" s="51"/>
      <c r="C1268" s="47"/>
      <c r="D1268" s="52"/>
      <c r="E1268" s="52"/>
      <c r="F1268" s="52"/>
      <c r="G1268" s="52"/>
      <c r="H1268" s="52"/>
      <c r="I1268" s="52"/>
      <c r="J1268" s="49"/>
    </row>
    <row r="1269" spans="2:10" x14ac:dyDescent="0.3">
      <c r="B1269" s="51"/>
      <c r="C1269" s="47"/>
      <c r="D1269" s="52"/>
      <c r="E1269" s="52"/>
      <c r="F1269" s="52"/>
      <c r="G1269" s="52"/>
      <c r="H1269" s="52"/>
      <c r="I1269" s="52"/>
      <c r="J1269" s="49"/>
    </row>
    <row r="1270" spans="2:10" x14ac:dyDescent="0.3">
      <c r="B1270" s="51"/>
      <c r="C1270" s="47"/>
      <c r="D1270" s="52"/>
      <c r="E1270" s="52"/>
      <c r="F1270" s="52"/>
      <c r="G1270" s="52"/>
      <c r="H1270" s="52"/>
      <c r="I1270" s="52"/>
      <c r="J1270" s="49"/>
    </row>
    <row r="1271" spans="2:10" x14ac:dyDescent="0.3">
      <c r="B1271" s="51"/>
      <c r="C1271" s="47"/>
      <c r="D1271" s="52"/>
      <c r="E1271" s="52"/>
      <c r="F1271" s="52"/>
      <c r="G1271" s="52"/>
      <c r="H1271" s="52"/>
      <c r="I1271" s="52"/>
      <c r="J1271" s="49"/>
    </row>
    <row r="1272" spans="2:10" x14ac:dyDescent="0.3">
      <c r="B1272" s="51"/>
      <c r="C1272" s="47"/>
      <c r="D1272" s="52"/>
      <c r="E1272" s="52"/>
      <c r="F1272" s="52"/>
      <c r="G1272" s="52"/>
      <c r="H1272" s="52"/>
      <c r="I1272" s="52"/>
      <c r="J1272" s="49"/>
    </row>
    <row r="1273" spans="2:10" x14ac:dyDescent="0.3">
      <c r="B1273" s="51"/>
      <c r="C1273" s="47"/>
      <c r="D1273" s="52"/>
      <c r="E1273" s="52"/>
      <c r="F1273" s="52"/>
      <c r="G1273" s="52"/>
      <c r="H1273" s="52"/>
      <c r="I1273" s="52"/>
      <c r="J1273" s="49"/>
    </row>
    <row r="1274" spans="2:10" x14ac:dyDescent="0.3">
      <c r="B1274" s="51"/>
      <c r="C1274" s="47"/>
      <c r="D1274" s="52"/>
      <c r="E1274" s="52"/>
      <c r="F1274" s="52"/>
      <c r="G1274" s="52"/>
      <c r="H1274" s="52"/>
      <c r="I1274" s="52"/>
      <c r="J1274" s="49"/>
    </row>
    <row r="1275" spans="2:10" x14ac:dyDescent="0.3">
      <c r="B1275" s="51"/>
      <c r="C1275" s="47"/>
      <c r="D1275" s="52"/>
      <c r="E1275" s="52"/>
      <c r="F1275" s="52"/>
      <c r="G1275" s="52"/>
      <c r="H1275" s="52"/>
      <c r="I1275" s="52"/>
      <c r="J1275" s="49"/>
    </row>
    <row r="1276" spans="2:10" x14ac:dyDescent="0.3">
      <c r="B1276" s="51"/>
      <c r="C1276" s="47"/>
      <c r="D1276" s="52"/>
      <c r="E1276" s="52"/>
      <c r="F1276" s="52"/>
      <c r="G1276" s="52"/>
      <c r="H1276" s="52"/>
      <c r="I1276" s="52"/>
      <c r="J1276" s="49"/>
    </row>
    <row r="1277" spans="2:10" x14ac:dyDescent="0.3">
      <c r="B1277" s="51"/>
      <c r="C1277" s="47"/>
      <c r="D1277" s="52"/>
      <c r="E1277" s="52"/>
      <c r="F1277" s="52"/>
      <c r="G1277" s="52"/>
      <c r="H1277" s="52"/>
      <c r="I1277" s="52"/>
      <c r="J1277" s="49"/>
    </row>
    <row r="1278" spans="2:10" x14ac:dyDescent="0.3">
      <c r="B1278" s="51"/>
      <c r="C1278" s="47"/>
      <c r="D1278" s="52"/>
      <c r="E1278" s="52"/>
      <c r="F1278" s="52"/>
      <c r="G1278" s="52"/>
      <c r="H1278" s="52"/>
      <c r="I1278" s="52"/>
      <c r="J1278" s="49"/>
    </row>
    <row r="1279" spans="2:10" x14ac:dyDescent="0.3">
      <c r="B1279" s="51"/>
      <c r="C1279" s="47"/>
      <c r="D1279" s="52"/>
      <c r="E1279" s="52"/>
      <c r="F1279" s="52"/>
      <c r="G1279" s="52"/>
      <c r="H1279" s="52"/>
      <c r="I1279" s="52"/>
      <c r="J1279" s="49"/>
    </row>
    <row r="1280" spans="2:10" x14ac:dyDescent="0.3">
      <c r="B1280" s="51"/>
      <c r="C1280" s="47"/>
      <c r="D1280" s="52"/>
      <c r="E1280" s="52"/>
      <c r="F1280" s="52"/>
      <c r="G1280" s="52"/>
      <c r="H1280" s="52"/>
      <c r="I1280" s="52"/>
      <c r="J1280" s="49"/>
    </row>
    <row r="1281" spans="2:10" x14ac:dyDescent="0.3">
      <c r="B1281" s="51"/>
      <c r="C1281" s="47"/>
      <c r="D1281" s="52"/>
      <c r="E1281" s="52"/>
      <c r="F1281" s="52"/>
      <c r="G1281" s="52"/>
      <c r="H1281" s="52"/>
      <c r="I1281" s="52"/>
      <c r="J1281" s="49"/>
    </row>
    <row r="1282" spans="2:10" x14ac:dyDescent="0.3">
      <c r="B1282" s="51"/>
      <c r="C1282" s="47"/>
      <c r="D1282" s="52"/>
      <c r="E1282" s="52"/>
      <c r="F1282" s="52"/>
      <c r="G1282" s="52"/>
      <c r="H1282" s="52"/>
      <c r="I1282" s="52"/>
      <c r="J1282" s="49"/>
    </row>
    <row r="1283" spans="2:10" x14ac:dyDescent="0.3">
      <c r="B1283" s="51"/>
      <c r="C1283" s="47"/>
      <c r="D1283" s="52"/>
      <c r="E1283" s="52"/>
      <c r="F1283" s="52"/>
      <c r="G1283" s="52"/>
      <c r="H1283" s="52"/>
      <c r="I1283" s="52"/>
      <c r="J1283" s="49"/>
    </row>
    <row r="1284" spans="2:10" x14ac:dyDescent="0.3">
      <c r="B1284" s="51"/>
      <c r="C1284" s="47"/>
      <c r="D1284" s="52"/>
      <c r="E1284" s="52"/>
      <c r="F1284" s="52"/>
      <c r="G1284" s="52"/>
      <c r="H1284" s="52"/>
      <c r="I1284" s="52"/>
      <c r="J1284" s="49"/>
    </row>
    <row r="1285" spans="2:10" x14ac:dyDescent="0.3">
      <c r="B1285" s="51"/>
      <c r="C1285" s="47"/>
      <c r="D1285" s="52"/>
      <c r="E1285" s="52"/>
      <c r="F1285" s="52"/>
      <c r="G1285" s="52"/>
      <c r="H1285" s="52"/>
      <c r="I1285" s="52"/>
      <c r="J1285" s="49"/>
    </row>
    <row r="1286" spans="2:10" x14ac:dyDescent="0.3">
      <c r="B1286" s="51"/>
      <c r="C1286" s="47"/>
      <c r="D1286" s="52"/>
      <c r="E1286" s="52"/>
      <c r="F1286" s="52"/>
      <c r="G1286" s="52"/>
      <c r="H1286" s="52"/>
      <c r="I1286" s="52"/>
      <c r="J1286" s="49"/>
    </row>
    <row r="1287" spans="2:10" x14ac:dyDescent="0.3">
      <c r="B1287" s="51"/>
      <c r="C1287" s="47"/>
      <c r="D1287" s="52"/>
      <c r="E1287" s="52"/>
      <c r="F1287" s="52"/>
      <c r="G1287" s="52"/>
      <c r="H1287" s="52"/>
      <c r="I1287" s="52"/>
      <c r="J1287" s="49"/>
    </row>
    <row r="1288" spans="2:10" x14ac:dyDescent="0.3">
      <c r="B1288" s="51"/>
      <c r="C1288" s="47"/>
      <c r="D1288" s="52"/>
      <c r="E1288" s="52"/>
      <c r="F1288" s="52"/>
      <c r="G1288" s="52"/>
      <c r="H1288" s="52"/>
      <c r="I1288" s="52"/>
      <c r="J1288" s="49"/>
    </row>
    <row r="1289" spans="2:10" x14ac:dyDescent="0.3">
      <c r="B1289" s="51"/>
      <c r="C1289" s="47"/>
      <c r="D1289" s="52"/>
      <c r="E1289" s="52"/>
      <c r="F1289" s="52"/>
      <c r="G1289" s="52"/>
      <c r="H1289" s="52"/>
      <c r="I1289" s="52"/>
      <c r="J1289" s="49"/>
    </row>
    <row r="1290" spans="2:10" x14ac:dyDescent="0.3">
      <c r="B1290" s="51"/>
      <c r="C1290" s="47"/>
      <c r="D1290" s="52"/>
      <c r="E1290" s="52"/>
      <c r="F1290" s="52"/>
      <c r="G1290" s="52"/>
      <c r="H1290" s="52"/>
      <c r="I1290" s="52"/>
      <c r="J1290" s="49"/>
    </row>
    <row r="1291" spans="2:10" x14ac:dyDescent="0.3">
      <c r="B1291" s="51"/>
      <c r="C1291" s="47"/>
      <c r="D1291" s="52"/>
      <c r="E1291" s="52"/>
      <c r="F1291" s="52"/>
      <c r="G1291" s="52"/>
      <c r="H1291" s="52"/>
      <c r="I1291" s="52"/>
      <c r="J1291" s="49"/>
    </row>
    <row r="1292" spans="2:10" x14ac:dyDescent="0.3">
      <c r="B1292" s="51"/>
      <c r="C1292" s="47"/>
      <c r="D1292" s="52"/>
      <c r="E1292" s="52"/>
      <c r="F1292" s="52"/>
      <c r="G1292" s="52"/>
      <c r="H1292" s="52"/>
      <c r="I1292" s="52"/>
      <c r="J1292" s="49"/>
    </row>
    <row r="1293" spans="2:10" x14ac:dyDescent="0.3">
      <c r="B1293" s="51"/>
      <c r="C1293" s="47"/>
      <c r="D1293" s="52"/>
      <c r="E1293" s="52"/>
      <c r="F1293" s="52"/>
      <c r="G1293" s="52"/>
      <c r="H1293" s="52"/>
      <c r="I1293" s="52"/>
      <c r="J1293" s="49"/>
    </row>
    <row r="1294" spans="2:10" x14ac:dyDescent="0.3">
      <c r="B1294" s="51"/>
      <c r="C1294" s="47"/>
      <c r="D1294" s="52"/>
      <c r="E1294" s="52"/>
      <c r="F1294" s="52"/>
      <c r="G1294" s="52"/>
      <c r="H1294" s="52"/>
      <c r="I1294" s="52"/>
      <c r="J1294" s="49"/>
    </row>
    <row r="1295" spans="2:10" x14ac:dyDescent="0.3">
      <c r="B1295" s="51"/>
      <c r="C1295" s="47"/>
      <c r="D1295" s="52"/>
      <c r="E1295" s="52"/>
      <c r="F1295" s="52"/>
      <c r="G1295" s="52"/>
      <c r="H1295" s="52"/>
      <c r="I1295" s="52"/>
      <c r="J1295" s="49"/>
    </row>
    <row r="1296" spans="2:10" x14ac:dyDescent="0.3">
      <c r="B1296" s="51"/>
      <c r="C1296" s="47"/>
      <c r="D1296" s="52"/>
      <c r="E1296" s="52"/>
      <c r="F1296" s="52"/>
      <c r="G1296" s="52"/>
      <c r="H1296" s="52"/>
      <c r="I1296" s="52"/>
      <c r="J1296" s="49"/>
    </row>
    <row r="1297" spans="2:10" x14ac:dyDescent="0.3">
      <c r="B1297" s="51"/>
      <c r="C1297" s="47"/>
      <c r="D1297" s="52"/>
      <c r="E1297" s="52"/>
      <c r="F1297" s="52"/>
      <c r="G1297" s="52"/>
      <c r="H1297" s="52"/>
      <c r="I1297" s="52"/>
      <c r="J1297" s="49"/>
    </row>
    <row r="1298" spans="2:10" x14ac:dyDescent="0.3">
      <c r="B1298" s="51"/>
      <c r="C1298" s="47"/>
      <c r="D1298" s="52"/>
      <c r="E1298" s="52"/>
      <c r="F1298" s="52"/>
      <c r="G1298" s="52"/>
      <c r="H1298" s="52"/>
      <c r="I1298" s="52"/>
      <c r="J1298" s="49"/>
    </row>
    <row r="1299" spans="2:10" x14ac:dyDescent="0.3">
      <c r="B1299" s="51"/>
      <c r="C1299" s="47"/>
      <c r="D1299" s="52"/>
      <c r="E1299" s="52"/>
      <c r="F1299" s="52"/>
      <c r="G1299" s="52"/>
      <c r="H1299" s="52"/>
      <c r="I1299" s="52"/>
      <c r="J1299" s="49"/>
    </row>
    <row r="1300" spans="2:10" x14ac:dyDescent="0.3">
      <c r="B1300" s="51"/>
      <c r="C1300" s="47"/>
      <c r="D1300" s="52"/>
      <c r="E1300" s="52"/>
      <c r="F1300" s="52"/>
      <c r="G1300" s="52"/>
      <c r="H1300" s="52"/>
      <c r="I1300" s="52"/>
      <c r="J1300" s="49"/>
    </row>
    <row r="1301" spans="2:10" x14ac:dyDescent="0.3">
      <c r="B1301" s="51"/>
      <c r="C1301" s="47"/>
      <c r="D1301" s="52"/>
      <c r="E1301" s="52"/>
      <c r="F1301" s="52"/>
      <c r="G1301" s="52"/>
      <c r="H1301" s="52"/>
      <c r="I1301" s="52"/>
      <c r="J1301" s="49"/>
    </row>
    <row r="1302" spans="2:10" x14ac:dyDescent="0.3">
      <c r="B1302" s="51"/>
      <c r="C1302" s="47"/>
      <c r="D1302" s="52"/>
      <c r="E1302" s="52"/>
      <c r="F1302" s="52"/>
      <c r="G1302" s="52"/>
      <c r="H1302" s="52"/>
      <c r="I1302" s="52"/>
      <c r="J1302" s="49"/>
    </row>
    <row r="1303" spans="2:10" x14ac:dyDescent="0.3">
      <c r="B1303" s="51"/>
      <c r="C1303" s="47"/>
      <c r="D1303" s="52"/>
      <c r="E1303" s="52"/>
      <c r="F1303" s="52"/>
      <c r="G1303" s="52"/>
      <c r="H1303" s="52"/>
      <c r="I1303" s="52"/>
      <c r="J1303" s="49"/>
    </row>
    <row r="1304" spans="2:10" x14ac:dyDescent="0.3">
      <c r="B1304" s="51"/>
      <c r="C1304" s="47"/>
      <c r="D1304" s="52"/>
      <c r="E1304" s="52"/>
      <c r="F1304" s="52"/>
      <c r="G1304" s="52"/>
      <c r="H1304" s="52"/>
      <c r="I1304" s="52"/>
      <c r="J1304" s="49"/>
    </row>
    <row r="1305" spans="2:10" x14ac:dyDescent="0.3">
      <c r="B1305" s="51"/>
      <c r="C1305" s="47"/>
      <c r="D1305" s="52"/>
      <c r="E1305" s="52"/>
      <c r="F1305" s="52"/>
      <c r="G1305" s="52"/>
      <c r="H1305" s="52"/>
      <c r="I1305" s="52"/>
      <c r="J1305" s="49"/>
    </row>
    <row r="1306" spans="2:10" x14ac:dyDescent="0.3">
      <c r="B1306" s="51"/>
      <c r="C1306" s="47"/>
      <c r="D1306" s="52"/>
      <c r="E1306" s="52"/>
      <c r="F1306" s="52"/>
      <c r="G1306" s="52"/>
      <c r="H1306" s="52"/>
      <c r="I1306" s="52"/>
      <c r="J1306" s="49"/>
    </row>
    <row r="1307" spans="2:10" x14ac:dyDescent="0.3">
      <c r="B1307" s="51"/>
      <c r="C1307" s="47"/>
      <c r="D1307" s="52"/>
      <c r="E1307" s="52"/>
      <c r="F1307" s="52"/>
      <c r="G1307" s="52"/>
      <c r="H1307" s="52"/>
      <c r="I1307" s="52"/>
      <c r="J1307" s="49"/>
    </row>
    <row r="1308" spans="2:10" x14ac:dyDescent="0.3">
      <c r="B1308" s="51"/>
      <c r="C1308" s="47"/>
      <c r="D1308" s="52"/>
      <c r="E1308" s="52"/>
      <c r="F1308" s="52"/>
      <c r="G1308" s="52"/>
      <c r="H1308" s="52"/>
      <c r="I1308" s="52"/>
      <c r="J1308" s="49"/>
    </row>
    <row r="1309" spans="2:10" x14ac:dyDescent="0.3">
      <c r="B1309" s="51"/>
      <c r="C1309" s="47"/>
      <c r="D1309" s="52"/>
      <c r="E1309" s="52"/>
      <c r="F1309" s="52"/>
      <c r="G1309" s="52"/>
      <c r="H1309" s="52"/>
      <c r="I1309" s="52"/>
      <c r="J1309" s="49"/>
    </row>
    <row r="1310" spans="2:10" x14ac:dyDescent="0.3">
      <c r="B1310" s="51"/>
      <c r="C1310" s="47"/>
      <c r="D1310" s="52"/>
      <c r="E1310" s="52"/>
      <c r="F1310" s="52"/>
      <c r="G1310" s="52"/>
      <c r="H1310" s="52"/>
      <c r="I1310" s="52"/>
      <c r="J1310" s="49"/>
    </row>
    <row r="1311" spans="2:10" x14ac:dyDescent="0.3">
      <c r="B1311" s="51"/>
      <c r="C1311" s="47"/>
      <c r="D1311" s="52"/>
      <c r="E1311" s="52"/>
      <c r="F1311" s="52"/>
      <c r="G1311" s="52"/>
      <c r="H1311" s="52"/>
      <c r="I1311" s="52"/>
      <c r="J1311" s="49"/>
    </row>
    <row r="1312" spans="2:10" x14ac:dyDescent="0.3">
      <c r="B1312" s="51"/>
      <c r="C1312" s="47"/>
      <c r="D1312" s="52"/>
      <c r="E1312" s="52"/>
      <c r="F1312" s="52"/>
      <c r="G1312" s="52"/>
      <c r="H1312" s="52"/>
      <c r="I1312" s="52"/>
      <c r="J1312" s="49"/>
    </row>
    <row r="1313" spans="2:10" x14ac:dyDescent="0.3">
      <c r="B1313" s="51"/>
      <c r="C1313" s="47"/>
      <c r="D1313" s="52"/>
      <c r="E1313" s="52"/>
      <c r="F1313" s="52"/>
      <c r="G1313" s="52"/>
      <c r="H1313" s="52"/>
      <c r="I1313" s="52"/>
      <c r="J1313" s="49"/>
    </row>
    <row r="1314" spans="2:10" x14ac:dyDescent="0.3">
      <c r="B1314" s="51"/>
      <c r="C1314" s="47"/>
      <c r="D1314" s="52"/>
      <c r="E1314" s="52"/>
      <c r="F1314" s="52"/>
      <c r="G1314" s="52"/>
      <c r="H1314" s="52"/>
      <c r="I1314" s="52"/>
      <c r="J1314" s="49"/>
    </row>
    <row r="1315" spans="2:10" x14ac:dyDescent="0.3">
      <c r="B1315" s="51"/>
      <c r="C1315" s="47"/>
      <c r="D1315" s="52"/>
      <c r="E1315" s="52"/>
      <c r="F1315" s="52"/>
      <c r="G1315" s="52"/>
      <c r="H1315" s="52"/>
      <c r="I1315" s="52"/>
      <c r="J1315" s="49"/>
    </row>
    <row r="1316" spans="2:10" x14ac:dyDescent="0.3">
      <c r="B1316" s="51"/>
      <c r="C1316" s="47"/>
      <c r="D1316" s="52"/>
      <c r="E1316" s="52"/>
      <c r="F1316" s="52"/>
      <c r="G1316" s="52"/>
      <c r="H1316" s="52"/>
      <c r="I1316" s="52"/>
      <c r="J1316" s="49"/>
    </row>
    <row r="1317" spans="2:10" x14ac:dyDescent="0.3">
      <c r="B1317" s="51"/>
      <c r="C1317" s="47"/>
      <c r="D1317" s="52"/>
      <c r="E1317" s="52"/>
      <c r="F1317" s="52"/>
      <c r="G1317" s="52"/>
      <c r="H1317" s="52"/>
      <c r="I1317" s="52"/>
      <c r="J1317" s="49"/>
    </row>
    <row r="1318" spans="2:10" x14ac:dyDescent="0.3">
      <c r="B1318" s="51"/>
      <c r="C1318" s="47"/>
      <c r="D1318" s="52"/>
      <c r="E1318" s="52"/>
      <c r="F1318" s="52"/>
      <c r="G1318" s="52"/>
      <c r="H1318" s="52"/>
      <c r="I1318" s="52"/>
      <c r="J1318" s="49"/>
    </row>
    <row r="1319" spans="2:10" x14ac:dyDescent="0.3">
      <c r="B1319" s="51"/>
      <c r="C1319" s="47"/>
      <c r="D1319" s="52"/>
      <c r="E1319" s="52"/>
      <c r="F1319" s="52"/>
      <c r="G1319" s="52"/>
      <c r="H1319" s="52"/>
      <c r="I1319" s="52"/>
      <c r="J1319" s="49"/>
    </row>
    <row r="1320" spans="2:10" x14ac:dyDescent="0.3">
      <c r="B1320" s="51"/>
      <c r="C1320" s="47"/>
      <c r="D1320" s="52"/>
      <c r="E1320" s="52"/>
      <c r="F1320" s="52"/>
      <c r="G1320" s="52"/>
      <c r="H1320" s="52"/>
      <c r="I1320" s="52"/>
      <c r="J1320" s="49"/>
    </row>
    <row r="1321" spans="2:10" x14ac:dyDescent="0.3">
      <c r="B1321" s="51"/>
      <c r="C1321" s="47"/>
      <c r="D1321" s="52"/>
      <c r="E1321" s="52"/>
      <c r="F1321" s="52"/>
      <c r="G1321" s="52"/>
      <c r="H1321" s="52"/>
      <c r="I1321" s="52"/>
      <c r="J1321" s="49"/>
    </row>
    <row r="1322" spans="2:10" x14ac:dyDescent="0.3">
      <c r="B1322" s="51"/>
      <c r="C1322" s="47"/>
      <c r="D1322" s="52"/>
      <c r="E1322" s="52"/>
      <c r="F1322" s="52"/>
      <c r="G1322" s="52"/>
      <c r="H1322" s="52"/>
      <c r="I1322" s="52"/>
      <c r="J1322" s="49"/>
    </row>
    <row r="1323" spans="2:10" x14ac:dyDescent="0.3">
      <c r="B1323" s="51"/>
      <c r="C1323" s="47"/>
      <c r="D1323" s="52"/>
      <c r="E1323" s="52"/>
      <c r="F1323" s="52"/>
      <c r="G1323" s="52"/>
      <c r="H1323" s="52"/>
      <c r="I1323" s="52"/>
      <c r="J1323" s="49"/>
    </row>
    <row r="1324" spans="2:10" x14ac:dyDescent="0.3">
      <c r="B1324" s="51"/>
      <c r="C1324" s="47"/>
      <c r="D1324" s="52"/>
      <c r="E1324" s="52"/>
      <c r="F1324" s="52"/>
      <c r="G1324" s="52"/>
      <c r="H1324" s="52"/>
      <c r="I1324" s="52"/>
      <c r="J1324" s="49"/>
    </row>
    <row r="1325" spans="2:10" x14ac:dyDescent="0.3">
      <c r="B1325" s="51"/>
      <c r="C1325" s="47"/>
      <c r="D1325" s="52"/>
      <c r="E1325" s="52"/>
      <c r="F1325" s="52"/>
      <c r="G1325" s="52"/>
      <c r="H1325" s="52"/>
      <c r="I1325" s="52"/>
      <c r="J1325" s="49"/>
    </row>
    <row r="1326" spans="2:10" x14ac:dyDescent="0.3">
      <c r="B1326" s="51"/>
      <c r="C1326" s="47"/>
      <c r="D1326" s="52"/>
      <c r="E1326" s="52"/>
      <c r="F1326" s="52"/>
      <c r="G1326" s="52"/>
      <c r="H1326" s="52"/>
      <c r="I1326" s="52"/>
      <c r="J1326" s="49"/>
    </row>
    <row r="1327" spans="2:10" x14ac:dyDescent="0.3">
      <c r="B1327" s="51"/>
      <c r="C1327" s="47"/>
      <c r="D1327" s="52"/>
      <c r="E1327" s="52"/>
      <c r="F1327" s="52"/>
      <c r="G1327" s="52"/>
      <c r="H1327" s="52"/>
      <c r="I1327" s="52"/>
      <c r="J1327" s="49"/>
    </row>
    <row r="1328" spans="2:10" x14ac:dyDescent="0.3">
      <c r="B1328" s="51"/>
      <c r="C1328" s="47"/>
      <c r="D1328" s="52"/>
      <c r="E1328" s="52"/>
      <c r="F1328" s="52"/>
      <c r="G1328" s="52"/>
      <c r="H1328" s="52"/>
      <c r="I1328" s="52"/>
      <c r="J1328" s="49"/>
    </row>
    <row r="1329" spans="2:10" x14ac:dyDescent="0.3">
      <c r="B1329" s="51"/>
      <c r="C1329" s="47"/>
      <c r="D1329" s="52"/>
      <c r="E1329" s="52"/>
      <c r="F1329" s="52"/>
      <c r="G1329" s="52"/>
      <c r="H1329" s="52"/>
      <c r="I1329" s="52"/>
      <c r="J1329" s="49"/>
    </row>
    <row r="1330" spans="2:10" x14ac:dyDescent="0.3">
      <c r="B1330" s="51"/>
      <c r="C1330" s="47"/>
      <c r="D1330" s="52"/>
      <c r="E1330" s="52"/>
      <c r="F1330" s="52"/>
      <c r="G1330" s="52"/>
      <c r="H1330" s="52"/>
      <c r="I1330" s="52"/>
      <c r="J1330" s="49"/>
    </row>
    <row r="1331" spans="2:10" x14ac:dyDescent="0.3">
      <c r="B1331" s="51"/>
      <c r="C1331" s="47"/>
      <c r="D1331" s="52"/>
      <c r="E1331" s="52"/>
      <c r="F1331" s="52"/>
      <c r="G1331" s="52"/>
      <c r="H1331" s="52"/>
      <c r="I1331" s="52"/>
      <c r="J1331" s="49"/>
    </row>
    <row r="1332" spans="2:10" x14ac:dyDescent="0.3">
      <c r="B1332" s="51"/>
      <c r="C1332" s="47"/>
      <c r="D1332" s="52"/>
      <c r="E1332" s="52"/>
      <c r="F1332" s="52"/>
      <c r="G1332" s="52"/>
      <c r="H1332" s="52"/>
      <c r="I1332" s="52"/>
      <c r="J1332" s="49"/>
    </row>
    <row r="1333" spans="2:10" x14ac:dyDescent="0.3">
      <c r="B1333" s="51"/>
      <c r="C1333" s="47"/>
      <c r="D1333" s="52"/>
      <c r="E1333" s="52"/>
      <c r="F1333" s="52"/>
      <c r="G1333" s="52"/>
      <c r="H1333" s="52"/>
      <c r="I1333" s="52"/>
      <c r="J1333" s="49"/>
    </row>
    <row r="1334" spans="2:10" x14ac:dyDescent="0.3">
      <c r="B1334" s="51"/>
      <c r="C1334" s="47"/>
      <c r="D1334" s="52"/>
      <c r="E1334" s="52"/>
      <c r="F1334" s="52"/>
      <c r="G1334" s="52"/>
      <c r="H1334" s="52"/>
      <c r="I1334" s="52"/>
      <c r="J1334" s="49"/>
    </row>
    <row r="1335" spans="2:10" x14ac:dyDescent="0.3">
      <c r="B1335" s="51"/>
      <c r="C1335" s="47"/>
      <c r="D1335" s="52"/>
      <c r="E1335" s="52"/>
      <c r="F1335" s="52"/>
      <c r="G1335" s="52"/>
      <c r="H1335" s="52"/>
      <c r="I1335" s="52"/>
      <c r="J1335" s="49"/>
    </row>
    <row r="1336" spans="2:10" x14ac:dyDescent="0.3">
      <c r="B1336" s="51"/>
      <c r="C1336" s="47"/>
      <c r="D1336" s="52"/>
      <c r="E1336" s="52"/>
      <c r="F1336" s="52"/>
      <c r="G1336" s="52"/>
      <c r="H1336" s="52"/>
      <c r="I1336" s="52"/>
      <c r="J1336" s="49"/>
    </row>
    <row r="1337" spans="2:10" x14ac:dyDescent="0.3">
      <c r="B1337" s="51"/>
      <c r="C1337" s="47"/>
      <c r="D1337" s="52"/>
      <c r="E1337" s="52"/>
      <c r="F1337" s="52"/>
      <c r="G1337" s="52"/>
      <c r="H1337" s="52"/>
      <c r="I1337" s="52"/>
      <c r="J1337" s="49"/>
    </row>
    <row r="1338" spans="2:10" x14ac:dyDescent="0.3">
      <c r="B1338" s="51"/>
      <c r="C1338" s="47"/>
      <c r="D1338" s="52"/>
      <c r="E1338" s="52"/>
      <c r="F1338" s="52"/>
      <c r="G1338" s="52"/>
      <c r="H1338" s="52"/>
      <c r="I1338" s="52"/>
      <c r="J1338" s="49"/>
    </row>
    <row r="1339" spans="2:10" x14ac:dyDescent="0.3">
      <c r="B1339" s="51"/>
      <c r="C1339" s="47"/>
      <c r="D1339" s="52"/>
      <c r="E1339" s="52"/>
      <c r="F1339" s="52"/>
      <c r="G1339" s="52"/>
      <c r="H1339" s="52"/>
      <c r="I1339" s="52"/>
      <c r="J1339" s="49"/>
    </row>
    <row r="1340" spans="2:10" x14ac:dyDescent="0.3">
      <c r="B1340" s="51"/>
      <c r="C1340" s="47"/>
      <c r="D1340" s="52"/>
      <c r="E1340" s="52"/>
      <c r="F1340" s="52"/>
      <c r="G1340" s="52"/>
      <c r="H1340" s="52"/>
      <c r="I1340" s="52"/>
      <c r="J1340" s="49"/>
    </row>
    <row r="1341" spans="2:10" x14ac:dyDescent="0.3">
      <c r="B1341" s="51"/>
      <c r="C1341" s="47"/>
      <c r="D1341" s="52"/>
      <c r="E1341" s="52"/>
      <c r="F1341" s="52"/>
      <c r="G1341" s="52"/>
      <c r="H1341" s="52"/>
      <c r="I1341" s="52"/>
      <c r="J1341" s="49"/>
    </row>
    <row r="1342" spans="2:10" x14ac:dyDescent="0.3">
      <c r="B1342" s="51"/>
      <c r="C1342" s="47"/>
      <c r="D1342" s="52"/>
      <c r="E1342" s="52"/>
      <c r="F1342" s="52"/>
      <c r="G1342" s="52"/>
      <c r="H1342" s="52"/>
      <c r="I1342" s="52"/>
      <c r="J1342" s="49"/>
    </row>
    <row r="1343" spans="2:10" x14ac:dyDescent="0.3">
      <c r="B1343" s="51"/>
      <c r="C1343" s="47"/>
      <c r="D1343" s="52"/>
      <c r="E1343" s="52"/>
      <c r="F1343" s="52"/>
      <c r="G1343" s="52"/>
      <c r="H1343" s="52"/>
      <c r="I1343" s="52"/>
      <c r="J1343" s="49"/>
    </row>
    <row r="1344" spans="2:10" x14ac:dyDescent="0.3">
      <c r="B1344" s="51"/>
      <c r="C1344" s="47"/>
      <c r="D1344" s="52"/>
      <c r="E1344" s="52"/>
      <c r="F1344" s="52"/>
      <c r="G1344" s="52"/>
      <c r="H1344" s="52"/>
      <c r="I1344" s="52"/>
      <c r="J1344" s="49"/>
    </row>
    <row r="1345" spans="2:10" x14ac:dyDescent="0.3">
      <c r="B1345" s="51"/>
      <c r="C1345" s="47"/>
      <c r="D1345" s="52"/>
      <c r="E1345" s="52"/>
      <c r="F1345" s="52"/>
      <c r="G1345" s="52"/>
      <c r="H1345" s="52"/>
      <c r="I1345" s="52"/>
      <c r="J1345" s="49"/>
    </row>
    <row r="1346" spans="2:10" x14ac:dyDescent="0.3">
      <c r="B1346" s="51"/>
      <c r="C1346" s="47"/>
      <c r="D1346" s="52"/>
      <c r="E1346" s="52"/>
      <c r="F1346" s="52"/>
      <c r="G1346" s="52"/>
      <c r="H1346" s="52"/>
      <c r="I1346" s="52"/>
      <c r="J1346" s="49"/>
    </row>
    <row r="1347" spans="2:10" x14ac:dyDescent="0.3">
      <c r="B1347" s="51"/>
      <c r="C1347" s="47"/>
      <c r="D1347" s="52"/>
      <c r="E1347" s="52"/>
      <c r="F1347" s="52"/>
      <c r="G1347" s="52"/>
      <c r="H1347" s="52"/>
      <c r="I1347" s="52"/>
      <c r="J1347" s="49"/>
    </row>
    <row r="1348" spans="2:10" x14ac:dyDescent="0.3">
      <c r="B1348" s="51"/>
      <c r="C1348" s="47"/>
      <c r="D1348" s="52"/>
      <c r="E1348" s="52"/>
      <c r="F1348" s="52"/>
      <c r="G1348" s="52"/>
      <c r="H1348" s="52"/>
      <c r="I1348" s="52"/>
      <c r="J1348" s="49"/>
    </row>
    <row r="1349" spans="2:10" x14ac:dyDescent="0.3">
      <c r="B1349" s="51"/>
      <c r="C1349" s="47"/>
      <c r="D1349" s="52"/>
      <c r="E1349" s="52"/>
      <c r="F1349" s="52"/>
      <c r="G1349" s="52"/>
      <c r="H1349" s="52"/>
      <c r="I1349" s="52"/>
      <c r="J1349" s="49"/>
    </row>
    <row r="1350" spans="2:10" x14ac:dyDescent="0.3">
      <c r="B1350" s="51"/>
      <c r="C1350" s="47"/>
      <c r="D1350" s="52"/>
      <c r="E1350" s="52"/>
      <c r="F1350" s="52"/>
      <c r="G1350" s="52"/>
      <c r="H1350" s="52"/>
      <c r="I1350" s="52"/>
      <c r="J1350" s="49"/>
    </row>
    <row r="1351" spans="2:10" x14ac:dyDescent="0.3">
      <c r="B1351" s="51"/>
      <c r="C1351" s="47"/>
      <c r="D1351" s="52"/>
      <c r="E1351" s="52"/>
      <c r="F1351" s="52"/>
      <c r="G1351" s="52"/>
      <c r="H1351" s="52"/>
      <c r="I1351" s="52"/>
      <c r="J1351" s="49"/>
    </row>
    <row r="1352" spans="2:10" x14ac:dyDescent="0.3">
      <c r="B1352" s="51"/>
      <c r="C1352" s="47"/>
      <c r="D1352" s="52"/>
      <c r="E1352" s="52"/>
      <c r="F1352" s="52"/>
      <c r="G1352" s="52"/>
      <c r="H1352" s="52"/>
      <c r="I1352" s="52"/>
      <c r="J1352" s="49"/>
    </row>
    <row r="1353" spans="2:10" x14ac:dyDescent="0.3">
      <c r="B1353" s="51"/>
      <c r="C1353" s="47"/>
      <c r="D1353" s="52"/>
      <c r="E1353" s="52"/>
      <c r="F1353" s="52"/>
      <c r="G1353" s="52"/>
      <c r="H1353" s="52"/>
      <c r="I1353" s="52"/>
      <c r="J1353" s="49"/>
    </row>
    <row r="1354" spans="2:10" x14ac:dyDescent="0.3">
      <c r="B1354" s="51"/>
      <c r="C1354" s="47"/>
      <c r="D1354" s="52"/>
      <c r="E1354" s="52"/>
      <c r="F1354" s="52"/>
      <c r="G1354" s="52"/>
      <c r="H1354" s="52"/>
      <c r="I1354" s="52"/>
      <c r="J1354" s="49"/>
    </row>
    <row r="1355" spans="2:10" x14ac:dyDescent="0.3">
      <c r="B1355" s="51"/>
      <c r="C1355" s="47"/>
      <c r="D1355" s="52"/>
      <c r="E1355" s="52"/>
      <c r="F1355" s="52"/>
      <c r="G1355" s="52"/>
      <c r="H1355" s="52"/>
      <c r="I1355" s="52"/>
      <c r="J1355" s="49"/>
    </row>
    <row r="1356" spans="2:10" x14ac:dyDescent="0.3">
      <c r="B1356" s="51"/>
      <c r="C1356" s="47"/>
      <c r="D1356" s="52"/>
      <c r="E1356" s="52"/>
      <c r="F1356" s="52"/>
      <c r="G1356" s="52"/>
      <c r="H1356" s="52"/>
      <c r="I1356" s="52"/>
      <c r="J1356" s="49"/>
    </row>
    <row r="1357" spans="2:10" x14ac:dyDescent="0.3">
      <c r="B1357" s="51"/>
      <c r="C1357" s="47"/>
      <c r="D1357" s="52"/>
      <c r="E1357" s="52"/>
      <c r="F1357" s="52"/>
      <c r="G1357" s="52"/>
      <c r="H1357" s="52"/>
      <c r="I1357" s="52"/>
      <c r="J1357" s="49"/>
    </row>
    <row r="1358" spans="2:10" x14ac:dyDescent="0.3">
      <c r="B1358" s="51"/>
      <c r="C1358" s="47"/>
      <c r="D1358" s="52"/>
      <c r="E1358" s="52"/>
      <c r="F1358" s="52"/>
      <c r="G1358" s="52"/>
      <c r="H1358" s="52"/>
      <c r="I1358" s="52"/>
      <c r="J1358" s="49"/>
    </row>
    <row r="1359" spans="2:10" x14ac:dyDescent="0.3">
      <c r="B1359" s="51"/>
      <c r="C1359" s="47"/>
      <c r="D1359" s="52"/>
      <c r="E1359" s="52"/>
      <c r="F1359" s="52"/>
      <c r="G1359" s="52"/>
      <c r="H1359" s="52"/>
      <c r="I1359" s="52"/>
      <c r="J1359" s="49"/>
    </row>
    <row r="1360" spans="2:10" x14ac:dyDescent="0.3">
      <c r="B1360" s="51"/>
      <c r="C1360" s="47"/>
      <c r="D1360" s="52"/>
      <c r="E1360" s="52"/>
      <c r="F1360" s="52"/>
      <c r="G1360" s="52"/>
      <c r="H1360" s="52"/>
      <c r="I1360" s="52"/>
      <c r="J1360" s="49"/>
    </row>
    <row r="1361" spans="2:10" x14ac:dyDescent="0.3">
      <c r="B1361" s="51"/>
      <c r="C1361" s="47"/>
      <c r="D1361" s="52"/>
      <c r="E1361" s="52"/>
      <c r="F1361" s="52"/>
      <c r="G1361" s="52"/>
      <c r="H1361" s="52"/>
      <c r="I1361" s="52"/>
      <c r="J1361" s="49"/>
    </row>
    <row r="1362" spans="2:10" x14ac:dyDescent="0.3">
      <c r="B1362" s="51"/>
      <c r="C1362" s="47"/>
      <c r="D1362" s="52"/>
      <c r="E1362" s="52"/>
      <c r="F1362" s="52"/>
      <c r="G1362" s="52"/>
      <c r="H1362" s="52"/>
      <c r="I1362" s="52"/>
      <c r="J1362" s="49"/>
    </row>
    <row r="1363" spans="2:10" x14ac:dyDescent="0.3">
      <c r="B1363" s="51"/>
      <c r="C1363" s="47"/>
      <c r="D1363" s="52"/>
      <c r="E1363" s="52"/>
      <c r="F1363" s="52"/>
      <c r="G1363" s="52"/>
      <c r="H1363" s="52"/>
      <c r="I1363" s="52"/>
      <c r="J1363" s="49"/>
    </row>
    <row r="1364" spans="2:10" x14ac:dyDescent="0.3">
      <c r="B1364" s="51"/>
      <c r="C1364" s="47"/>
      <c r="D1364" s="52"/>
      <c r="E1364" s="52"/>
      <c r="F1364" s="52"/>
      <c r="G1364" s="52"/>
      <c r="H1364" s="52"/>
      <c r="I1364" s="52"/>
      <c r="J1364" s="49"/>
    </row>
    <row r="1365" spans="2:10" x14ac:dyDescent="0.3">
      <c r="B1365" s="51"/>
      <c r="C1365" s="47"/>
      <c r="D1365" s="52"/>
      <c r="E1365" s="52"/>
      <c r="F1365" s="52"/>
      <c r="G1365" s="52"/>
      <c r="H1365" s="52"/>
      <c r="I1365" s="52"/>
      <c r="J1365" s="49"/>
    </row>
    <row r="1366" spans="2:10" x14ac:dyDescent="0.3">
      <c r="B1366" s="51"/>
      <c r="C1366" s="47"/>
      <c r="D1366" s="52"/>
      <c r="E1366" s="52"/>
      <c r="F1366" s="52"/>
      <c r="G1366" s="52"/>
      <c r="H1366" s="52"/>
      <c r="I1366" s="52"/>
      <c r="J1366" s="49"/>
    </row>
    <row r="1367" spans="2:10" x14ac:dyDescent="0.3">
      <c r="B1367" s="51"/>
      <c r="C1367" s="47"/>
      <c r="D1367" s="52"/>
      <c r="E1367" s="52"/>
      <c r="F1367" s="52"/>
      <c r="G1367" s="52"/>
      <c r="H1367" s="52"/>
      <c r="I1367" s="52"/>
      <c r="J1367" s="49"/>
    </row>
    <row r="1368" spans="2:10" x14ac:dyDescent="0.3">
      <c r="B1368" s="51"/>
      <c r="C1368" s="47"/>
      <c r="D1368" s="52"/>
      <c r="E1368" s="52"/>
      <c r="F1368" s="52"/>
      <c r="G1368" s="52"/>
      <c r="H1368" s="52"/>
      <c r="I1368" s="52"/>
      <c r="J1368" s="49"/>
    </row>
    <row r="1369" spans="2:10" x14ac:dyDescent="0.3">
      <c r="B1369" s="51"/>
      <c r="C1369" s="47"/>
      <c r="D1369" s="52"/>
      <c r="E1369" s="52"/>
      <c r="F1369" s="52"/>
      <c r="G1369" s="52"/>
      <c r="H1369" s="52"/>
      <c r="I1369" s="52"/>
      <c r="J1369" s="49"/>
    </row>
    <row r="1370" spans="2:10" x14ac:dyDescent="0.3">
      <c r="B1370" s="51"/>
      <c r="C1370" s="47"/>
      <c r="D1370" s="52"/>
      <c r="E1370" s="52"/>
      <c r="F1370" s="52"/>
      <c r="G1370" s="52"/>
      <c r="H1370" s="52"/>
      <c r="I1370" s="52"/>
      <c r="J1370" s="49"/>
    </row>
    <row r="1371" spans="2:10" x14ac:dyDescent="0.3">
      <c r="B1371" s="51"/>
      <c r="C1371" s="47"/>
      <c r="D1371" s="52"/>
      <c r="E1371" s="52"/>
      <c r="F1371" s="52"/>
      <c r="G1371" s="52"/>
      <c r="H1371" s="52"/>
      <c r="I1371" s="52"/>
      <c r="J1371" s="49"/>
    </row>
    <row r="1372" spans="2:10" x14ac:dyDescent="0.3">
      <c r="B1372" s="51"/>
      <c r="C1372" s="47"/>
      <c r="D1372" s="52"/>
      <c r="E1372" s="52"/>
      <c r="F1372" s="52"/>
      <c r="G1372" s="52"/>
      <c r="H1372" s="52"/>
      <c r="I1372" s="52"/>
      <c r="J1372" s="49"/>
    </row>
    <row r="1373" spans="2:10" x14ac:dyDescent="0.3">
      <c r="B1373" s="51"/>
      <c r="C1373" s="47"/>
      <c r="D1373" s="52"/>
      <c r="E1373" s="52"/>
      <c r="F1373" s="52"/>
      <c r="G1373" s="52"/>
      <c r="H1373" s="52"/>
      <c r="I1373" s="52"/>
      <c r="J1373" s="49"/>
    </row>
    <row r="1374" spans="2:10" x14ac:dyDescent="0.3">
      <c r="B1374" s="51"/>
      <c r="C1374" s="47"/>
      <c r="D1374" s="52"/>
      <c r="E1374" s="52"/>
      <c r="F1374" s="52"/>
      <c r="G1374" s="52"/>
      <c r="H1374" s="52"/>
      <c r="I1374" s="52"/>
      <c r="J1374" s="49"/>
    </row>
    <row r="1375" spans="2:10" x14ac:dyDescent="0.3">
      <c r="B1375" s="51"/>
      <c r="C1375" s="47"/>
      <c r="D1375" s="52"/>
      <c r="E1375" s="52"/>
      <c r="F1375" s="52"/>
      <c r="G1375" s="52"/>
      <c r="H1375" s="52"/>
      <c r="I1375" s="52"/>
      <c r="J1375" s="49"/>
    </row>
    <row r="1376" spans="2:10" x14ac:dyDescent="0.3">
      <c r="B1376" s="51"/>
      <c r="C1376" s="47"/>
      <c r="D1376" s="52"/>
      <c r="E1376" s="52"/>
      <c r="F1376" s="52"/>
      <c r="G1376" s="52"/>
      <c r="H1376" s="52"/>
      <c r="I1376" s="52"/>
      <c r="J1376" s="49"/>
    </row>
    <row r="1377" spans="2:10" x14ac:dyDescent="0.3">
      <c r="B1377" s="51"/>
      <c r="C1377" s="47"/>
      <c r="D1377" s="52"/>
      <c r="E1377" s="52"/>
      <c r="F1377" s="52"/>
      <c r="G1377" s="52"/>
      <c r="H1377" s="52"/>
      <c r="I1377" s="52"/>
      <c r="J1377" s="49"/>
    </row>
    <row r="1378" spans="2:10" x14ac:dyDescent="0.3">
      <c r="B1378" s="51"/>
      <c r="C1378" s="47"/>
      <c r="D1378" s="52"/>
      <c r="E1378" s="52"/>
      <c r="F1378" s="52"/>
      <c r="G1378" s="52"/>
      <c r="H1378" s="52"/>
      <c r="I1378" s="52"/>
      <c r="J1378" s="49"/>
    </row>
    <row r="1379" spans="2:10" x14ac:dyDescent="0.3">
      <c r="B1379" s="51"/>
      <c r="C1379" s="47"/>
      <c r="D1379" s="52"/>
      <c r="E1379" s="52"/>
      <c r="F1379" s="52"/>
      <c r="G1379" s="52"/>
      <c r="H1379" s="52"/>
      <c r="I1379" s="52"/>
      <c r="J1379" s="49"/>
    </row>
    <row r="1380" spans="2:10" x14ac:dyDescent="0.3">
      <c r="B1380" s="51"/>
      <c r="C1380" s="47"/>
      <c r="D1380" s="52"/>
      <c r="E1380" s="52"/>
      <c r="F1380" s="52"/>
      <c r="G1380" s="52"/>
      <c r="H1380" s="52"/>
      <c r="I1380" s="52"/>
      <c r="J1380" s="49"/>
    </row>
    <row r="1381" spans="2:10" x14ac:dyDescent="0.3">
      <c r="B1381" s="51"/>
      <c r="C1381" s="47"/>
      <c r="D1381" s="52"/>
      <c r="E1381" s="52"/>
      <c r="F1381" s="52"/>
      <c r="G1381" s="52"/>
      <c r="H1381" s="52"/>
      <c r="I1381" s="52"/>
      <c r="J1381" s="49"/>
    </row>
    <row r="1382" spans="2:10" x14ac:dyDescent="0.3">
      <c r="B1382" s="51"/>
      <c r="C1382" s="47"/>
      <c r="D1382" s="52"/>
      <c r="E1382" s="52"/>
      <c r="F1382" s="52"/>
      <c r="G1382" s="52"/>
      <c r="H1382" s="52"/>
      <c r="I1382" s="52"/>
      <c r="J1382" s="49"/>
    </row>
    <row r="1383" spans="2:10" x14ac:dyDescent="0.3">
      <c r="B1383" s="51"/>
      <c r="C1383" s="47"/>
      <c r="D1383" s="52"/>
      <c r="E1383" s="52"/>
      <c r="F1383" s="52"/>
      <c r="G1383" s="52"/>
      <c r="H1383" s="52"/>
      <c r="I1383" s="52"/>
      <c r="J1383" s="49"/>
    </row>
    <row r="1384" spans="2:10" x14ac:dyDescent="0.3">
      <c r="B1384" s="51"/>
      <c r="C1384" s="47"/>
      <c r="D1384" s="52"/>
      <c r="E1384" s="52"/>
      <c r="F1384" s="52"/>
      <c r="G1384" s="52"/>
      <c r="H1384" s="52"/>
      <c r="I1384" s="52"/>
      <c r="J1384" s="49"/>
    </row>
    <row r="1385" spans="2:10" x14ac:dyDescent="0.3">
      <c r="B1385" s="51"/>
      <c r="C1385" s="47"/>
      <c r="D1385" s="52"/>
      <c r="E1385" s="52"/>
      <c r="F1385" s="52"/>
      <c r="G1385" s="52"/>
      <c r="H1385" s="52"/>
      <c r="I1385" s="52"/>
      <c r="J1385" s="49"/>
    </row>
    <row r="1386" spans="2:10" x14ac:dyDescent="0.3">
      <c r="B1386" s="51"/>
      <c r="C1386" s="47"/>
      <c r="D1386" s="52"/>
      <c r="E1386" s="52"/>
      <c r="F1386" s="52"/>
      <c r="G1386" s="52"/>
      <c r="H1386" s="52"/>
      <c r="I1386" s="52"/>
      <c r="J1386" s="49"/>
    </row>
    <row r="1387" spans="2:10" x14ac:dyDescent="0.3">
      <c r="B1387" s="51"/>
      <c r="C1387" s="47"/>
      <c r="D1387" s="52"/>
      <c r="E1387" s="52"/>
      <c r="F1387" s="52"/>
      <c r="G1387" s="52"/>
      <c r="H1387" s="52"/>
      <c r="I1387" s="52"/>
      <c r="J1387" s="49"/>
    </row>
    <row r="1388" spans="2:10" x14ac:dyDescent="0.3">
      <c r="B1388" s="51"/>
      <c r="C1388" s="47"/>
      <c r="D1388" s="52"/>
      <c r="E1388" s="52"/>
      <c r="F1388" s="52"/>
      <c r="G1388" s="52"/>
      <c r="H1388" s="52"/>
      <c r="I1388" s="52"/>
      <c r="J1388" s="49"/>
    </row>
    <row r="1389" spans="2:10" x14ac:dyDescent="0.3">
      <c r="B1389" s="51"/>
      <c r="C1389" s="47"/>
      <c r="D1389" s="52"/>
      <c r="E1389" s="52"/>
      <c r="F1389" s="52"/>
      <c r="G1389" s="52"/>
      <c r="H1389" s="52"/>
      <c r="I1389" s="52"/>
      <c r="J1389" s="49"/>
    </row>
    <row r="1390" spans="2:10" x14ac:dyDescent="0.3">
      <c r="B1390" s="51"/>
      <c r="C1390" s="47"/>
      <c r="D1390" s="52"/>
      <c r="E1390" s="52"/>
      <c r="F1390" s="52"/>
      <c r="G1390" s="52"/>
      <c r="H1390" s="52"/>
      <c r="I1390" s="52"/>
      <c r="J1390" s="49"/>
    </row>
    <row r="1391" spans="2:10" x14ac:dyDescent="0.3">
      <c r="B1391" s="51"/>
      <c r="C1391" s="47"/>
      <c r="D1391" s="52"/>
      <c r="E1391" s="52"/>
      <c r="F1391" s="52"/>
      <c r="G1391" s="52"/>
      <c r="H1391" s="52"/>
      <c r="I1391" s="52"/>
      <c r="J1391" s="49"/>
    </row>
    <row r="1392" spans="2:10" x14ac:dyDescent="0.3">
      <c r="B1392" s="51"/>
      <c r="C1392" s="47"/>
      <c r="D1392" s="52"/>
      <c r="E1392" s="52"/>
      <c r="F1392" s="52"/>
      <c r="G1392" s="52"/>
      <c r="H1392" s="52"/>
      <c r="I1392" s="52"/>
      <c r="J1392" s="49"/>
    </row>
    <row r="1393" spans="2:10" x14ac:dyDescent="0.3">
      <c r="B1393" s="51"/>
      <c r="C1393" s="47"/>
      <c r="D1393" s="52"/>
      <c r="E1393" s="52"/>
      <c r="F1393" s="52"/>
      <c r="G1393" s="52"/>
      <c r="H1393" s="52"/>
      <c r="I1393" s="52"/>
      <c r="J1393" s="49"/>
    </row>
    <row r="1394" spans="2:10" x14ac:dyDescent="0.3">
      <c r="B1394" s="51"/>
      <c r="C1394" s="47"/>
      <c r="D1394" s="52"/>
      <c r="E1394" s="52"/>
      <c r="F1394" s="52"/>
      <c r="G1394" s="52"/>
      <c r="H1394" s="52"/>
      <c r="I1394" s="52"/>
      <c r="J1394" s="49"/>
    </row>
    <row r="1395" spans="2:10" x14ac:dyDescent="0.3">
      <c r="B1395" s="51"/>
      <c r="C1395" s="47"/>
      <c r="D1395" s="52"/>
      <c r="E1395" s="52"/>
      <c r="F1395" s="52"/>
      <c r="G1395" s="52"/>
      <c r="H1395" s="52"/>
      <c r="I1395" s="52"/>
      <c r="J1395" s="49"/>
    </row>
    <row r="1396" spans="2:10" x14ac:dyDescent="0.3">
      <c r="B1396" s="51"/>
      <c r="C1396" s="47"/>
      <c r="D1396" s="52"/>
      <c r="E1396" s="52"/>
      <c r="F1396" s="52"/>
      <c r="G1396" s="52"/>
      <c r="H1396" s="52"/>
      <c r="I1396" s="52"/>
      <c r="J1396" s="49"/>
    </row>
    <row r="1397" spans="2:10" x14ac:dyDescent="0.3">
      <c r="B1397" s="51"/>
      <c r="C1397" s="47"/>
      <c r="D1397" s="52"/>
      <c r="E1397" s="52"/>
      <c r="F1397" s="52"/>
      <c r="G1397" s="52"/>
      <c r="H1397" s="52"/>
      <c r="I1397" s="52"/>
      <c r="J1397" s="49"/>
    </row>
    <row r="1398" spans="2:10" x14ac:dyDescent="0.3">
      <c r="B1398" s="51"/>
      <c r="C1398" s="47"/>
      <c r="D1398" s="52"/>
      <c r="E1398" s="52"/>
      <c r="F1398" s="52"/>
      <c r="G1398" s="52"/>
      <c r="H1398" s="52"/>
      <c r="I1398" s="52"/>
      <c r="J1398" s="49"/>
    </row>
    <row r="1399" spans="2:10" x14ac:dyDescent="0.3">
      <c r="B1399" s="51"/>
      <c r="C1399" s="47"/>
      <c r="D1399" s="52"/>
      <c r="E1399" s="52"/>
      <c r="F1399" s="52"/>
      <c r="G1399" s="52"/>
      <c r="H1399" s="52"/>
      <c r="I1399" s="52"/>
      <c r="J1399" s="49"/>
    </row>
    <row r="1400" spans="2:10" x14ac:dyDescent="0.3">
      <c r="B1400" s="51"/>
      <c r="C1400" s="47"/>
      <c r="D1400" s="52"/>
      <c r="E1400" s="52"/>
      <c r="F1400" s="52"/>
      <c r="G1400" s="52"/>
      <c r="H1400" s="52"/>
      <c r="I1400" s="52"/>
      <c r="J1400" s="49"/>
    </row>
    <row r="1401" spans="2:10" x14ac:dyDescent="0.3">
      <c r="B1401" s="51"/>
      <c r="C1401" s="47"/>
      <c r="D1401" s="52"/>
      <c r="E1401" s="52"/>
      <c r="F1401" s="52"/>
      <c r="G1401" s="52"/>
      <c r="H1401" s="52"/>
      <c r="I1401" s="52"/>
      <c r="J1401" s="49"/>
    </row>
    <row r="1402" spans="2:10" x14ac:dyDescent="0.3">
      <c r="B1402" s="51"/>
      <c r="C1402" s="47"/>
      <c r="D1402" s="52"/>
      <c r="E1402" s="52"/>
      <c r="F1402" s="52"/>
      <c r="G1402" s="52"/>
      <c r="H1402" s="52"/>
      <c r="I1402" s="52"/>
      <c r="J1402" s="49"/>
    </row>
    <row r="1403" spans="2:10" x14ac:dyDescent="0.3">
      <c r="B1403" s="51"/>
      <c r="C1403" s="47"/>
      <c r="D1403" s="52"/>
      <c r="E1403" s="52"/>
      <c r="F1403" s="52"/>
      <c r="G1403" s="52"/>
      <c r="H1403" s="52"/>
      <c r="I1403" s="52"/>
      <c r="J1403" s="49"/>
    </row>
    <row r="1404" spans="2:10" x14ac:dyDescent="0.3">
      <c r="B1404" s="51"/>
      <c r="C1404" s="47"/>
      <c r="D1404" s="52"/>
      <c r="E1404" s="52"/>
      <c r="F1404" s="52"/>
      <c r="G1404" s="52"/>
      <c r="H1404" s="52"/>
      <c r="I1404" s="52"/>
      <c r="J1404" s="49"/>
    </row>
    <row r="1405" spans="2:10" x14ac:dyDescent="0.3">
      <c r="B1405" s="51"/>
      <c r="C1405" s="47"/>
      <c r="D1405" s="52"/>
      <c r="E1405" s="52"/>
      <c r="F1405" s="52"/>
      <c r="G1405" s="52"/>
      <c r="H1405" s="52"/>
      <c r="I1405" s="52"/>
      <c r="J1405" s="49"/>
    </row>
    <row r="1406" spans="2:10" x14ac:dyDescent="0.3">
      <c r="B1406" s="51"/>
      <c r="C1406" s="47"/>
      <c r="D1406" s="52"/>
      <c r="E1406" s="52"/>
      <c r="F1406" s="52"/>
      <c r="G1406" s="52"/>
      <c r="H1406" s="52"/>
      <c r="I1406" s="52"/>
      <c r="J1406" s="49"/>
    </row>
    <row r="1407" spans="2:10" x14ac:dyDescent="0.3">
      <c r="B1407" s="51"/>
      <c r="C1407" s="47"/>
      <c r="D1407" s="52"/>
      <c r="E1407" s="52"/>
      <c r="F1407" s="52"/>
      <c r="G1407" s="52"/>
      <c r="H1407" s="52"/>
      <c r="I1407" s="52"/>
      <c r="J1407" s="49"/>
    </row>
    <row r="1408" spans="2:10" x14ac:dyDescent="0.3">
      <c r="B1408" s="51"/>
      <c r="C1408" s="47"/>
      <c r="D1408" s="52"/>
      <c r="E1408" s="52"/>
      <c r="F1408" s="52"/>
      <c r="G1408" s="52"/>
      <c r="H1408" s="52"/>
      <c r="I1408" s="52"/>
      <c r="J1408" s="49"/>
    </row>
    <row r="1409" spans="2:10" x14ac:dyDescent="0.3">
      <c r="B1409" s="51"/>
      <c r="C1409" s="47"/>
      <c r="D1409" s="52"/>
      <c r="E1409" s="52"/>
      <c r="F1409" s="52"/>
      <c r="G1409" s="52"/>
      <c r="H1409" s="52"/>
      <c r="I1409" s="52"/>
      <c r="J1409" s="49"/>
    </row>
    <row r="1410" spans="2:10" x14ac:dyDescent="0.3">
      <c r="B1410" s="51"/>
      <c r="C1410" s="47"/>
      <c r="D1410" s="52"/>
      <c r="E1410" s="52"/>
      <c r="F1410" s="52"/>
      <c r="G1410" s="52"/>
      <c r="H1410" s="52"/>
      <c r="I1410" s="52"/>
      <c r="J1410" s="49"/>
    </row>
    <row r="1411" spans="2:10" x14ac:dyDescent="0.3">
      <c r="B1411" s="51"/>
      <c r="C1411" s="47"/>
      <c r="D1411" s="52"/>
      <c r="E1411" s="52"/>
      <c r="F1411" s="52"/>
      <c r="G1411" s="52"/>
      <c r="H1411" s="52"/>
      <c r="I1411" s="52"/>
      <c r="J1411" s="49"/>
    </row>
    <row r="1412" spans="2:10" x14ac:dyDescent="0.3">
      <c r="B1412" s="51"/>
      <c r="C1412" s="47"/>
      <c r="D1412" s="52"/>
      <c r="E1412" s="52"/>
      <c r="F1412" s="52"/>
      <c r="G1412" s="52"/>
      <c r="H1412" s="52"/>
      <c r="I1412" s="52"/>
      <c r="J1412" s="49"/>
    </row>
    <row r="1413" spans="2:10" x14ac:dyDescent="0.3">
      <c r="B1413" s="51"/>
      <c r="C1413" s="47"/>
      <c r="D1413" s="52"/>
      <c r="E1413" s="52"/>
      <c r="F1413" s="52"/>
      <c r="G1413" s="52"/>
      <c r="H1413" s="52"/>
      <c r="I1413" s="52"/>
      <c r="J1413" s="49"/>
    </row>
    <row r="1414" spans="2:10" x14ac:dyDescent="0.3">
      <c r="B1414" s="51"/>
      <c r="C1414" s="47"/>
      <c r="D1414" s="52"/>
      <c r="E1414" s="52"/>
      <c r="F1414" s="52"/>
      <c r="G1414" s="52"/>
      <c r="H1414" s="52"/>
      <c r="I1414" s="52"/>
      <c r="J1414" s="49"/>
    </row>
    <row r="1415" spans="2:10" x14ac:dyDescent="0.3">
      <c r="B1415" s="51"/>
      <c r="C1415" s="47"/>
      <c r="D1415" s="52"/>
      <c r="E1415" s="52"/>
      <c r="F1415" s="52"/>
      <c r="G1415" s="52"/>
      <c r="H1415" s="52"/>
      <c r="I1415" s="52"/>
      <c r="J1415" s="49"/>
    </row>
    <row r="1416" spans="2:10" x14ac:dyDescent="0.3">
      <c r="B1416" s="51"/>
      <c r="C1416" s="47"/>
      <c r="D1416" s="52"/>
      <c r="E1416" s="52"/>
      <c r="F1416" s="52"/>
      <c r="G1416" s="52"/>
      <c r="H1416" s="52"/>
      <c r="I1416" s="52"/>
      <c r="J1416" s="49"/>
    </row>
    <row r="1417" spans="2:10" x14ac:dyDescent="0.3">
      <c r="B1417" s="51"/>
      <c r="C1417" s="47"/>
      <c r="D1417" s="52"/>
      <c r="E1417" s="52"/>
      <c r="F1417" s="52"/>
      <c r="G1417" s="52"/>
      <c r="H1417" s="52"/>
      <c r="I1417" s="52"/>
      <c r="J1417" s="49"/>
    </row>
    <row r="1418" spans="2:10" x14ac:dyDescent="0.3">
      <c r="B1418" s="51"/>
      <c r="C1418" s="47"/>
      <c r="D1418" s="52"/>
      <c r="E1418" s="52"/>
      <c r="F1418" s="52"/>
      <c r="G1418" s="52"/>
      <c r="H1418" s="52"/>
      <c r="I1418" s="52"/>
      <c r="J1418" s="49"/>
    </row>
    <row r="1419" spans="2:10" x14ac:dyDescent="0.3">
      <c r="B1419" s="51"/>
      <c r="C1419" s="47"/>
      <c r="D1419" s="52"/>
      <c r="E1419" s="52"/>
      <c r="F1419" s="52"/>
      <c r="G1419" s="52"/>
      <c r="H1419" s="52"/>
      <c r="I1419" s="52"/>
      <c r="J1419" s="49"/>
    </row>
    <row r="1420" spans="2:10" x14ac:dyDescent="0.3">
      <c r="B1420" s="51"/>
      <c r="C1420" s="47"/>
      <c r="D1420" s="52"/>
      <c r="E1420" s="52"/>
      <c r="F1420" s="52"/>
      <c r="G1420" s="52"/>
      <c r="H1420" s="52"/>
      <c r="I1420" s="52"/>
      <c r="J1420" s="49"/>
    </row>
    <row r="1421" spans="2:10" x14ac:dyDescent="0.3">
      <c r="B1421" s="51"/>
      <c r="C1421" s="47"/>
      <c r="D1421" s="52"/>
      <c r="E1421" s="52"/>
      <c r="F1421" s="52"/>
      <c r="G1421" s="52"/>
      <c r="H1421" s="52"/>
      <c r="I1421" s="52"/>
      <c r="J1421" s="49"/>
    </row>
    <row r="1422" spans="2:10" x14ac:dyDescent="0.3">
      <c r="B1422" s="51"/>
      <c r="C1422" s="47"/>
      <c r="D1422" s="52"/>
      <c r="E1422" s="52"/>
      <c r="F1422" s="52"/>
      <c r="G1422" s="52"/>
      <c r="H1422" s="52"/>
      <c r="I1422" s="52"/>
      <c r="J1422" s="49"/>
    </row>
    <row r="1423" spans="2:10" x14ac:dyDescent="0.3">
      <c r="B1423" s="51"/>
      <c r="C1423" s="47"/>
      <c r="D1423" s="52"/>
      <c r="E1423" s="52"/>
      <c r="F1423" s="52"/>
      <c r="G1423" s="52"/>
      <c r="H1423" s="52"/>
      <c r="I1423" s="52"/>
      <c r="J1423" s="49"/>
    </row>
    <row r="1424" spans="2:10" x14ac:dyDescent="0.3">
      <c r="B1424" s="51"/>
      <c r="C1424" s="47"/>
      <c r="D1424" s="52"/>
      <c r="E1424" s="52"/>
      <c r="F1424" s="52"/>
      <c r="G1424" s="52"/>
      <c r="H1424" s="52"/>
      <c r="I1424" s="52"/>
      <c r="J1424" s="49"/>
    </row>
    <row r="1425" spans="2:10" x14ac:dyDescent="0.3">
      <c r="B1425" s="51"/>
      <c r="C1425" s="47"/>
      <c r="D1425" s="52"/>
      <c r="E1425" s="52"/>
      <c r="F1425" s="52"/>
      <c r="G1425" s="52"/>
      <c r="H1425" s="52"/>
      <c r="I1425" s="52"/>
      <c r="J1425" s="49"/>
    </row>
    <row r="1426" spans="2:10" x14ac:dyDescent="0.3">
      <c r="B1426" s="51"/>
      <c r="C1426" s="47"/>
      <c r="D1426" s="52"/>
      <c r="E1426" s="52"/>
      <c r="F1426" s="52"/>
      <c r="G1426" s="52"/>
      <c r="H1426" s="52"/>
      <c r="I1426" s="52"/>
      <c r="J1426" s="49"/>
    </row>
    <row r="1427" spans="2:10" x14ac:dyDescent="0.3">
      <c r="B1427" s="51"/>
      <c r="C1427" s="47"/>
      <c r="D1427" s="52"/>
      <c r="E1427" s="52"/>
      <c r="F1427" s="52"/>
      <c r="G1427" s="52"/>
      <c r="H1427" s="52"/>
      <c r="I1427" s="52"/>
      <c r="J1427" s="49"/>
    </row>
    <row r="1428" spans="2:10" x14ac:dyDescent="0.3">
      <c r="B1428" s="51"/>
      <c r="C1428" s="47"/>
      <c r="D1428" s="52"/>
      <c r="E1428" s="52"/>
      <c r="F1428" s="52"/>
      <c r="G1428" s="52"/>
      <c r="H1428" s="52"/>
      <c r="I1428" s="52"/>
      <c r="J1428" s="49"/>
    </row>
    <row r="1429" spans="2:10" x14ac:dyDescent="0.3">
      <c r="B1429" s="51"/>
      <c r="C1429" s="47"/>
      <c r="D1429" s="52"/>
      <c r="E1429" s="52"/>
      <c r="F1429" s="52"/>
      <c r="G1429" s="52"/>
      <c r="H1429" s="52"/>
      <c r="I1429" s="52"/>
      <c r="J1429" s="49"/>
    </row>
    <row r="1430" spans="2:10" x14ac:dyDescent="0.3">
      <c r="B1430" s="51"/>
      <c r="C1430" s="47"/>
      <c r="D1430" s="52"/>
      <c r="E1430" s="52"/>
      <c r="F1430" s="52"/>
      <c r="G1430" s="52"/>
      <c r="H1430" s="52"/>
      <c r="I1430" s="52"/>
      <c r="J1430" s="49"/>
    </row>
    <row r="1431" spans="2:10" x14ac:dyDescent="0.3">
      <c r="B1431" s="51"/>
      <c r="C1431" s="47"/>
      <c r="D1431" s="52"/>
      <c r="E1431" s="52"/>
      <c r="F1431" s="52"/>
      <c r="G1431" s="52"/>
      <c r="H1431" s="52"/>
      <c r="I1431" s="52"/>
      <c r="J1431" s="49"/>
    </row>
    <row r="1432" spans="2:10" x14ac:dyDescent="0.3">
      <c r="B1432" s="51"/>
      <c r="C1432" s="47"/>
      <c r="D1432" s="52"/>
      <c r="E1432" s="52"/>
      <c r="F1432" s="52"/>
      <c r="G1432" s="52"/>
      <c r="H1432" s="52"/>
      <c r="I1432" s="52"/>
      <c r="J1432" s="49"/>
    </row>
    <row r="1433" spans="2:10" x14ac:dyDescent="0.3">
      <c r="B1433" s="51"/>
      <c r="C1433" s="47"/>
      <c r="D1433" s="52"/>
      <c r="E1433" s="52"/>
      <c r="F1433" s="52"/>
      <c r="G1433" s="52"/>
      <c r="H1433" s="52"/>
      <c r="I1433" s="52"/>
      <c r="J1433" s="49"/>
    </row>
    <row r="1434" spans="2:10" x14ac:dyDescent="0.3">
      <c r="B1434" s="51"/>
      <c r="C1434" s="47"/>
      <c r="D1434" s="52"/>
      <c r="E1434" s="52"/>
      <c r="F1434" s="52"/>
      <c r="G1434" s="52"/>
      <c r="H1434" s="52"/>
      <c r="I1434" s="52"/>
      <c r="J1434" s="49"/>
    </row>
    <row r="1435" spans="2:10" x14ac:dyDescent="0.3">
      <c r="B1435" s="51"/>
      <c r="C1435" s="47"/>
      <c r="D1435" s="52"/>
      <c r="E1435" s="52"/>
      <c r="F1435" s="52"/>
      <c r="G1435" s="52"/>
      <c r="H1435" s="52"/>
      <c r="I1435" s="52"/>
      <c r="J1435" s="49"/>
    </row>
    <row r="1436" spans="2:10" x14ac:dyDescent="0.3">
      <c r="B1436" s="51"/>
      <c r="C1436" s="47"/>
      <c r="D1436" s="52"/>
      <c r="E1436" s="52"/>
      <c r="F1436" s="52"/>
      <c r="G1436" s="52"/>
      <c r="H1436" s="52"/>
      <c r="I1436" s="52"/>
      <c r="J1436" s="49"/>
    </row>
    <row r="1437" spans="2:10" x14ac:dyDescent="0.3">
      <c r="B1437" s="51"/>
      <c r="C1437" s="47"/>
      <c r="D1437" s="52"/>
      <c r="E1437" s="52"/>
      <c r="F1437" s="52"/>
      <c r="G1437" s="52"/>
      <c r="H1437" s="52"/>
      <c r="I1437" s="52"/>
      <c r="J1437" s="49"/>
    </row>
    <row r="1438" spans="2:10" x14ac:dyDescent="0.3">
      <c r="B1438" s="51"/>
      <c r="C1438" s="47"/>
      <c r="D1438" s="52"/>
      <c r="E1438" s="52"/>
      <c r="F1438" s="52"/>
      <c r="G1438" s="52"/>
      <c r="H1438" s="52"/>
      <c r="I1438" s="52"/>
      <c r="J1438" s="49"/>
    </row>
    <row r="1439" spans="2:10" x14ac:dyDescent="0.3">
      <c r="B1439" s="51"/>
      <c r="C1439" s="47"/>
      <c r="D1439" s="52"/>
      <c r="E1439" s="52"/>
      <c r="F1439" s="52"/>
      <c r="G1439" s="52"/>
      <c r="H1439" s="52"/>
      <c r="I1439" s="52"/>
      <c r="J1439" s="49"/>
    </row>
    <row r="1440" spans="2:10" x14ac:dyDescent="0.3">
      <c r="B1440" s="51"/>
      <c r="C1440" s="47"/>
      <c r="D1440" s="52"/>
      <c r="E1440" s="52"/>
      <c r="F1440" s="52"/>
      <c r="G1440" s="52"/>
      <c r="H1440" s="52"/>
      <c r="I1440" s="52"/>
      <c r="J1440" s="49"/>
    </row>
    <row r="1441" spans="2:10" x14ac:dyDescent="0.3">
      <c r="B1441" s="51"/>
      <c r="C1441" s="47"/>
      <c r="D1441" s="52"/>
      <c r="E1441" s="52"/>
      <c r="F1441" s="52"/>
      <c r="G1441" s="52"/>
      <c r="H1441" s="52"/>
      <c r="I1441" s="52"/>
      <c r="J1441" s="49"/>
    </row>
    <row r="1442" spans="2:10" x14ac:dyDescent="0.3">
      <c r="B1442" s="51"/>
      <c r="C1442" s="47"/>
      <c r="D1442" s="52"/>
      <c r="E1442" s="52"/>
      <c r="F1442" s="52"/>
      <c r="G1442" s="52"/>
      <c r="H1442" s="52"/>
      <c r="I1442" s="52"/>
      <c r="J1442" s="49"/>
    </row>
    <row r="1443" spans="2:10" x14ac:dyDescent="0.3">
      <c r="B1443" s="51"/>
      <c r="C1443" s="47"/>
      <c r="D1443" s="52"/>
      <c r="E1443" s="52"/>
      <c r="F1443" s="52"/>
      <c r="G1443" s="52"/>
      <c r="H1443" s="52"/>
      <c r="I1443" s="52"/>
      <c r="J1443" s="49"/>
    </row>
    <row r="1444" spans="2:10" x14ac:dyDescent="0.3">
      <c r="B1444" s="51"/>
      <c r="C1444" s="47"/>
      <c r="D1444" s="52"/>
      <c r="E1444" s="52"/>
      <c r="F1444" s="52"/>
      <c r="G1444" s="52"/>
      <c r="H1444" s="52"/>
      <c r="I1444" s="52"/>
      <c r="J1444" s="49"/>
    </row>
    <row r="1445" spans="2:10" x14ac:dyDescent="0.3">
      <c r="B1445" s="51"/>
      <c r="C1445" s="47"/>
      <c r="D1445" s="52"/>
      <c r="E1445" s="52"/>
      <c r="F1445" s="52"/>
      <c r="G1445" s="52"/>
      <c r="H1445" s="52"/>
      <c r="I1445" s="52"/>
      <c r="J1445" s="49"/>
    </row>
    <row r="1446" spans="2:10" x14ac:dyDescent="0.3">
      <c r="B1446" s="51"/>
      <c r="C1446" s="47"/>
      <c r="D1446" s="52"/>
      <c r="E1446" s="52"/>
      <c r="F1446" s="52"/>
      <c r="G1446" s="52"/>
      <c r="H1446" s="52"/>
      <c r="I1446" s="52"/>
      <c r="J1446" s="49"/>
    </row>
    <row r="1447" spans="2:10" x14ac:dyDescent="0.3">
      <c r="B1447" s="51"/>
      <c r="C1447" s="47"/>
      <c r="D1447" s="52"/>
      <c r="E1447" s="52"/>
      <c r="F1447" s="52"/>
      <c r="G1447" s="52"/>
      <c r="H1447" s="52"/>
      <c r="I1447" s="52"/>
      <c r="J1447" s="49"/>
    </row>
    <row r="1448" spans="2:10" x14ac:dyDescent="0.3">
      <c r="B1448" s="51"/>
      <c r="C1448" s="47"/>
      <c r="D1448" s="52"/>
      <c r="E1448" s="52"/>
      <c r="F1448" s="52"/>
      <c r="G1448" s="52"/>
      <c r="H1448" s="52"/>
      <c r="I1448" s="52"/>
      <c r="J1448" s="49"/>
    </row>
    <row r="1449" spans="2:10" x14ac:dyDescent="0.3">
      <c r="B1449" s="51"/>
      <c r="C1449" s="47"/>
      <c r="D1449" s="52"/>
      <c r="E1449" s="52"/>
      <c r="F1449" s="52"/>
      <c r="G1449" s="52"/>
      <c r="H1449" s="52"/>
      <c r="I1449" s="52"/>
      <c r="J1449" s="49"/>
    </row>
    <row r="1450" spans="2:10" x14ac:dyDescent="0.3">
      <c r="B1450" s="51"/>
      <c r="C1450" s="47"/>
      <c r="D1450" s="52"/>
      <c r="E1450" s="52"/>
      <c r="F1450" s="52"/>
      <c r="G1450" s="52"/>
      <c r="H1450" s="52"/>
      <c r="I1450" s="52"/>
      <c r="J1450" s="49"/>
    </row>
    <row r="1451" spans="2:10" x14ac:dyDescent="0.3">
      <c r="B1451" s="51"/>
      <c r="C1451" s="47"/>
      <c r="D1451" s="52"/>
      <c r="E1451" s="52"/>
      <c r="F1451" s="52"/>
      <c r="G1451" s="52"/>
      <c r="H1451" s="52"/>
      <c r="I1451" s="52"/>
      <c r="J1451" s="49"/>
    </row>
    <row r="1452" spans="2:10" x14ac:dyDescent="0.3">
      <c r="B1452" s="51"/>
      <c r="C1452" s="47"/>
      <c r="D1452" s="52"/>
      <c r="E1452" s="52"/>
      <c r="F1452" s="52"/>
      <c r="G1452" s="52"/>
      <c r="H1452" s="52"/>
      <c r="I1452" s="52"/>
      <c r="J1452" s="49"/>
    </row>
    <row r="1453" spans="2:10" x14ac:dyDescent="0.3">
      <c r="B1453" s="51"/>
      <c r="C1453" s="47"/>
      <c r="D1453" s="52"/>
      <c r="E1453" s="52"/>
      <c r="F1453" s="52"/>
      <c r="G1453" s="52"/>
      <c r="H1453" s="52"/>
      <c r="I1453" s="52"/>
      <c r="J1453" s="49"/>
    </row>
    <row r="1454" spans="2:10" x14ac:dyDescent="0.3">
      <c r="B1454" s="51"/>
      <c r="C1454" s="47"/>
      <c r="D1454" s="52"/>
      <c r="E1454" s="52"/>
      <c r="F1454" s="52"/>
      <c r="G1454" s="52"/>
      <c r="H1454" s="52"/>
      <c r="I1454" s="52"/>
      <c r="J1454" s="49"/>
    </row>
    <row r="1455" spans="2:10" x14ac:dyDescent="0.3">
      <c r="B1455" s="51"/>
      <c r="C1455" s="47"/>
      <c r="D1455" s="52"/>
      <c r="E1455" s="52"/>
      <c r="F1455" s="52"/>
      <c r="G1455" s="52"/>
      <c r="H1455" s="52"/>
      <c r="I1455" s="52"/>
      <c r="J1455" s="49"/>
    </row>
    <row r="1456" spans="2:10" x14ac:dyDescent="0.3">
      <c r="B1456" s="51"/>
      <c r="C1456" s="47"/>
      <c r="D1456" s="52"/>
      <c r="E1456" s="52"/>
      <c r="F1456" s="52"/>
      <c r="G1456" s="52"/>
      <c r="H1456" s="52"/>
      <c r="I1456" s="52"/>
      <c r="J1456" s="49"/>
    </row>
    <row r="1457" spans="2:10" x14ac:dyDescent="0.3">
      <c r="B1457" s="51"/>
      <c r="C1457" s="47"/>
      <c r="D1457" s="52"/>
      <c r="E1457" s="52"/>
      <c r="F1457" s="52"/>
      <c r="G1457" s="52"/>
      <c r="H1457" s="52"/>
      <c r="I1457" s="52"/>
      <c r="J1457" s="49"/>
    </row>
    <row r="1458" spans="2:10" x14ac:dyDescent="0.3">
      <c r="B1458" s="51"/>
      <c r="C1458" s="47"/>
      <c r="D1458" s="52"/>
      <c r="E1458" s="52"/>
      <c r="F1458" s="52"/>
      <c r="G1458" s="52"/>
      <c r="H1458" s="52"/>
      <c r="I1458" s="52"/>
      <c r="J1458" s="49"/>
    </row>
    <row r="1459" spans="2:10" x14ac:dyDescent="0.3">
      <c r="B1459" s="51"/>
      <c r="C1459" s="47"/>
      <c r="D1459" s="52"/>
      <c r="E1459" s="52"/>
      <c r="F1459" s="52"/>
      <c r="G1459" s="52"/>
      <c r="H1459" s="52"/>
      <c r="I1459" s="52"/>
      <c r="J1459" s="49"/>
    </row>
    <row r="1460" spans="2:10" x14ac:dyDescent="0.3">
      <c r="B1460" s="51"/>
      <c r="C1460" s="47"/>
      <c r="D1460" s="52"/>
      <c r="E1460" s="52"/>
      <c r="F1460" s="52"/>
      <c r="G1460" s="52"/>
      <c r="H1460" s="52"/>
      <c r="I1460" s="52"/>
      <c r="J1460" s="49"/>
    </row>
    <row r="1461" spans="2:10" x14ac:dyDescent="0.3">
      <c r="B1461" s="51"/>
      <c r="C1461" s="47"/>
      <c r="D1461" s="52"/>
      <c r="E1461" s="52"/>
      <c r="F1461" s="52"/>
      <c r="G1461" s="52"/>
      <c r="H1461" s="52"/>
      <c r="I1461" s="52"/>
      <c r="J1461" s="49"/>
    </row>
    <row r="1462" spans="2:10" x14ac:dyDescent="0.3">
      <c r="B1462" s="51"/>
      <c r="C1462" s="47"/>
      <c r="D1462" s="52"/>
      <c r="E1462" s="52"/>
      <c r="F1462" s="52"/>
      <c r="G1462" s="52"/>
      <c r="H1462" s="52"/>
      <c r="I1462" s="52"/>
      <c r="J1462" s="49"/>
    </row>
    <row r="1463" spans="2:10" x14ac:dyDescent="0.3">
      <c r="B1463" s="51"/>
      <c r="C1463" s="47"/>
      <c r="D1463" s="52"/>
      <c r="E1463" s="52"/>
      <c r="F1463" s="52"/>
      <c r="G1463" s="52"/>
      <c r="H1463" s="52"/>
      <c r="I1463" s="52"/>
      <c r="J1463" s="49"/>
    </row>
    <row r="1464" spans="2:10" x14ac:dyDescent="0.3">
      <c r="B1464" s="51"/>
      <c r="C1464" s="47"/>
      <c r="D1464" s="52"/>
      <c r="E1464" s="52"/>
      <c r="F1464" s="52"/>
      <c r="G1464" s="52"/>
      <c r="H1464" s="52"/>
      <c r="I1464" s="52"/>
      <c r="J1464" s="49"/>
    </row>
    <row r="1465" spans="2:10" x14ac:dyDescent="0.3">
      <c r="B1465" s="51"/>
      <c r="C1465" s="47"/>
      <c r="D1465" s="52"/>
      <c r="E1465" s="52"/>
      <c r="F1465" s="52"/>
      <c r="G1465" s="52"/>
      <c r="H1465" s="52"/>
      <c r="I1465" s="52"/>
      <c r="J1465" s="49"/>
    </row>
    <row r="1466" spans="2:10" x14ac:dyDescent="0.3">
      <c r="B1466" s="51"/>
      <c r="C1466" s="47"/>
      <c r="D1466" s="52"/>
      <c r="E1466" s="52"/>
      <c r="F1466" s="52"/>
      <c r="G1466" s="52"/>
      <c r="H1466" s="52"/>
      <c r="I1466" s="52"/>
      <c r="J1466" s="49"/>
    </row>
    <row r="1467" spans="2:10" x14ac:dyDescent="0.3">
      <c r="B1467" s="51"/>
      <c r="C1467" s="47"/>
      <c r="D1467" s="52"/>
      <c r="E1467" s="52"/>
      <c r="F1467" s="52"/>
      <c r="G1467" s="52"/>
      <c r="H1467" s="52"/>
      <c r="I1467" s="52"/>
      <c r="J1467" s="49"/>
    </row>
    <row r="1468" spans="2:10" x14ac:dyDescent="0.3">
      <c r="B1468" s="51"/>
      <c r="C1468" s="47"/>
      <c r="D1468" s="52"/>
      <c r="E1468" s="52"/>
      <c r="F1468" s="52"/>
      <c r="G1468" s="52"/>
      <c r="H1468" s="52"/>
      <c r="I1468" s="52"/>
      <c r="J1468" s="49"/>
    </row>
    <row r="1469" spans="2:10" x14ac:dyDescent="0.3">
      <c r="B1469" s="51"/>
      <c r="C1469" s="47"/>
      <c r="D1469" s="52"/>
      <c r="E1469" s="52"/>
      <c r="F1469" s="52"/>
      <c r="G1469" s="52"/>
      <c r="H1469" s="52"/>
      <c r="I1469" s="52"/>
      <c r="J1469" s="49"/>
    </row>
    <row r="1470" spans="2:10" x14ac:dyDescent="0.3">
      <c r="B1470" s="51"/>
      <c r="C1470" s="47"/>
      <c r="D1470" s="52"/>
      <c r="E1470" s="52"/>
      <c r="F1470" s="52"/>
      <c r="G1470" s="52"/>
      <c r="H1470" s="52"/>
      <c r="I1470" s="52"/>
      <c r="J1470" s="49"/>
    </row>
    <row r="1471" spans="2:10" x14ac:dyDescent="0.3">
      <c r="B1471" s="51"/>
      <c r="C1471" s="47"/>
      <c r="D1471" s="52"/>
      <c r="E1471" s="52"/>
      <c r="F1471" s="52"/>
      <c r="G1471" s="52"/>
      <c r="H1471" s="52"/>
      <c r="I1471" s="52"/>
      <c r="J1471" s="49"/>
    </row>
    <row r="1472" spans="2:10" x14ac:dyDescent="0.3">
      <c r="B1472" s="51"/>
      <c r="C1472" s="47"/>
      <c r="D1472" s="52"/>
      <c r="E1472" s="52"/>
      <c r="F1472" s="52"/>
      <c r="G1472" s="52"/>
      <c r="H1472" s="52"/>
      <c r="I1472" s="52"/>
      <c r="J1472" s="49"/>
    </row>
    <row r="1473" spans="2:10" x14ac:dyDescent="0.3">
      <c r="B1473" s="51"/>
      <c r="C1473" s="47"/>
      <c r="D1473" s="52"/>
      <c r="E1473" s="52"/>
      <c r="F1473" s="52"/>
      <c r="G1473" s="52"/>
      <c r="H1473" s="52"/>
      <c r="I1473" s="52"/>
      <c r="J1473" s="49"/>
    </row>
    <row r="1474" spans="2:10" x14ac:dyDescent="0.3">
      <c r="B1474" s="51"/>
      <c r="C1474" s="47"/>
      <c r="D1474" s="52"/>
      <c r="E1474" s="52"/>
      <c r="F1474" s="52"/>
      <c r="G1474" s="52"/>
      <c r="H1474" s="52"/>
      <c r="I1474" s="52"/>
      <c r="J1474" s="49"/>
    </row>
    <row r="1475" spans="2:10" x14ac:dyDescent="0.3">
      <c r="B1475" s="51"/>
      <c r="C1475" s="47"/>
      <c r="D1475" s="52"/>
      <c r="E1475" s="52"/>
      <c r="F1475" s="52"/>
      <c r="G1475" s="52"/>
      <c r="H1475" s="52"/>
      <c r="I1475" s="52"/>
      <c r="J1475" s="49"/>
    </row>
    <row r="1476" spans="2:10" x14ac:dyDescent="0.3">
      <c r="B1476" s="51"/>
      <c r="C1476" s="47"/>
      <c r="D1476" s="52"/>
      <c r="E1476" s="52"/>
      <c r="F1476" s="52"/>
      <c r="G1476" s="52"/>
      <c r="H1476" s="52"/>
      <c r="I1476" s="52"/>
      <c r="J1476" s="49"/>
    </row>
    <row r="1477" spans="2:10" x14ac:dyDescent="0.3">
      <c r="B1477" s="51"/>
      <c r="C1477" s="47"/>
      <c r="D1477" s="52"/>
      <c r="E1477" s="52"/>
      <c r="F1477" s="52"/>
      <c r="G1477" s="52"/>
      <c r="H1477" s="52"/>
      <c r="I1477" s="52"/>
      <c r="J1477" s="49"/>
    </row>
    <row r="1478" spans="2:10" x14ac:dyDescent="0.3">
      <c r="B1478" s="51"/>
      <c r="C1478" s="47"/>
      <c r="D1478" s="52"/>
      <c r="E1478" s="52"/>
      <c r="F1478" s="52"/>
      <c r="G1478" s="52"/>
      <c r="H1478" s="52"/>
      <c r="I1478" s="52"/>
      <c r="J1478" s="49"/>
    </row>
    <row r="1479" spans="2:10" x14ac:dyDescent="0.3">
      <c r="B1479" s="51"/>
      <c r="C1479" s="47"/>
      <c r="D1479" s="52"/>
      <c r="E1479" s="52"/>
      <c r="F1479" s="52"/>
      <c r="G1479" s="52"/>
      <c r="H1479" s="52"/>
      <c r="I1479" s="52"/>
      <c r="J1479" s="49"/>
    </row>
    <row r="1480" spans="2:10" x14ac:dyDescent="0.3">
      <c r="B1480" s="51"/>
      <c r="C1480" s="47"/>
      <c r="D1480" s="52"/>
      <c r="E1480" s="52"/>
      <c r="F1480" s="52"/>
      <c r="G1480" s="52"/>
      <c r="H1480" s="52"/>
      <c r="I1480" s="52"/>
      <c r="J1480" s="49"/>
    </row>
    <row r="1481" spans="2:10" x14ac:dyDescent="0.3">
      <c r="B1481" s="51"/>
      <c r="C1481" s="47"/>
      <c r="D1481" s="52"/>
      <c r="E1481" s="52"/>
      <c r="F1481" s="52"/>
      <c r="G1481" s="52"/>
      <c r="H1481" s="52"/>
      <c r="I1481" s="52"/>
      <c r="J1481" s="49"/>
    </row>
    <row r="1482" spans="2:10" x14ac:dyDescent="0.3">
      <c r="B1482" s="51"/>
      <c r="C1482" s="47"/>
      <c r="D1482" s="52"/>
      <c r="E1482" s="52"/>
      <c r="F1482" s="52"/>
      <c r="G1482" s="52"/>
      <c r="H1482" s="52"/>
      <c r="I1482" s="52"/>
      <c r="J1482" s="49"/>
    </row>
    <row r="1483" spans="2:10" x14ac:dyDescent="0.3">
      <c r="B1483" s="51"/>
      <c r="C1483" s="47"/>
      <c r="D1483" s="52"/>
      <c r="E1483" s="52"/>
      <c r="F1483" s="52"/>
      <c r="G1483" s="52"/>
      <c r="H1483" s="52"/>
      <c r="I1483" s="52"/>
      <c r="J1483" s="49"/>
    </row>
    <row r="1484" spans="2:10" x14ac:dyDescent="0.3">
      <c r="B1484" s="51"/>
      <c r="C1484" s="47"/>
      <c r="D1484" s="52"/>
      <c r="E1484" s="52"/>
      <c r="F1484" s="52"/>
      <c r="G1484" s="52"/>
      <c r="H1484" s="52"/>
      <c r="I1484" s="52"/>
      <c r="J1484" s="49"/>
    </row>
    <row r="1485" spans="2:10" x14ac:dyDescent="0.3">
      <c r="B1485" s="51"/>
      <c r="C1485" s="47"/>
      <c r="D1485" s="52"/>
      <c r="E1485" s="52"/>
      <c r="F1485" s="52"/>
      <c r="G1485" s="52"/>
      <c r="H1485" s="52"/>
      <c r="I1485" s="52"/>
      <c r="J1485" s="49"/>
    </row>
    <row r="1486" spans="2:10" x14ac:dyDescent="0.3">
      <c r="B1486" s="51"/>
      <c r="C1486" s="47"/>
      <c r="D1486" s="52"/>
      <c r="E1486" s="52"/>
      <c r="F1486" s="52"/>
      <c r="G1486" s="52"/>
      <c r="H1486" s="52"/>
      <c r="I1486" s="52"/>
      <c r="J1486" s="49"/>
    </row>
    <row r="1487" spans="2:10" x14ac:dyDescent="0.3">
      <c r="B1487" s="51"/>
      <c r="C1487" s="47"/>
      <c r="D1487" s="52"/>
      <c r="E1487" s="52"/>
      <c r="F1487" s="52"/>
      <c r="G1487" s="52"/>
      <c r="H1487" s="52"/>
      <c r="I1487" s="52"/>
      <c r="J1487" s="49"/>
    </row>
    <row r="1488" spans="2:10" x14ac:dyDescent="0.3">
      <c r="B1488" s="51"/>
      <c r="C1488" s="47"/>
      <c r="D1488" s="52"/>
      <c r="E1488" s="52"/>
      <c r="F1488" s="52"/>
      <c r="G1488" s="52"/>
      <c r="H1488" s="52"/>
      <c r="I1488" s="52"/>
      <c r="J1488" s="49"/>
    </row>
    <row r="1489" spans="2:10" x14ac:dyDescent="0.3">
      <c r="B1489" s="51"/>
      <c r="C1489" s="47"/>
      <c r="D1489" s="52"/>
      <c r="E1489" s="52"/>
      <c r="F1489" s="52"/>
      <c r="G1489" s="52"/>
      <c r="H1489" s="52"/>
      <c r="I1489" s="52"/>
      <c r="J1489" s="49"/>
    </row>
    <row r="1490" spans="2:10" x14ac:dyDescent="0.3">
      <c r="B1490" s="51"/>
      <c r="C1490" s="47"/>
      <c r="D1490" s="52"/>
      <c r="E1490" s="52"/>
      <c r="F1490" s="52"/>
      <c r="G1490" s="52"/>
      <c r="H1490" s="52"/>
      <c r="I1490" s="52"/>
      <c r="J1490" s="49"/>
    </row>
    <row r="1491" spans="2:10" x14ac:dyDescent="0.3">
      <c r="B1491" s="51"/>
      <c r="C1491" s="47"/>
      <c r="D1491" s="52"/>
      <c r="E1491" s="52"/>
      <c r="F1491" s="52"/>
      <c r="G1491" s="52"/>
      <c r="H1491" s="52"/>
      <c r="I1491" s="52"/>
      <c r="J1491" s="49"/>
    </row>
    <row r="1492" spans="2:10" x14ac:dyDescent="0.3">
      <c r="B1492" s="51"/>
      <c r="C1492" s="47"/>
      <c r="D1492" s="52"/>
      <c r="E1492" s="52"/>
      <c r="F1492" s="52"/>
      <c r="G1492" s="52"/>
      <c r="H1492" s="52"/>
      <c r="I1492" s="52"/>
      <c r="J1492" s="49"/>
    </row>
    <row r="1493" spans="2:10" x14ac:dyDescent="0.3">
      <c r="B1493" s="51"/>
      <c r="C1493" s="47"/>
      <c r="D1493" s="52"/>
      <c r="E1493" s="52"/>
      <c r="F1493" s="52"/>
      <c r="G1493" s="52"/>
      <c r="H1493" s="52"/>
      <c r="I1493" s="52"/>
      <c r="J1493" s="49"/>
    </row>
    <row r="1494" spans="2:10" x14ac:dyDescent="0.3">
      <c r="B1494" s="51"/>
      <c r="C1494" s="47"/>
      <c r="D1494" s="52"/>
      <c r="E1494" s="52"/>
      <c r="F1494" s="52"/>
      <c r="G1494" s="52"/>
      <c r="H1494" s="52"/>
      <c r="I1494" s="52"/>
      <c r="J1494" s="49"/>
    </row>
    <row r="1495" spans="2:10" x14ac:dyDescent="0.3">
      <c r="B1495" s="51"/>
      <c r="C1495" s="47"/>
      <c r="D1495" s="52"/>
      <c r="E1495" s="52"/>
      <c r="F1495" s="52"/>
      <c r="G1495" s="52"/>
      <c r="H1495" s="52"/>
      <c r="I1495" s="52"/>
      <c r="J1495" s="49"/>
    </row>
    <row r="1496" spans="2:10" x14ac:dyDescent="0.3">
      <c r="B1496" s="51"/>
      <c r="C1496" s="47"/>
      <c r="D1496" s="52"/>
      <c r="E1496" s="52"/>
      <c r="F1496" s="52"/>
      <c r="G1496" s="52"/>
      <c r="H1496" s="52"/>
      <c r="I1496" s="52"/>
      <c r="J1496" s="49"/>
    </row>
    <row r="1497" spans="2:10" x14ac:dyDescent="0.3">
      <c r="B1497" s="51"/>
      <c r="C1497" s="47"/>
      <c r="D1497" s="52"/>
      <c r="E1497" s="52"/>
      <c r="F1497" s="52"/>
      <c r="G1497" s="52"/>
      <c r="H1497" s="52"/>
      <c r="I1497" s="52"/>
      <c r="J1497" s="49"/>
    </row>
    <row r="1498" spans="2:10" x14ac:dyDescent="0.3">
      <c r="B1498" s="51"/>
      <c r="C1498" s="47"/>
      <c r="D1498" s="52"/>
      <c r="E1498" s="52"/>
      <c r="F1498" s="52"/>
      <c r="G1498" s="52"/>
      <c r="H1498" s="52"/>
      <c r="I1498" s="52"/>
      <c r="J1498" s="49"/>
    </row>
    <row r="1499" spans="2:10" x14ac:dyDescent="0.3">
      <c r="B1499" s="51"/>
      <c r="C1499" s="47"/>
      <c r="D1499" s="52"/>
      <c r="E1499" s="52"/>
      <c r="F1499" s="52"/>
      <c r="G1499" s="52"/>
      <c r="H1499" s="52"/>
      <c r="I1499" s="52"/>
      <c r="J1499" s="49"/>
    </row>
    <row r="1500" spans="2:10" x14ac:dyDescent="0.3">
      <c r="B1500" s="51"/>
      <c r="C1500" s="47"/>
      <c r="D1500" s="52"/>
      <c r="E1500" s="52"/>
      <c r="F1500" s="52"/>
      <c r="G1500" s="52"/>
      <c r="H1500" s="52"/>
      <c r="I1500" s="52"/>
      <c r="J1500" s="49"/>
    </row>
    <row r="1501" spans="2:10" x14ac:dyDescent="0.3">
      <c r="B1501" s="51"/>
      <c r="C1501" s="47"/>
      <c r="D1501" s="52"/>
      <c r="E1501" s="52"/>
      <c r="F1501" s="52"/>
      <c r="G1501" s="52"/>
      <c r="H1501" s="52"/>
      <c r="I1501" s="52"/>
      <c r="J1501" s="49"/>
    </row>
    <row r="1502" spans="2:10" x14ac:dyDescent="0.3">
      <c r="B1502" s="51"/>
      <c r="C1502" s="47"/>
      <c r="D1502" s="52"/>
      <c r="E1502" s="52"/>
      <c r="F1502" s="52"/>
      <c r="G1502" s="52"/>
      <c r="H1502" s="52"/>
      <c r="I1502" s="52"/>
      <c r="J1502" s="49"/>
    </row>
    <row r="1503" spans="2:10" x14ac:dyDescent="0.3">
      <c r="B1503" s="51"/>
      <c r="C1503" s="47"/>
      <c r="D1503" s="52"/>
      <c r="E1503" s="52"/>
      <c r="F1503" s="52"/>
      <c r="G1503" s="52"/>
      <c r="H1503" s="52"/>
      <c r="I1503" s="52"/>
      <c r="J1503" s="49"/>
    </row>
    <row r="1504" spans="2:10" x14ac:dyDescent="0.3">
      <c r="B1504" s="51"/>
      <c r="C1504" s="47"/>
      <c r="D1504" s="52"/>
      <c r="E1504" s="52"/>
      <c r="F1504" s="52"/>
      <c r="G1504" s="52"/>
      <c r="H1504" s="52"/>
      <c r="I1504" s="52"/>
      <c r="J1504" s="49"/>
    </row>
    <row r="1505" spans="2:10" x14ac:dyDescent="0.3">
      <c r="B1505" s="51"/>
      <c r="C1505" s="47"/>
      <c r="D1505" s="52"/>
      <c r="E1505" s="52"/>
      <c r="F1505" s="52"/>
      <c r="G1505" s="52"/>
      <c r="H1505" s="52"/>
      <c r="I1505" s="52"/>
      <c r="J1505" s="49"/>
    </row>
    <row r="1506" spans="2:10" x14ac:dyDescent="0.3">
      <c r="B1506" s="51"/>
      <c r="C1506" s="47"/>
      <c r="D1506" s="52"/>
      <c r="E1506" s="52"/>
      <c r="F1506" s="52"/>
      <c r="G1506" s="52"/>
      <c r="H1506" s="52"/>
      <c r="I1506" s="52"/>
      <c r="J1506" s="49"/>
    </row>
    <row r="1507" spans="2:10" x14ac:dyDescent="0.3">
      <c r="B1507" s="51"/>
      <c r="C1507" s="47"/>
      <c r="D1507" s="52"/>
      <c r="E1507" s="52"/>
      <c r="F1507" s="52"/>
      <c r="G1507" s="52"/>
      <c r="H1507" s="52"/>
      <c r="I1507" s="52"/>
      <c r="J1507" s="49"/>
    </row>
    <row r="1508" spans="2:10" x14ac:dyDescent="0.3">
      <c r="B1508" s="51"/>
      <c r="C1508" s="47"/>
      <c r="D1508" s="52"/>
      <c r="E1508" s="52"/>
      <c r="F1508" s="52"/>
      <c r="G1508" s="52"/>
      <c r="H1508" s="52"/>
      <c r="I1508" s="52"/>
      <c r="J1508" s="49"/>
    </row>
    <row r="1509" spans="2:10" x14ac:dyDescent="0.3">
      <c r="B1509" s="51"/>
      <c r="C1509" s="47"/>
      <c r="D1509" s="52"/>
      <c r="E1509" s="52"/>
      <c r="F1509" s="52"/>
      <c r="G1509" s="52"/>
      <c r="H1509" s="52"/>
      <c r="I1509" s="52"/>
      <c r="J1509" s="49"/>
    </row>
    <row r="1510" spans="2:10" x14ac:dyDescent="0.3">
      <c r="B1510" s="51"/>
      <c r="C1510" s="47"/>
      <c r="D1510" s="52"/>
      <c r="E1510" s="52"/>
      <c r="F1510" s="52"/>
      <c r="G1510" s="52"/>
      <c r="H1510" s="52"/>
      <c r="I1510" s="52"/>
      <c r="J1510" s="49"/>
    </row>
    <row r="1511" spans="2:10" x14ac:dyDescent="0.3">
      <c r="B1511" s="51"/>
      <c r="C1511" s="47"/>
      <c r="D1511" s="52"/>
      <c r="E1511" s="52"/>
      <c r="F1511" s="52"/>
      <c r="G1511" s="52"/>
      <c r="H1511" s="52"/>
      <c r="I1511" s="52"/>
      <c r="J1511" s="49"/>
    </row>
    <row r="1512" spans="2:10" x14ac:dyDescent="0.3">
      <c r="B1512" s="51"/>
      <c r="C1512" s="47"/>
      <c r="D1512" s="52"/>
      <c r="E1512" s="52"/>
      <c r="F1512" s="52"/>
      <c r="G1512" s="52"/>
      <c r="H1512" s="52"/>
      <c r="I1512" s="52"/>
      <c r="J1512" s="49"/>
    </row>
    <row r="1513" spans="2:10" x14ac:dyDescent="0.3">
      <c r="B1513" s="51"/>
      <c r="C1513" s="47"/>
      <c r="D1513" s="52"/>
      <c r="E1513" s="52"/>
      <c r="F1513" s="52"/>
      <c r="G1513" s="52"/>
      <c r="H1513" s="52"/>
      <c r="I1513" s="52"/>
      <c r="J1513" s="49"/>
    </row>
    <row r="1514" spans="2:10" x14ac:dyDescent="0.3">
      <c r="B1514" s="51"/>
      <c r="C1514" s="47"/>
      <c r="D1514" s="52"/>
      <c r="E1514" s="52"/>
      <c r="F1514" s="52"/>
      <c r="G1514" s="52"/>
      <c r="H1514" s="52"/>
      <c r="I1514" s="52"/>
      <c r="J1514" s="49"/>
    </row>
    <row r="1515" spans="2:10" x14ac:dyDescent="0.3">
      <c r="B1515" s="51"/>
      <c r="C1515" s="47"/>
      <c r="D1515" s="52"/>
      <c r="E1515" s="52"/>
      <c r="F1515" s="52"/>
      <c r="G1515" s="52"/>
      <c r="H1515" s="52"/>
      <c r="I1515" s="52"/>
      <c r="J1515" s="49"/>
    </row>
    <row r="1516" spans="2:10" x14ac:dyDescent="0.3">
      <c r="B1516" s="51"/>
      <c r="C1516" s="47"/>
      <c r="D1516" s="52"/>
      <c r="E1516" s="52"/>
      <c r="F1516" s="52"/>
      <c r="G1516" s="52"/>
      <c r="H1516" s="52"/>
      <c r="I1516" s="52"/>
      <c r="J1516" s="49"/>
    </row>
    <row r="1517" spans="2:10" x14ac:dyDescent="0.3">
      <c r="B1517" s="51"/>
      <c r="C1517" s="47"/>
      <c r="D1517" s="52"/>
      <c r="E1517" s="52"/>
      <c r="F1517" s="52"/>
      <c r="G1517" s="52"/>
      <c r="H1517" s="52"/>
      <c r="I1517" s="52"/>
      <c r="J1517" s="49"/>
    </row>
    <row r="1518" spans="2:10" x14ac:dyDescent="0.3">
      <c r="B1518" s="51"/>
      <c r="C1518" s="47"/>
      <c r="D1518" s="52"/>
      <c r="E1518" s="52"/>
      <c r="F1518" s="52"/>
      <c r="G1518" s="52"/>
      <c r="H1518" s="52"/>
      <c r="I1518" s="52"/>
      <c r="J1518" s="49"/>
    </row>
    <row r="1519" spans="2:10" x14ac:dyDescent="0.3">
      <c r="B1519" s="51"/>
      <c r="C1519" s="47"/>
      <c r="D1519" s="52"/>
      <c r="E1519" s="52"/>
      <c r="F1519" s="52"/>
      <c r="G1519" s="52"/>
      <c r="H1519" s="52"/>
      <c r="I1519" s="52"/>
      <c r="J1519" s="49"/>
    </row>
    <row r="1520" spans="2:10" x14ac:dyDescent="0.3">
      <c r="B1520" s="51"/>
      <c r="C1520" s="47"/>
      <c r="D1520" s="52"/>
      <c r="E1520" s="52"/>
      <c r="F1520" s="52"/>
      <c r="G1520" s="52"/>
      <c r="H1520" s="52"/>
      <c r="I1520" s="52"/>
      <c r="J1520" s="49"/>
    </row>
    <row r="1521" spans="2:10" x14ac:dyDescent="0.3">
      <c r="B1521" s="51"/>
      <c r="C1521" s="47"/>
      <c r="D1521" s="52"/>
      <c r="E1521" s="52"/>
      <c r="F1521" s="52"/>
      <c r="G1521" s="52"/>
      <c r="H1521" s="52"/>
      <c r="I1521" s="52"/>
      <c r="J1521" s="49"/>
    </row>
    <row r="1522" spans="2:10" x14ac:dyDescent="0.3">
      <c r="B1522" s="51"/>
      <c r="C1522" s="47"/>
      <c r="D1522" s="52"/>
      <c r="E1522" s="52"/>
      <c r="F1522" s="52"/>
      <c r="G1522" s="52"/>
      <c r="H1522" s="52"/>
      <c r="I1522" s="52"/>
      <c r="J1522" s="49"/>
    </row>
    <row r="1523" spans="2:10" x14ac:dyDescent="0.3">
      <c r="B1523" s="51"/>
      <c r="C1523" s="47"/>
      <c r="D1523" s="52"/>
      <c r="E1523" s="52"/>
      <c r="F1523" s="52"/>
      <c r="G1523" s="52"/>
      <c r="H1523" s="52"/>
      <c r="I1523" s="52"/>
      <c r="J1523" s="49"/>
    </row>
    <row r="1524" spans="2:10" x14ac:dyDescent="0.3">
      <c r="B1524" s="51"/>
      <c r="C1524" s="47"/>
      <c r="D1524" s="52"/>
      <c r="E1524" s="52"/>
      <c r="F1524" s="52"/>
      <c r="G1524" s="52"/>
      <c r="H1524" s="52"/>
      <c r="I1524" s="52"/>
      <c r="J1524" s="49"/>
    </row>
    <row r="1525" spans="2:10" x14ac:dyDescent="0.3">
      <c r="B1525" s="51"/>
      <c r="C1525" s="47"/>
      <c r="D1525" s="52"/>
      <c r="E1525" s="52"/>
      <c r="F1525" s="52"/>
      <c r="G1525" s="52"/>
      <c r="H1525" s="52"/>
      <c r="I1525" s="52"/>
      <c r="J1525" s="49"/>
    </row>
    <row r="1526" spans="2:10" x14ac:dyDescent="0.3">
      <c r="B1526" s="51"/>
      <c r="C1526" s="47"/>
      <c r="D1526" s="52"/>
      <c r="E1526" s="52"/>
      <c r="F1526" s="52"/>
      <c r="G1526" s="52"/>
      <c r="H1526" s="52"/>
      <c r="I1526" s="52"/>
      <c r="J1526" s="49"/>
    </row>
    <row r="1527" spans="2:10" x14ac:dyDescent="0.3">
      <c r="B1527" s="51"/>
      <c r="C1527" s="47"/>
      <c r="D1527" s="52"/>
      <c r="E1527" s="52"/>
      <c r="F1527" s="52"/>
      <c r="G1527" s="52"/>
      <c r="H1527" s="52"/>
      <c r="I1527" s="52"/>
      <c r="J1527" s="49"/>
    </row>
    <row r="1528" spans="2:10" x14ac:dyDescent="0.3">
      <c r="B1528" s="51"/>
      <c r="C1528" s="47"/>
      <c r="D1528" s="52"/>
      <c r="E1528" s="52"/>
      <c r="F1528" s="52"/>
      <c r="G1528" s="52"/>
      <c r="H1528" s="52"/>
      <c r="I1528" s="52"/>
      <c r="J1528" s="49"/>
    </row>
    <row r="1529" spans="2:10" x14ac:dyDescent="0.3">
      <c r="B1529" s="51"/>
      <c r="C1529" s="47"/>
      <c r="D1529" s="52"/>
      <c r="E1529" s="52"/>
      <c r="F1529" s="52"/>
      <c r="G1529" s="52"/>
      <c r="H1529" s="52"/>
      <c r="I1529" s="52"/>
      <c r="J1529" s="49"/>
    </row>
    <row r="1530" spans="2:10" x14ac:dyDescent="0.3">
      <c r="B1530" s="51"/>
      <c r="C1530" s="47"/>
      <c r="D1530" s="52"/>
      <c r="E1530" s="52"/>
      <c r="F1530" s="52"/>
      <c r="G1530" s="52"/>
      <c r="H1530" s="52"/>
      <c r="I1530" s="52"/>
      <c r="J1530" s="49"/>
    </row>
    <row r="1531" spans="2:10" x14ac:dyDescent="0.3">
      <c r="B1531" s="51"/>
      <c r="C1531" s="47"/>
      <c r="D1531" s="52"/>
      <c r="E1531" s="52"/>
      <c r="F1531" s="52"/>
      <c r="G1531" s="52"/>
      <c r="H1531" s="52"/>
      <c r="I1531" s="52"/>
      <c r="J1531" s="49"/>
    </row>
    <row r="1532" spans="2:10" x14ac:dyDescent="0.3">
      <c r="B1532" s="51"/>
      <c r="C1532" s="47"/>
      <c r="D1532" s="52"/>
      <c r="E1532" s="52"/>
      <c r="F1532" s="52"/>
      <c r="G1532" s="52"/>
      <c r="H1532" s="52"/>
      <c r="I1532" s="52"/>
      <c r="J1532" s="49"/>
    </row>
    <row r="1533" spans="2:10" x14ac:dyDescent="0.3">
      <c r="B1533" s="51"/>
      <c r="C1533" s="47"/>
      <c r="D1533" s="52"/>
      <c r="E1533" s="52"/>
      <c r="F1533" s="52"/>
      <c r="G1533" s="52"/>
      <c r="H1533" s="52"/>
      <c r="I1533" s="52"/>
      <c r="J1533" s="49"/>
    </row>
    <row r="1534" spans="2:10" x14ac:dyDescent="0.3">
      <c r="B1534" s="51"/>
      <c r="C1534" s="47"/>
      <c r="D1534" s="52"/>
      <c r="E1534" s="52"/>
      <c r="F1534" s="52"/>
      <c r="G1534" s="52"/>
      <c r="H1534" s="52"/>
      <c r="I1534" s="52"/>
      <c r="J1534" s="49"/>
    </row>
    <row r="1535" spans="2:10" x14ac:dyDescent="0.3">
      <c r="B1535" s="51"/>
      <c r="C1535" s="47"/>
      <c r="D1535" s="52"/>
      <c r="E1535" s="52"/>
      <c r="F1535" s="52"/>
      <c r="G1535" s="52"/>
      <c r="H1535" s="52"/>
      <c r="I1535" s="52"/>
      <c r="J1535" s="49"/>
    </row>
    <row r="1536" spans="2:10" x14ac:dyDescent="0.3">
      <c r="B1536" s="51"/>
      <c r="C1536" s="47"/>
      <c r="D1536" s="52"/>
      <c r="E1536" s="52"/>
      <c r="F1536" s="52"/>
      <c r="G1536" s="52"/>
      <c r="H1536" s="52"/>
      <c r="I1536" s="52"/>
      <c r="J1536" s="49"/>
    </row>
    <row r="1537" spans="2:10" x14ac:dyDescent="0.3">
      <c r="B1537" s="51"/>
      <c r="C1537" s="47"/>
      <c r="D1537" s="52"/>
      <c r="E1537" s="52"/>
      <c r="F1537" s="52"/>
      <c r="G1537" s="52"/>
      <c r="H1537" s="52"/>
      <c r="I1537" s="52"/>
      <c r="J1537" s="49"/>
    </row>
    <row r="1538" spans="2:10" x14ac:dyDescent="0.3">
      <c r="B1538" s="51"/>
      <c r="C1538" s="47"/>
      <c r="D1538" s="52"/>
      <c r="E1538" s="52"/>
      <c r="F1538" s="52"/>
      <c r="G1538" s="52"/>
      <c r="H1538" s="52"/>
      <c r="I1538" s="52"/>
      <c r="J1538" s="49"/>
    </row>
    <row r="1539" spans="2:10" x14ac:dyDescent="0.3">
      <c r="B1539" s="51"/>
      <c r="C1539" s="47"/>
      <c r="D1539" s="52"/>
      <c r="E1539" s="52"/>
      <c r="F1539" s="52"/>
      <c r="G1539" s="52"/>
      <c r="H1539" s="52"/>
      <c r="I1539" s="52"/>
      <c r="J1539" s="49"/>
    </row>
    <row r="1540" spans="2:10" x14ac:dyDescent="0.3">
      <c r="B1540" s="51"/>
      <c r="C1540" s="47"/>
      <c r="D1540" s="52"/>
      <c r="E1540" s="52"/>
      <c r="F1540" s="52"/>
      <c r="G1540" s="52"/>
      <c r="H1540" s="52"/>
      <c r="I1540" s="52"/>
      <c r="J1540" s="49"/>
    </row>
    <row r="1541" spans="2:10" x14ac:dyDescent="0.3">
      <c r="B1541" s="51"/>
      <c r="C1541" s="47"/>
      <c r="D1541" s="52"/>
      <c r="E1541" s="52"/>
      <c r="F1541" s="52"/>
      <c r="G1541" s="52"/>
      <c r="H1541" s="52"/>
      <c r="I1541" s="52"/>
      <c r="J1541" s="49"/>
    </row>
    <row r="1542" spans="2:10" x14ac:dyDescent="0.3">
      <c r="B1542" s="51"/>
      <c r="C1542" s="47"/>
      <c r="D1542" s="52"/>
      <c r="E1542" s="52"/>
      <c r="F1542" s="52"/>
      <c r="G1542" s="52"/>
      <c r="H1542" s="52"/>
      <c r="I1542" s="52"/>
      <c r="J1542" s="49"/>
    </row>
    <row r="1543" spans="2:10" x14ac:dyDescent="0.3">
      <c r="B1543" s="51"/>
      <c r="C1543" s="47"/>
      <c r="D1543" s="52"/>
      <c r="E1543" s="52"/>
      <c r="F1543" s="52"/>
      <c r="G1543" s="52"/>
      <c r="H1543" s="52"/>
      <c r="I1543" s="52"/>
      <c r="J1543" s="49"/>
    </row>
    <row r="1544" spans="2:10" x14ac:dyDescent="0.3">
      <c r="B1544" s="51"/>
      <c r="C1544" s="47"/>
      <c r="D1544" s="52"/>
      <c r="E1544" s="52"/>
      <c r="F1544" s="52"/>
      <c r="G1544" s="52"/>
      <c r="H1544" s="52"/>
      <c r="I1544" s="52"/>
      <c r="J1544" s="49"/>
    </row>
    <row r="1545" spans="2:10" x14ac:dyDescent="0.3">
      <c r="B1545" s="51"/>
      <c r="C1545" s="47"/>
      <c r="D1545" s="52"/>
      <c r="E1545" s="52"/>
      <c r="F1545" s="52"/>
      <c r="G1545" s="52"/>
      <c r="H1545" s="52"/>
      <c r="I1545" s="52"/>
      <c r="J1545" s="49"/>
    </row>
    <row r="1546" spans="2:10" x14ac:dyDescent="0.3">
      <c r="B1546" s="51"/>
      <c r="C1546" s="47"/>
      <c r="D1546" s="52"/>
      <c r="E1546" s="52"/>
      <c r="F1546" s="52"/>
      <c r="G1546" s="52"/>
      <c r="H1546" s="52"/>
      <c r="I1546" s="52"/>
      <c r="J1546" s="49"/>
    </row>
    <row r="1547" spans="2:10" x14ac:dyDescent="0.3">
      <c r="B1547" s="51"/>
      <c r="C1547" s="47"/>
      <c r="D1547" s="52"/>
      <c r="E1547" s="52"/>
      <c r="F1547" s="52"/>
      <c r="G1547" s="52"/>
      <c r="H1547" s="52"/>
      <c r="I1547" s="52"/>
      <c r="J1547" s="49"/>
    </row>
    <row r="1548" spans="2:10" x14ac:dyDescent="0.3">
      <c r="B1548" s="51"/>
      <c r="C1548" s="47"/>
      <c r="D1548" s="52"/>
      <c r="E1548" s="52"/>
      <c r="F1548" s="52"/>
      <c r="G1548" s="52"/>
      <c r="H1548" s="52"/>
      <c r="I1548" s="52"/>
      <c r="J1548" s="49"/>
    </row>
    <row r="1549" spans="2:10" x14ac:dyDescent="0.3">
      <c r="B1549" s="51"/>
      <c r="C1549" s="47"/>
      <c r="D1549" s="52"/>
      <c r="E1549" s="52"/>
      <c r="F1549" s="52"/>
      <c r="G1549" s="52"/>
      <c r="H1549" s="52"/>
      <c r="I1549" s="52"/>
      <c r="J1549" s="49"/>
    </row>
    <row r="1550" spans="2:10" x14ac:dyDescent="0.3">
      <c r="B1550" s="51"/>
      <c r="C1550" s="47"/>
      <c r="D1550" s="52"/>
      <c r="E1550" s="52"/>
      <c r="F1550" s="52"/>
      <c r="G1550" s="52"/>
      <c r="H1550" s="52"/>
      <c r="I1550" s="52"/>
      <c r="J1550" s="49"/>
    </row>
    <row r="1551" spans="2:10" x14ac:dyDescent="0.3">
      <c r="B1551" s="51"/>
      <c r="C1551" s="47"/>
      <c r="D1551" s="52"/>
      <c r="E1551" s="52"/>
      <c r="F1551" s="52"/>
      <c r="G1551" s="52"/>
      <c r="H1551" s="52"/>
      <c r="I1551" s="52"/>
      <c r="J1551" s="49"/>
    </row>
    <row r="1552" spans="2:10" x14ac:dyDescent="0.3">
      <c r="B1552" s="51"/>
      <c r="C1552" s="47"/>
      <c r="D1552" s="52"/>
      <c r="E1552" s="52"/>
      <c r="F1552" s="52"/>
      <c r="G1552" s="52"/>
      <c r="H1552" s="52"/>
      <c r="I1552" s="52"/>
      <c r="J1552" s="49"/>
    </row>
    <row r="1553" spans="2:10" x14ac:dyDescent="0.3">
      <c r="B1553" s="51"/>
      <c r="C1553" s="47"/>
      <c r="D1553" s="52"/>
      <c r="E1553" s="52"/>
      <c r="F1553" s="52"/>
      <c r="G1553" s="52"/>
      <c r="H1553" s="52"/>
      <c r="I1553" s="52"/>
      <c r="J1553" s="49"/>
    </row>
    <row r="1554" spans="2:10" x14ac:dyDescent="0.3">
      <c r="B1554" s="51"/>
      <c r="C1554" s="47"/>
      <c r="D1554" s="52"/>
      <c r="E1554" s="52"/>
      <c r="F1554" s="52"/>
      <c r="G1554" s="52"/>
      <c r="H1554" s="52"/>
      <c r="I1554" s="52"/>
      <c r="J1554" s="49"/>
    </row>
    <row r="1555" spans="2:10" x14ac:dyDescent="0.3">
      <c r="B1555" s="51"/>
      <c r="C1555" s="47"/>
      <c r="D1555" s="52"/>
      <c r="E1555" s="52"/>
      <c r="F1555" s="52"/>
      <c r="G1555" s="52"/>
      <c r="H1555" s="52"/>
      <c r="I1555" s="52"/>
      <c r="J1555" s="49"/>
    </row>
    <row r="1556" spans="2:10" x14ac:dyDescent="0.3">
      <c r="B1556" s="51"/>
      <c r="C1556" s="47"/>
      <c r="D1556" s="52"/>
      <c r="E1556" s="52"/>
      <c r="F1556" s="52"/>
      <c r="G1556" s="52"/>
      <c r="H1556" s="52"/>
      <c r="I1556" s="52"/>
      <c r="J1556" s="49"/>
    </row>
    <row r="1557" spans="2:10" x14ac:dyDescent="0.3">
      <c r="B1557" s="51"/>
      <c r="C1557" s="47"/>
      <c r="D1557" s="52"/>
      <c r="E1557" s="52"/>
      <c r="F1557" s="52"/>
      <c r="G1557" s="52"/>
      <c r="H1557" s="52"/>
      <c r="I1557" s="52"/>
      <c r="J1557" s="49"/>
    </row>
    <row r="1558" spans="2:10" x14ac:dyDescent="0.3">
      <c r="B1558" s="51"/>
      <c r="C1558" s="47"/>
      <c r="D1558" s="52"/>
      <c r="E1558" s="52"/>
      <c r="F1558" s="52"/>
      <c r="G1558" s="52"/>
      <c r="H1558" s="52"/>
      <c r="I1558" s="52"/>
      <c r="J1558" s="49"/>
    </row>
    <row r="1559" spans="2:10" x14ac:dyDescent="0.3">
      <c r="B1559" s="51"/>
      <c r="C1559" s="47"/>
      <c r="D1559" s="52"/>
      <c r="E1559" s="52"/>
      <c r="F1559" s="52"/>
      <c r="G1559" s="52"/>
      <c r="H1559" s="52"/>
      <c r="I1559" s="52"/>
      <c r="J1559" s="49"/>
    </row>
    <row r="1560" spans="2:10" x14ac:dyDescent="0.3">
      <c r="B1560" s="51"/>
      <c r="C1560" s="47"/>
      <c r="D1560" s="52"/>
      <c r="E1560" s="52"/>
      <c r="F1560" s="52"/>
      <c r="G1560" s="52"/>
      <c r="H1560" s="52"/>
      <c r="I1560" s="52"/>
      <c r="J1560" s="49"/>
    </row>
    <row r="1561" spans="2:10" x14ac:dyDescent="0.3">
      <c r="B1561" s="51"/>
      <c r="C1561" s="47"/>
      <c r="D1561" s="52"/>
      <c r="E1561" s="52"/>
      <c r="F1561" s="52"/>
      <c r="G1561" s="52"/>
      <c r="H1561" s="52"/>
      <c r="I1561" s="52"/>
      <c r="J1561" s="49"/>
    </row>
    <row r="1562" spans="2:10" x14ac:dyDescent="0.3">
      <c r="B1562" s="51"/>
      <c r="C1562" s="47"/>
      <c r="D1562" s="52"/>
      <c r="E1562" s="52"/>
      <c r="F1562" s="52"/>
      <c r="G1562" s="52"/>
      <c r="H1562" s="52"/>
      <c r="I1562" s="52"/>
      <c r="J1562" s="49"/>
    </row>
    <row r="1563" spans="2:10" x14ac:dyDescent="0.3">
      <c r="B1563" s="51"/>
      <c r="C1563" s="47"/>
      <c r="D1563" s="52"/>
      <c r="E1563" s="52"/>
      <c r="F1563" s="52"/>
      <c r="G1563" s="52"/>
      <c r="H1563" s="52"/>
      <c r="I1563" s="52"/>
      <c r="J1563" s="49"/>
    </row>
    <row r="1564" spans="2:10" x14ac:dyDescent="0.3">
      <c r="B1564" s="51"/>
      <c r="C1564" s="47"/>
      <c r="D1564" s="52"/>
      <c r="E1564" s="52"/>
      <c r="F1564" s="52"/>
      <c r="G1564" s="52"/>
      <c r="H1564" s="52"/>
      <c r="I1564" s="52"/>
      <c r="J1564" s="49"/>
    </row>
    <row r="1565" spans="2:10" x14ac:dyDescent="0.3">
      <c r="B1565" s="51"/>
      <c r="C1565" s="47"/>
      <c r="D1565" s="52"/>
      <c r="E1565" s="52"/>
      <c r="F1565" s="52"/>
      <c r="G1565" s="52"/>
      <c r="H1565" s="52"/>
      <c r="I1565" s="52"/>
      <c r="J1565" s="49"/>
    </row>
    <row r="1566" spans="2:10" x14ac:dyDescent="0.3">
      <c r="B1566" s="51"/>
      <c r="C1566" s="47"/>
      <c r="D1566" s="52"/>
      <c r="E1566" s="52"/>
      <c r="F1566" s="52"/>
      <c r="G1566" s="52"/>
      <c r="H1566" s="52"/>
      <c r="I1566" s="52"/>
      <c r="J1566" s="49"/>
    </row>
    <row r="1567" spans="2:10" x14ac:dyDescent="0.3">
      <c r="B1567" s="51"/>
      <c r="C1567" s="47"/>
      <c r="D1567" s="52"/>
      <c r="E1567" s="52"/>
      <c r="F1567" s="52"/>
      <c r="G1567" s="52"/>
      <c r="H1567" s="52"/>
      <c r="I1567" s="52"/>
      <c r="J1567" s="49"/>
    </row>
    <row r="1568" spans="2:10" x14ac:dyDescent="0.3">
      <c r="B1568" s="51"/>
      <c r="C1568" s="47"/>
      <c r="D1568" s="52"/>
      <c r="E1568" s="52"/>
      <c r="F1568" s="52"/>
      <c r="G1568" s="52"/>
      <c r="H1568" s="52"/>
      <c r="I1568" s="52"/>
      <c r="J1568" s="49"/>
    </row>
    <row r="1569" spans="2:10" x14ac:dyDescent="0.3">
      <c r="B1569" s="51"/>
      <c r="C1569" s="47"/>
      <c r="D1569" s="52"/>
      <c r="E1569" s="52"/>
      <c r="F1569" s="52"/>
      <c r="G1569" s="52"/>
      <c r="H1569" s="52"/>
      <c r="I1569" s="52"/>
      <c r="J1569" s="49"/>
    </row>
    <row r="1570" spans="2:10" x14ac:dyDescent="0.3">
      <c r="B1570" s="51"/>
      <c r="C1570" s="47"/>
      <c r="D1570" s="52"/>
      <c r="E1570" s="52"/>
      <c r="F1570" s="52"/>
      <c r="G1570" s="52"/>
      <c r="H1570" s="52"/>
      <c r="I1570" s="52"/>
      <c r="J1570" s="49"/>
    </row>
    <row r="1571" spans="2:10" x14ac:dyDescent="0.3">
      <c r="B1571" s="51"/>
      <c r="C1571" s="47"/>
      <c r="D1571" s="52"/>
      <c r="E1571" s="52"/>
      <c r="F1571" s="52"/>
      <c r="G1571" s="52"/>
      <c r="H1571" s="52"/>
      <c r="I1571" s="52"/>
      <c r="J1571" s="49"/>
    </row>
    <row r="1572" spans="2:10" x14ac:dyDescent="0.3">
      <c r="B1572" s="51"/>
      <c r="C1572" s="47"/>
      <c r="D1572" s="52"/>
      <c r="E1572" s="52"/>
      <c r="F1572" s="52"/>
      <c r="G1572" s="52"/>
      <c r="H1572" s="52"/>
      <c r="I1572" s="52"/>
      <c r="J1572" s="49"/>
    </row>
    <row r="1573" spans="2:10" x14ac:dyDescent="0.3">
      <c r="B1573" s="51"/>
      <c r="C1573" s="47"/>
      <c r="D1573" s="52"/>
      <c r="E1573" s="52"/>
      <c r="F1573" s="52"/>
      <c r="G1573" s="52"/>
      <c r="H1573" s="52"/>
      <c r="I1573" s="52"/>
      <c r="J1573" s="49"/>
    </row>
    <row r="1574" spans="2:10" x14ac:dyDescent="0.3">
      <c r="B1574" s="51"/>
      <c r="C1574" s="47"/>
      <c r="D1574" s="52"/>
      <c r="E1574" s="52"/>
      <c r="F1574" s="52"/>
      <c r="G1574" s="52"/>
      <c r="H1574" s="52"/>
      <c r="I1574" s="52"/>
      <c r="J1574" s="49"/>
    </row>
    <row r="1575" spans="2:10" x14ac:dyDescent="0.3">
      <c r="B1575" s="51"/>
      <c r="C1575" s="47"/>
      <c r="D1575" s="52"/>
      <c r="E1575" s="52"/>
      <c r="F1575" s="52"/>
      <c r="G1575" s="52"/>
      <c r="H1575" s="52"/>
      <c r="I1575" s="52"/>
      <c r="J1575" s="49"/>
    </row>
    <row r="1576" spans="2:10" x14ac:dyDescent="0.3">
      <c r="B1576" s="51"/>
      <c r="C1576" s="47"/>
      <c r="D1576" s="52"/>
      <c r="E1576" s="52"/>
      <c r="F1576" s="52"/>
      <c r="G1576" s="52"/>
      <c r="H1576" s="52"/>
      <c r="I1576" s="52"/>
      <c r="J1576" s="49"/>
    </row>
    <row r="1577" spans="2:10" x14ac:dyDescent="0.3">
      <c r="B1577" s="51"/>
      <c r="C1577" s="47"/>
      <c r="D1577" s="52"/>
      <c r="E1577" s="52"/>
      <c r="F1577" s="52"/>
      <c r="G1577" s="52"/>
      <c r="H1577" s="52"/>
      <c r="I1577" s="52"/>
      <c r="J1577" s="49"/>
    </row>
    <row r="1578" spans="2:10" x14ac:dyDescent="0.3">
      <c r="B1578" s="51"/>
      <c r="C1578" s="47"/>
      <c r="D1578" s="52"/>
      <c r="E1578" s="52"/>
      <c r="F1578" s="52"/>
      <c r="G1578" s="52"/>
      <c r="H1578" s="52"/>
      <c r="I1578" s="52"/>
      <c r="J1578" s="49"/>
    </row>
    <row r="1579" spans="2:10" x14ac:dyDescent="0.3">
      <c r="B1579" s="51"/>
      <c r="C1579" s="47"/>
      <c r="D1579" s="52"/>
      <c r="E1579" s="52"/>
      <c r="F1579" s="52"/>
      <c r="G1579" s="52"/>
      <c r="H1579" s="52"/>
      <c r="I1579" s="52"/>
      <c r="J1579" s="49"/>
    </row>
    <row r="1580" spans="2:10" x14ac:dyDescent="0.3">
      <c r="B1580" s="51"/>
      <c r="C1580" s="47"/>
      <c r="D1580" s="52"/>
      <c r="E1580" s="52"/>
      <c r="F1580" s="52"/>
      <c r="G1580" s="52"/>
      <c r="H1580" s="52"/>
      <c r="I1580" s="52"/>
      <c r="J1580" s="49"/>
    </row>
    <row r="1581" spans="2:10" x14ac:dyDescent="0.3">
      <c r="B1581" s="51"/>
      <c r="C1581" s="47"/>
      <c r="D1581" s="52"/>
      <c r="E1581" s="52"/>
      <c r="F1581" s="52"/>
      <c r="G1581" s="52"/>
      <c r="H1581" s="52"/>
      <c r="I1581" s="52"/>
      <c r="J1581" s="49"/>
    </row>
    <row r="1582" spans="2:10" x14ac:dyDescent="0.3">
      <c r="B1582" s="51"/>
      <c r="C1582" s="47"/>
      <c r="D1582" s="52"/>
      <c r="E1582" s="52"/>
      <c r="F1582" s="52"/>
      <c r="G1582" s="52"/>
      <c r="H1582" s="52"/>
      <c r="I1582" s="52"/>
      <c r="J1582" s="49"/>
    </row>
    <row r="1583" spans="2:10" x14ac:dyDescent="0.3">
      <c r="B1583" s="51"/>
      <c r="C1583" s="47"/>
      <c r="D1583" s="52"/>
      <c r="E1583" s="52"/>
      <c r="F1583" s="52"/>
      <c r="G1583" s="52"/>
      <c r="H1583" s="52"/>
      <c r="I1583" s="52"/>
      <c r="J1583" s="49"/>
    </row>
    <row r="1584" spans="2:10" x14ac:dyDescent="0.3">
      <c r="B1584" s="51"/>
      <c r="C1584" s="47"/>
      <c r="D1584" s="52"/>
      <c r="E1584" s="52"/>
      <c r="F1584" s="52"/>
      <c r="G1584" s="52"/>
      <c r="H1584" s="52"/>
      <c r="I1584" s="52"/>
      <c r="J1584" s="49"/>
    </row>
    <row r="1585" spans="2:10" x14ac:dyDescent="0.3">
      <c r="B1585" s="51"/>
      <c r="C1585" s="47"/>
      <c r="D1585" s="52"/>
      <c r="E1585" s="52"/>
      <c r="F1585" s="52"/>
      <c r="G1585" s="52"/>
      <c r="H1585" s="52"/>
      <c r="I1585" s="52"/>
      <c r="J1585" s="49"/>
    </row>
    <row r="1586" spans="2:10" x14ac:dyDescent="0.3">
      <c r="B1586" s="51"/>
      <c r="C1586" s="47"/>
      <c r="D1586" s="52"/>
      <c r="E1586" s="52"/>
      <c r="F1586" s="52"/>
      <c r="G1586" s="52"/>
      <c r="H1586" s="52"/>
      <c r="I1586" s="52"/>
      <c r="J1586" s="49"/>
    </row>
    <row r="1587" spans="2:10" x14ac:dyDescent="0.3">
      <c r="B1587" s="51"/>
      <c r="C1587" s="47"/>
      <c r="D1587" s="52"/>
      <c r="E1587" s="52"/>
      <c r="F1587" s="52"/>
      <c r="G1587" s="52"/>
      <c r="H1587" s="52"/>
      <c r="I1587" s="52"/>
      <c r="J1587" s="49"/>
    </row>
    <row r="1588" spans="2:10" x14ac:dyDescent="0.3">
      <c r="B1588" s="51"/>
      <c r="C1588" s="47"/>
      <c r="D1588" s="52"/>
      <c r="E1588" s="52"/>
      <c r="F1588" s="52"/>
      <c r="G1588" s="52"/>
      <c r="H1588" s="52"/>
      <c r="I1588" s="52"/>
      <c r="J1588" s="49"/>
    </row>
    <row r="1589" spans="2:10" x14ac:dyDescent="0.3">
      <c r="B1589" s="51"/>
      <c r="C1589" s="47"/>
      <c r="D1589" s="52"/>
      <c r="E1589" s="52"/>
      <c r="F1589" s="52"/>
      <c r="G1589" s="52"/>
      <c r="H1589" s="52"/>
      <c r="I1589" s="52"/>
      <c r="J1589" s="49"/>
    </row>
    <row r="1590" spans="2:10" x14ac:dyDescent="0.3">
      <c r="B1590" s="51"/>
      <c r="C1590" s="47"/>
      <c r="D1590" s="52"/>
      <c r="E1590" s="52"/>
      <c r="F1590" s="52"/>
      <c r="G1590" s="52"/>
      <c r="H1590" s="52"/>
      <c r="I1590" s="52"/>
      <c r="J1590" s="49"/>
    </row>
    <row r="1591" spans="2:10" x14ac:dyDescent="0.3">
      <c r="B1591" s="51"/>
      <c r="C1591" s="47"/>
      <c r="D1591" s="52"/>
      <c r="E1591" s="52"/>
      <c r="F1591" s="52"/>
      <c r="G1591" s="52"/>
      <c r="H1591" s="52"/>
      <c r="I1591" s="52"/>
      <c r="J1591" s="49"/>
    </row>
    <row r="1592" spans="2:10" x14ac:dyDescent="0.3">
      <c r="B1592" s="51"/>
      <c r="C1592" s="47"/>
      <c r="D1592" s="52"/>
      <c r="E1592" s="52"/>
      <c r="F1592" s="52"/>
      <c r="G1592" s="52"/>
      <c r="H1592" s="52"/>
      <c r="I1592" s="52"/>
      <c r="J1592" s="49"/>
    </row>
    <row r="1593" spans="2:10" x14ac:dyDescent="0.3">
      <c r="B1593" s="51"/>
      <c r="C1593" s="47"/>
      <c r="D1593" s="52"/>
      <c r="E1593" s="52"/>
      <c r="F1593" s="52"/>
      <c r="G1593" s="52"/>
      <c r="H1593" s="52"/>
      <c r="I1593" s="52"/>
      <c r="J1593" s="49"/>
    </row>
    <row r="1594" spans="2:10" x14ac:dyDescent="0.3">
      <c r="B1594" s="51"/>
      <c r="C1594" s="47"/>
      <c r="D1594" s="52"/>
      <c r="E1594" s="52"/>
      <c r="F1594" s="52"/>
      <c r="G1594" s="52"/>
      <c r="H1594" s="52"/>
      <c r="I1594" s="52"/>
      <c r="J1594" s="49"/>
    </row>
    <row r="1595" spans="2:10" x14ac:dyDescent="0.3">
      <c r="B1595" s="51"/>
      <c r="C1595" s="47"/>
      <c r="D1595" s="52"/>
      <c r="E1595" s="52"/>
      <c r="F1595" s="52"/>
      <c r="G1595" s="52"/>
      <c r="H1595" s="52"/>
      <c r="I1595" s="52"/>
      <c r="J1595" s="49"/>
    </row>
    <row r="1596" spans="2:10" x14ac:dyDescent="0.3">
      <c r="B1596" s="51"/>
      <c r="C1596" s="47"/>
      <c r="D1596" s="52"/>
      <c r="E1596" s="52"/>
      <c r="F1596" s="52"/>
      <c r="G1596" s="52"/>
      <c r="H1596" s="52"/>
      <c r="I1596" s="52"/>
      <c r="J1596" s="49"/>
    </row>
    <row r="1597" spans="2:10" x14ac:dyDescent="0.3">
      <c r="B1597" s="51"/>
      <c r="C1597" s="47"/>
      <c r="D1597" s="52"/>
      <c r="E1597" s="52"/>
      <c r="F1597" s="52"/>
      <c r="G1597" s="52"/>
      <c r="H1597" s="52"/>
      <c r="I1597" s="52"/>
      <c r="J1597" s="49"/>
    </row>
    <row r="1598" spans="2:10" x14ac:dyDescent="0.3">
      <c r="B1598" s="51"/>
      <c r="C1598" s="47"/>
      <c r="D1598" s="52"/>
      <c r="E1598" s="52"/>
      <c r="F1598" s="52"/>
      <c r="G1598" s="52"/>
      <c r="H1598" s="52"/>
      <c r="I1598" s="52"/>
      <c r="J1598" s="49"/>
    </row>
    <row r="1599" spans="2:10" x14ac:dyDescent="0.3">
      <c r="B1599" s="51"/>
      <c r="C1599" s="47"/>
      <c r="D1599" s="52"/>
      <c r="E1599" s="52"/>
      <c r="F1599" s="52"/>
      <c r="G1599" s="52"/>
      <c r="H1599" s="52"/>
      <c r="I1599" s="52"/>
      <c r="J1599" s="49"/>
    </row>
    <row r="1600" spans="2:10" x14ac:dyDescent="0.3">
      <c r="B1600" s="51"/>
      <c r="C1600" s="47"/>
      <c r="D1600" s="52"/>
      <c r="E1600" s="52"/>
      <c r="F1600" s="52"/>
      <c r="G1600" s="52"/>
      <c r="H1600" s="52"/>
      <c r="I1600" s="52"/>
      <c r="J1600" s="49"/>
    </row>
    <row r="1601" spans="2:10" x14ac:dyDescent="0.3">
      <c r="B1601" s="51"/>
      <c r="C1601" s="47"/>
      <c r="D1601" s="52"/>
      <c r="E1601" s="52"/>
      <c r="F1601" s="52"/>
      <c r="G1601" s="52"/>
      <c r="H1601" s="52"/>
      <c r="I1601" s="52"/>
      <c r="J1601" s="49"/>
    </row>
    <row r="1602" spans="2:10" x14ac:dyDescent="0.3">
      <c r="B1602" s="51"/>
      <c r="C1602" s="47"/>
      <c r="D1602" s="52"/>
      <c r="E1602" s="52"/>
      <c r="F1602" s="52"/>
      <c r="G1602" s="52"/>
      <c r="H1602" s="52"/>
      <c r="I1602" s="52"/>
      <c r="J1602" s="49"/>
    </row>
    <row r="1603" spans="2:10" x14ac:dyDescent="0.3">
      <c r="B1603" s="51"/>
      <c r="C1603" s="47"/>
      <c r="D1603" s="52"/>
      <c r="E1603" s="52"/>
      <c r="F1603" s="52"/>
      <c r="G1603" s="52"/>
      <c r="H1603" s="52"/>
      <c r="I1603" s="52"/>
      <c r="J1603" s="49"/>
    </row>
    <row r="1604" spans="2:10" x14ac:dyDescent="0.3">
      <c r="B1604" s="51"/>
      <c r="C1604" s="47"/>
      <c r="D1604" s="52"/>
      <c r="E1604" s="52"/>
      <c r="F1604" s="52"/>
      <c r="G1604" s="52"/>
      <c r="H1604" s="52"/>
      <c r="I1604" s="52"/>
      <c r="J1604" s="49"/>
    </row>
    <row r="1605" spans="2:10" x14ac:dyDescent="0.3">
      <c r="B1605" s="51"/>
      <c r="C1605" s="47"/>
      <c r="D1605" s="52"/>
      <c r="E1605" s="52"/>
      <c r="F1605" s="52"/>
      <c r="G1605" s="52"/>
      <c r="H1605" s="52"/>
      <c r="I1605" s="52"/>
      <c r="J1605" s="49"/>
    </row>
    <row r="1606" spans="2:10" x14ac:dyDescent="0.3">
      <c r="B1606" s="51"/>
      <c r="C1606" s="47"/>
      <c r="D1606" s="52"/>
      <c r="E1606" s="52"/>
      <c r="F1606" s="52"/>
      <c r="G1606" s="52"/>
      <c r="H1606" s="52"/>
      <c r="I1606" s="52"/>
      <c r="J1606" s="49"/>
    </row>
    <row r="1607" spans="2:10" x14ac:dyDescent="0.3">
      <c r="B1607" s="51"/>
      <c r="C1607" s="47"/>
      <c r="D1607" s="52"/>
      <c r="E1607" s="52"/>
      <c r="F1607" s="52"/>
      <c r="G1607" s="52"/>
      <c r="H1607" s="52"/>
      <c r="I1607" s="52"/>
      <c r="J1607" s="49"/>
    </row>
    <row r="1608" spans="2:10" x14ac:dyDescent="0.3">
      <c r="B1608" s="51"/>
      <c r="C1608" s="47"/>
      <c r="D1608" s="52"/>
      <c r="E1608" s="52"/>
      <c r="F1608" s="52"/>
      <c r="G1608" s="52"/>
      <c r="H1608" s="52"/>
      <c r="I1608" s="52"/>
      <c r="J1608" s="49"/>
    </row>
    <row r="1609" spans="2:10" x14ac:dyDescent="0.3">
      <c r="B1609" s="51"/>
      <c r="C1609" s="47"/>
      <c r="D1609" s="52"/>
      <c r="E1609" s="52"/>
      <c r="F1609" s="52"/>
      <c r="G1609" s="52"/>
      <c r="H1609" s="52"/>
      <c r="I1609" s="52"/>
      <c r="J1609" s="49"/>
    </row>
    <row r="1610" spans="2:10" x14ac:dyDescent="0.3">
      <c r="B1610" s="51"/>
      <c r="C1610" s="47"/>
      <c r="D1610" s="52"/>
      <c r="E1610" s="52"/>
      <c r="F1610" s="52"/>
      <c r="G1610" s="52"/>
      <c r="H1610" s="52"/>
      <c r="I1610" s="52"/>
      <c r="J1610" s="49"/>
    </row>
    <row r="1611" spans="2:10" x14ac:dyDescent="0.3">
      <c r="B1611" s="51"/>
      <c r="C1611" s="47"/>
      <c r="D1611" s="52"/>
      <c r="E1611" s="52"/>
      <c r="F1611" s="52"/>
      <c r="G1611" s="52"/>
      <c r="H1611" s="52"/>
      <c r="I1611" s="52"/>
      <c r="J1611" s="49"/>
    </row>
    <row r="1612" spans="2:10" x14ac:dyDescent="0.3">
      <c r="B1612" s="51"/>
      <c r="C1612" s="47"/>
      <c r="D1612" s="52"/>
      <c r="E1612" s="52"/>
      <c r="F1612" s="52"/>
      <c r="G1612" s="52"/>
      <c r="H1612" s="52"/>
      <c r="I1612" s="52"/>
      <c r="J1612" s="49"/>
    </row>
    <row r="1613" spans="2:10" x14ac:dyDescent="0.3">
      <c r="B1613" s="51"/>
      <c r="C1613" s="47"/>
      <c r="D1613" s="52"/>
      <c r="E1613" s="52"/>
      <c r="F1613" s="52"/>
      <c r="G1613" s="52"/>
      <c r="H1613" s="52"/>
      <c r="I1613" s="52"/>
      <c r="J1613" s="49"/>
    </row>
    <row r="1614" spans="2:10" x14ac:dyDescent="0.3">
      <c r="B1614" s="51"/>
      <c r="C1614" s="47"/>
      <c r="D1614" s="52"/>
      <c r="E1614" s="52"/>
      <c r="F1614" s="52"/>
      <c r="G1614" s="52"/>
      <c r="H1614" s="52"/>
      <c r="I1614" s="52"/>
      <c r="J1614" s="49"/>
    </row>
    <row r="1615" spans="2:10" x14ac:dyDescent="0.3">
      <c r="B1615" s="51"/>
      <c r="C1615" s="47"/>
      <c r="D1615" s="52"/>
      <c r="E1615" s="52"/>
      <c r="F1615" s="52"/>
      <c r="G1615" s="52"/>
      <c r="H1615" s="52"/>
      <c r="I1615" s="52"/>
      <c r="J1615" s="49"/>
    </row>
    <row r="1616" spans="2:10" x14ac:dyDescent="0.3">
      <c r="B1616" s="51"/>
      <c r="C1616" s="47"/>
      <c r="D1616" s="52"/>
      <c r="E1616" s="52"/>
      <c r="F1616" s="52"/>
      <c r="G1616" s="52"/>
      <c r="H1616" s="52"/>
      <c r="I1616" s="52"/>
      <c r="J1616" s="49"/>
    </row>
    <row r="1617" spans="2:10" x14ac:dyDescent="0.3">
      <c r="B1617" s="51"/>
      <c r="C1617" s="47"/>
      <c r="D1617" s="52"/>
      <c r="E1617" s="52"/>
      <c r="F1617" s="52"/>
      <c r="G1617" s="52"/>
      <c r="H1617" s="52"/>
      <c r="I1617" s="52"/>
      <c r="J1617" s="49"/>
    </row>
    <row r="1618" spans="2:10" x14ac:dyDescent="0.3">
      <c r="B1618" s="51"/>
      <c r="C1618" s="47"/>
      <c r="D1618" s="52"/>
      <c r="E1618" s="52"/>
      <c r="F1618" s="52"/>
      <c r="G1618" s="52"/>
      <c r="H1618" s="52"/>
      <c r="I1618" s="52"/>
      <c r="J1618" s="49"/>
    </row>
    <row r="1619" spans="2:10" x14ac:dyDescent="0.3">
      <c r="B1619" s="51"/>
      <c r="C1619" s="47"/>
      <c r="D1619" s="52"/>
      <c r="E1619" s="52"/>
      <c r="F1619" s="52"/>
      <c r="G1619" s="52"/>
      <c r="H1619" s="52"/>
      <c r="I1619" s="52"/>
      <c r="J1619" s="49"/>
    </row>
    <row r="1620" spans="2:10" x14ac:dyDescent="0.3">
      <c r="B1620" s="51"/>
      <c r="C1620" s="47"/>
      <c r="D1620" s="52"/>
      <c r="E1620" s="52"/>
      <c r="F1620" s="52"/>
      <c r="G1620" s="52"/>
      <c r="H1620" s="52"/>
      <c r="I1620" s="52"/>
      <c r="J1620" s="49"/>
    </row>
    <row r="1621" spans="2:10" x14ac:dyDescent="0.3">
      <c r="B1621" s="51"/>
      <c r="C1621" s="47"/>
      <c r="D1621" s="52"/>
      <c r="E1621" s="52"/>
      <c r="F1621" s="52"/>
      <c r="G1621" s="52"/>
      <c r="H1621" s="52"/>
      <c r="I1621" s="52"/>
      <c r="J1621" s="49"/>
    </row>
    <row r="1622" spans="2:10" x14ac:dyDescent="0.3">
      <c r="B1622" s="51"/>
      <c r="C1622" s="47"/>
      <c r="D1622" s="52"/>
      <c r="E1622" s="52"/>
      <c r="F1622" s="52"/>
      <c r="G1622" s="52"/>
      <c r="H1622" s="52"/>
      <c r="I1622" s="52"/>
      <c r="J1622" s="49"/>
    </row>
    <row r="1623" spans="2:10" x14ac:dyDescent="0.3">
      <c r="B1623" s="51"/>
      <c r="C1623" s="47"/>
      <c r="D1623" s="52"/>
      <c r="E1623" s="52"/>
      <c r="F1623" s="52"/>
      <c r="G1623" s="52"/>
      <c r="H1623" s="52"/>
      <c r="I1623" s="52"/>
      <c r="J1623" s="49"/>
    </row>
    <row r="1624" spans="2:10" x14ac:dyDescent="0.3">
      <c r="B1624" s="51"/>
      <c r="C1624" s="47"/>
      <c r="D1624" s="52"/>
      <c r="E1624" s="52"/>
      <c r="F1624" s="52"/>
      <c r="G1624" s="52"/>
      <c r="H1624" s="52"/>
      <c r="I1624" s="52"/>
      <c r="J1624" s="49"/>
    </row>
    <row r="1625" spans="2:10" x14ac:dyDescent="0.3">
      <c r="B1625" s="51"/>
      <c r="C1625" s="47"/>
      <c r="D1625" s="52"/>
      <c r="E1625" s="52"/>
      <c r="F1625" s="52"/>
      <c r="G1625" s="52"/>
      <c r="H1625" s="52"/>
      <c r="I1625" s="52"/>
      <c r="J1625" s="49"/>
    </row>
    <row r="1626" spans="2:10" x14ac:dyDescent="0.3">
      <c r="B1626" s="51"/>
      <c r="C1626" s="47"/>
      <c r="D1626" s="52"/>
      <c r="E1626" s="52"/>
      <c r="F1626" s="52"/>
      <c r="G1626" s="52"/>
      <c r="H1626" s="52"/>
      <c r="I1626" s="52"/>
      <c r="J1626" s="49"/>
    </row>
    <row r="1627" spans="2:10" x14ac:dyDescent="0.3">
      <c r="B1627" s="51"/>
      <c r="C1627" s="47"/>
      <c r="D1627" s="52"/>
      <c r="E1627" s="52"/>
      <c r="F1627" s="52"/>
      <c r="G1627" s="52"/>
      <c r="H1627" s="52"/>
      <c r="I1627" s="52"/>
      <c r="J1627" s="49"/>
    </row>
    <row r="1628" spans="2:10" x14ac:dyDescent="0.3">
      <c r="B1628" s="51"/>
      <c r="C1628" s="47"/>
      <c r="D1628" s="52"/>
      <c r="E1628" s="52"/>
      <c r="F1628" s="52"/>
      <c r="G1628" s="52"/>
      <c r="H1628" s="52"/>
      <c r="I1628" s="52"/>
      <c r="J1628" s="49"/>
    </row>
    <row r="1629" spans="2:10" x14ac:dyDescent="0.3">
      <c r="B1629" s="51"/>
      <c r="C1629" s="47"/>
      <c r="D1629" s="52"/>
      <c r="E1629" s="52"/>
      <c r="F1629" s="52"/>
      <c r="G1629" s="52"/>
      <c r="H1629" s="52"/>
      <c r="I1629" s="52"/>
      <c r="J1629" s="49"/>
    </row>
    <row r="1630" spans="2:10" x14ac:dyDescent="0.3">
      <c r="B1630" s="51"/>
      <c r="C1630" s="47"/>
      <c r="D1630" s="52"/>
      <c r="E1630" s="52"/>
      <c r="F1630" s="52"/>
      <c r="G1630" s="52"/>
      <c r="H1630" s="52"/>
      <c r="I1630" s="52"/>
      <c r="J1630" s="49"/>
    </row>
    <row r="1631" spans="2:10" x14ac:dyDescent="0.3">
      <c r="B1631" s="51"/>
      <c r="C1631" s="47"/>
      <c r="D1631" s="52"/>
      <c r="E1631" s="52"/>
      <c r="F1631" s="52"/>
      <c r="G1631" s="52"/>
      <c r="H1631" s="52"/>
      <c r="I1631" s="52"/>
      <c r="J1631" s="49"/>
    </row>
    <row r="1632" spans="2:10" x14ac:dyDescent="0.3">
      <c r="B1632" s="51"/>
      <c r="C1632" s="47"/>
      <c r="D1632" s="52"/>
      <c r="E1632" s="52"/>
      <c r="F1632" s="52"/>
      <c r="G1632" s="52"/>
      <c r="H1632" s="52"/>
      <c r="I1632" s="52"/>
      <c r="J1632" s="49"/>
    </row>
    <row r="1633" spans="2:10" x14ac:dyDescent="0.3">
      <c r="B1633" s="51"/>
      <c r="C1633" s="47"/>
      <c r="D1633" s="52"/>
      <c r="E1633" s="52"/>
      <c r="F1633" s="52"/>
      <c r="G1633" s="52"/>
      <c r="H1633" s="52"/>
      <c r="I1633" s="52"/>
      <c r="J1633" s="49"/>
    </row>
    <row r="1634" spans="2:10" x14ac:dyDescent="0.3">
      <c r="B1634" s="51"/>
      <c r="C1634" s="47"/>
      <c r="D1634" s="52"/>
      <c r="E1634" s="52"/>
      <c r="F1634" s="52"/>
      <c r="G1634" s="52"/>
      <c r="H1634" s="52"/>
      <c r="I1634" s="52"/>
      <c r="J1634" s="49"/>
    </row>
    <row r="1635" spans="2:10" x14ac:dyDescent="0.3">
      <c r="B1635" s="51"/>
      <c r="C1635" s="47"/>
      <c r="D1635" s="52"/>
      <c r="E1635" s="52"/>
      <c r="F1635" s="52"/>
      <c r="G1635" s="52"/>
      <c r="H1635" s="52"/>
      <c r="I1635" s="52"/>
      <c r="J1635" s="49"/>
    </row>
    <row r="1636" spans="2:10" x14ac:dyDescent="0.3">
      <c r="B1636" s="51"/>
      <c r="C1636" s="47"/>
      <c r="D1636" s="52"/>
      <c r="E1636" s="52"/>
      <c r="F1636" s="52"/>
      <c r="G1636" s="52"/>
      <c r="H1636" s="52"/>
      <c r="I1636" s="52"/>
      <c r="J1636" s="49"/>
    </row>
    <row r="1637" spans="2:10" x14ac:dyDescent="0.3">
      <c r="B1637" s="51"/>
      <c r="C1637" s="47"/>
      <c r="D1637" s="52"/>
      <c r="E1637" s="52"/>
      <c r="F1637" s="52"/>
      <c r="G1637" s="52"/>
      <c r="H1637" s="52"/>
      <c r="I1637" s="52"/>
      <c r="J1637" s="49"/>
    </row>
    <row r="1638" spans="2:10" x14ac:dyDescent="0.3">
      <c r="B1638" s="51"/>
      <c r="C1638" s="47"/>
      <c r="D1638" s="52"/>
      <c r="E1638" s="52"/>
      <c r="F1638" s="52"/>
      <c r="G1638" s="52"/>
      <c r="H1638" s="52"/>
      <c r="I1638" s="52"/>
      <c r="J1638" s="49"/>
    </row>
    <row r="1639" spans="2:10" x14ac:dyDescent="0.3">
      <c r="B1639" s="51"/>
      <c r="C1639" s="47"/>
      <c r="D1639" s="52"/>
      <c r="E1639" s="52"/>
      <c r="F1639" s="52"/>
      <c r="G1639" s="52"/>
      <c r="H1639" s="52"/>
      <c r="I1639" s="52"/>
      <c r="J1639" s="49"/>
    </row>
    <row r="1640" spans="2:10" x14ac:dyDescent="0.3">
      <c r="B1640" s="51"/>
      <c r="C1640" s="47"/>
      <c r="D1640" s="52"/>
      <c r="E1640" s="52"/>
      <c r="F1640" s="52"/>
      <c r="G1640" s="52"/>
      <c r="H1640" s="52"/>
      <c r="I1640" s="52"/>
      <c r="J1640" s="49"/>
    </row>
    <row r="1641" spans="2:10" x14ac:dyDescent="0.3">
      <c r="B1641" s="51"/>
      <c r="C1641" s="47"/>
      <c r="D1641" s="52"/>
      <c r="E1641" s="52"/>
      <c r="F1641" s="52"/>
      <c r="G1641" s="52"/>
      <c r="H1641" s="52"/>
      <c r="I1641" s="52"/>
      <c r="J1641" s="49"/>
    </row>
    <row r="1642" spans="2:10" x14ac:dyDescent="0.3">
      <c r="B1642" s="51"/>
      <c r="C1642" s="47"/>
      <c r="D1642" s="52"/>
      <c r="E1642" s="52"/>
      <c r="F1642" s="52"/>
      <c r="G1642" s="52"/>
      <c r="H1642" s="52"/>
      <c r="I1642" s="52"/>
      <c r="J1642" s="49"/>
    </row>
    <row r="1643" spans="2:10" x14ac:dyDescent="0.3">
      <c r="B1643" s="51"/>
      <c r="C1643" s="47"/>
      <c r="D1643" s="52"/>
      <c r="E1643" s="52"/>
      <c r="F1643" s="52"/>
      <c r="G1643" s="52"/>
      <c r="H1643" s="52"/>
      <c r="I1643" s="52"/>
      <c r="J1643" s="49"/>
    </row>
    <row r="1644" spans="2:10" x14ac:dyDescent="0.3">
      <c r="B1644" s="51"/>
      <c r="C1644" s="47"/>
      <c r="D1644" s="52"/>
      <c r="E1644" s="52"/>
      <c r="F1644" s="52"/>
      <c r="G1644" s="52"/>
      <c r="H1644" s="52"/>
      <c r="I1644" s="52"/>
      <c r="J1644" s="49"/>
    </row>
    <row r="1645" spans="2:10" x14ac:dyDescent="0.3">
      <c r="B1645" s="51"/>
      <c r="C1645" s="47"/>
      <c r="D1645" s="52"/>
      <c r="E1645" s="52"/>
      <c r="F1645" s="52"/>
      <c r="G1645" s="52"/>
      <c r="H1645" s="52"/>
      <c r="I1645" s="52"/>
      <c r="J1645" s="49"/>
    </row>
    <row r="1646" spans="2:10" x14ac:dyDescent="0.3">
      <c r="B1646" s="51"/>
      <c r="C1646" s="47"/>
      <c r="D1646" s="52"/>
      <c r="E1646" s="52"/>
      <c r="F1646" s="52"/>
      <c r="G1646" s="52"/>
      <c r="H1646" s="52"/>
      <c r="I1646" s="52"/>
      <c r="J1646" s="49"/>
    </row>
    <row r="1647" spans="2:10" x14ac:dyDescent="0.3">
      <c r="B1647" s="51"/>
      <c r="C1647" s="47"/>
      <c r="D1647" s="52"/>
      <c r="E1647" s="52"/>
      <c r="F1647" s="52"/>
      <c r="G1647" s="52"/>
      <c r="H1647" s="52"/>
      <c r="I1647" s="52"/>
      <c r="J1647" s="49"/>
    </row>
    <row r="1648" spans="2:10" x14ac:dyDescent="0.3">
      <c r="B1648" s="51"/>
      <c r="C1648" s="47"/>
      <c r="D1648" s="52"/>
      <c r="E1648" s="52"/>
      <c r="F1648" s="52"/>
      <c r="G1648" s="52"/>
      <c r="H1648" s="52"/>
      <c r="I1648" s="52"/>
      <c r="J1648" s="49"/>
    </row>
    <row r="1649" spans="2:10" x14ac:dyDescent="0.3">
      <c r="B1649" s="51"/>
      <c r="C1649" s="47"/>
      <c r="D1649" s="52"/>
      <c r="E1649" s="52"/>
      <c r="F1649" s="52"/>
      <c r="G1649" s="52"/>
      <c r="H1649" s="52"/>
      <c r="I1649" s="52"/>
      <c r="J1649" s="49"/>
    </row>
    <row r="1650" spans="2:10" x14ac:dyDescent="0.3">
      <c r="B1650" s="51"/>
      <c r="C1650" s="47"/>
      <c r="D1650" s="52"/>
      <c r="E1650" s="52"/>
      <c r="F1650" s="52"/>
      <c r="G1650" s="52"/>
      <c r="H1650" s="52"/>
      <c r="I1650" s="52"/>
      <c r="J1650" s="49"/>
    </row>
    <row r="1651" spans="2:10" x14ac:dyDescent="0.3">
      <c r="B1651" s="51"/>
      <c r="C1651" s="47"/>
      <c r="D1651" s="52"/>
      <c r="E1651" s="52"/>
      <c r="F1651" s="52"/>
      <c r="G1651" s="52"/>
      <c r="H1651" s="52"/>
      <c r="I1651" s="52"/>
      <c r="J1651" s="49"/>
    </row>
    <row r="1652" spans="2:10" x14ac:dyDescent="0.3">
      <c r="B1652" s="51"/>
      <c r="C1652" s="47"/>
      <c r="D1652" s="52"/>
      <c r="E1652" s="52"/>
      <c r="F1652" s="52"/>
      <c r="G1652" s="52"/>
      <c r="H1652" s="52"/>
      <c r="I1652" s="52"/>
      <c r="J1652" s="49"/>
    </row>
    <row r="1653" spans="2:10" x14ac:dyDescent="0.3">
      <c r="B1653" s="51"/>
      <c r="C1653" s="47"/>
      <c r="D1653" s="52"/>
      <c r="E1653" s="52"/>
      <c r="F1653" s="52"/>
      <c r="G1653" s="52"/>
      <c r="H1653" s="52"/>
      <c r="I1653" s="52"/>
      <c r="J1653" s="49"/>
    </row>
    <row r="1654" spans="2:10" x14ac:dyDescent="0.3">
      <c r="B1654" s="51"/>
      <c r="C1654" s="47"/>
      <c r="D1654" s="52"/>
      <c r="E1654" s="52"/>
      <c r="F1654" s="52"/>
      <c r="G1654" s="52"/>
      <c r="H1654" s="52"/>
      <c r="I1654" s="52"/>
      <c r="J1654" s="49"/>
    </row>
    <row r="1655" spans="2:10" x14ac:dyDescent="0.3">
      <c r="B1655" s="51"/>
      <c r="C1655" s="47"/>
      <c r="D1655" s="52"/>
      <c r="E1655" s="52"/>
      <c r="F1655" s="52"/>
      <c r="G1655" s="52"/>
      <c r="H1655" s="52"/>
      <c r="I1655" s="52"/>
      <c r="J1655" s="49"/>
    </row>
    <row r="1656" spans="2:10" x14ac:dyDescent="0.3">
      <c r="B1656" s="51"/>
      <c r="C1656" s="47"/>
      <c r="D1656" s="52"/>
      <c r="E1656" s="52"/>
      <c r="F1656" s="52"/>
      <c r="G1656" s="52"/>
      <c r="H1656" s="52"/>
      <c r="I1656" s="52"/>
      <c r="J1656" s="49"/>
    </row>
    <row r="1657" spans="2:10" x14ac:dyDescent="0.3">
      <c r="B1657" s="51"/>
      <c r="C1657" s="47"/>
      <c r="D1657" s="52"/>
      <c r="E1657" s="52"/>
      <c r="F1657" s="52"/>
      <c r="G1657" s="52"/>
      <c r="H1657" s="52"/>
      <c r="I1657" s="52"/>
      <c r="J1657" s="49"/>
    </row>
    <row r="1658" spans="2:10" x14ac:dyDescent="0.3">
      <c r="B1658" s="51"/>
      <c r="C1658" s="47"/>
      <c r="D1658" s="52"/>
      <c r="E1658" s="52"/>
      <c r="F1658" s="52"/>
      <c r="G1658" s="52"/>
      <c r="H1658" s="52"/>
      <c r="I1658" s="52"/>
      <c r="J1658" s="49"/>
    </row>
    <row r="1659" spans="2:10" x14ac:dyDescent="0.3">
      <c r="B1659" s="51"/>
      <c r="C1659" s="47"/>
      <c r="D1659" s="52"/>
      <c r="E1659" s="52"/>
      <c r="F1659" s="52"/>
      <c r="G1659" s="52"/>
      <c r="H1659" s="52"/>
      <c r="I1659" s="52"/>
      <c r="J1659" s="49"/>
    </row>
    <row r="1660" spans="2:10" x14ac:dyDescent="0.3">
      <c r="B1660" s="51"/>
      <c r="C1660" s="47"/>
      <c r="D1660" s="52"/>
      <c r="E1660" s="52"/>
      <c r="F1660" s="52"/>
      <c r="G1660" s="52"/>
      <c r="H1660" s="52"/>
      <c r="I1660" s="52"/>
      <c r="J1660" s="49"/>
    </row>
    <row r="1661" spans="2:10" x14ac:dyDescent="0.3">
      <c r="B1661" s="51"/>
      <c r="C1661" s="47"/>
      <c r="D1661" s="52"/>
      <c r="E1661" s="52"/>
      <c r="F1661" s="52"/>
      <c r="G1661" s="52"/>
      <c r="H1661" s="52"/>
      <c r="I1661" s="52"/>
      <c r="J1661" s="49"/>
    </row>
    <row r="1662" spans="2:10" x14ac:dyDescent="0.3">
      <c r="B1662" s="51"/>
      <c r="C1662" s="47"/>
      <c r="D1662" s="52"/>
      <c r="E1662" s="52"/>
      <c r="F1662" s="52"/>
      <c r="G1662" s="52"/>
      <c r="H1662" s="52"/>
      <c r="I1662" s="52"/>
      <c r="J1662" s="49"/>
    </row>
    <row r="1663" spans="2:10" x14ac:dyDescent="0.3">
      <c r="B1663" s="51"/>
      <c r="C1663" s="47"/>
      <c r="D1663" s="52"/>
      <c r="E1663" s="52"/>
      <c r="F1663" s="52"/>
      <c r="G1663" s="52"/>
      <c r="H1663" s="52"/>
      <c r="I1663" s="52"/>
      <c r="J1663" s="49"/>
    </row>
    <row r="1664" spans="2:10" x14ac:dyDescent="0.3">
      <c r="B1664" s="51"/>
      <c r="C1664" s="47"/>
      <c r="D1664" s="52"/>
      <c r="E1664" s="52"/>
      <c r="F1664" s="52"/>
      <c r="G1664" s="52"/>
      <c r="H1664" s="52"/>
      <c r="I1664" s="52"/>
      <c r="J1664" s="49"/>
    </row>
    <row r="1665" spans="2:10" x14ac:dyDescent="0.3">
      <c r="B1665" s="51"/>
      <c r="C1665" s="47"/>
      <c r="D1665" s="52"/>
      <c r="E1665" s="52"/>
      <c r="F1665" s="52"/>
      <c r="G1665" s="52"/>
      <c r="H1665" s="52"/>
      <c r="I1665" s="52"/>
      <c r="J1665" s="49"/>
    </row>
    <row r="1666" spans="2:10" x14ac:dyDescent="0.3">
      <c r="B1666" s="51"/>
      <c r="C1666" s="47"/>
      <c r="D1666" s="52"/>
      <c r="E1666" s="52"/>
      <c r="F1666" s="52"/>
      <c r="G1666" s="52"/>
      <c r="H1666" s="52"/>
      <c r="I1666" s="52"/>
      <c r="J1666" s="49"/>
    </row>
    <row r="1667" spans="2:10" x14ac:dyDescent="0.3">
      <c r="B1667" s="51"/>
      <c r="C1667" s="47"/>
      <c r="D1667" s="52"/>
      <c r="E1667" s="52"/>
      <c r="F1667" s="52"/>
      <c r="G1667" s="52"/>
      <c r="H1667" s="52"/>
      <c r="I1667" s="52"/>
      <c r="J1667" s="49"/>
    </row>
    <row r="1668" spans="2:10" x14ac:dyDescent="0.3">
      <c r="B1668" s="51"/>
      <c r="C1668" s="47"/>
      <c r="D1668" s="52"/>
      <c r="E1668" s="52"/>
      <c r="F1668" s="52"/>
      <c r="G1668" s="52"/>
      <c r="H1668" s="52"/>
      <c r="I1668" s="52"/>
      <c r="J1668" s="49"/>
    </row>
    <row r="1669" spans="2:10" x14ac:dyDescent="0.3">
      <c r="B1669" s="51"/>
      <c r="C1669" s="47"/>
      <c r="D1669" s="52"/>
      <c r="E1669" s="52"/>
      <c r="F1669" s="52"/>
      <c r="G1669" s="52"/>
      <c r="H1669" s="52"/>
      <c r="I1669" s="52"/>
      <c r="J1669" s="49"/>
    </row>
    <row r="1670" spans="2:10" x14ac:dyDescent="0.3">
      <c r="B1670" s="51"/>
      <c r="C1670" s="47"/>
      <c r="D1670" s="52"/>
      <c r="E1670" s="52"/>
      <c r="F1670" s="52"/>
      <c r="G1670" s="52"/>
      <c r="H1670" s="52"/>
      <c r="I1670" s="52"/>
      <c r="J1670" s="49"/>
    </row>
    <row r="1671" spans="2:10" x14ac:dyDescent="0.3">
      <c r="B1671" s="51"/>
      <c r="C1671" s="47"/>
      <c r="D1671" s="52"/>
      <c r="E1671" s="52"/>
      <c r="F1671" s="52"/>
      <c r="G1671" s="52"/>
      <c r="H1671" s="52"/>
      <c r="I1671" s="52"/>
      <c r="J1671" s="49"/>
    </row>
    <row r="1672" spans="2:10" x14ac:dyDescent="0.3">
      <c r="B1672" s="51"/>
      <c r="C1672" s="47"/>
      <c r="D1672" s="52"/>
      <c r="E1672" s="52"/>
      <c r="F1672" s="52"/>
      <c r="G1672" s="52"/>
      <c r="H1672" s="52"/>
      <c r="I1672" s="52"/>
      <c r="J1672" s="49"/>
    </row>
    <row r="1673" spans="2:10" x14ac:dyDescent="0.3">
      <c r="B1673" s="51"/>
      <c r="C1673" s="47"/>
      <c r="D1673" s="52"/>
      <c r="E1673" s="52"/>
      <c r="F1673" s="52"/>
      <c r="G1673" s="52"/>
      <c r="H1673" s="52"/>
      <c r="I1673" s="52"/>
      <c r="J1673" s="49"/>
    </row>
    <row r="1674" spans="2:10" x14ac:dyDescent="0.3">
      <c r="B1674" s="51"/>
      <c r="C1674" s="47"/>
      <c r="D1674" s="52"/>
      <c r="E1674" s="52"/>
      <c r="F1674" s="52"/>
      <c r="G1674" s="52"/>
      <c r="H1674" s="52"/>
      <c r="I1674" s="52"/>
      <c r="J1674" s="49"/>
    </row>
    <row r="1675" spans="2:10" x14ac:dyDescent="0.3">
      <c r="B1675" s="51"/>
      <c r="C1675" s="47"/>
      <c r="D1675" s="52"/>
      <c r="E1675" s="52"/>
      <c r="F1675" s="52"/>
      <c r="G1675" s="52"/>
      <c r="H1675" s="52"/>
      <c r="I1675" s="52"/>
      <c r="J1675" s="49"/>
    </row>
    <row r="1676" spans="2:10" x14ac:dyDescent="0.3">
      <c r="B1676" s="51"/>
      <c r="C1676" s="47"/>
      <c r="D1676" s="52"/>
      <c r="E1676" s="52"/>
      <c r="F1676" s="52"/>
      <c r="G1676" s="52"/>
      <c r="H1676" s="52"/>
      <c r="I1676" s="52"/>
      <c r="J1676" s="49"/>
    </row>
    <row r="1677" spans="2:10" x14ac:dyDescent="0.3">
      <c r="B1677" s="51"/>
      <c r="C1677" s="47"/>
      <c r="D1677" s="52"/>
      <c r="E1677" s="52"/>
      <c r="F1677" s="52"/>
      <c r="G1677" s="52"/>
      <c r="H1677" s="52"/>
      <c r="I1677" s="52"/>
      <c r="J1677" s="49"/>
    </row>
    <row r="1678" spans="2:10" x14ac:dyDescent="0.3">
      <c r="B1678" s="51"/>
      <c r="C1678" s="47"/>
      <c r="D1678" s="52"/>
      <c r="E1678" s="52"/>
      <c r="F1678" s="52"/>
      <c r="G1678" s="52"/>
      <c r="H1678" s="52"/>
      <c r="I1678" s="52"/>
      <c r="J1678" s="49"/>
    </row>
    <row r="1679" spans="2:10" x14ac:dyDescent="0.3">
      <c r="B1679" s="51"/>
      <c r="C1679" s="47"/>
      <c r="D1679" s="52"/>
      <c r="E1679" s="52"/>
      <c r="F1679" s="52"/>
      <c r="G1679" s="52"/>
      <c r="H1679" s="52"/>
      <c r="I1679" s="52"/>
      <c r="J1679" s="49"/>
    </row>
    <row r="1680" spans="2:10" x14ac:dyDescent="0.3">
      <c r="B1680" s="51"/>
      <c r="C1680" s="47"/>
      <c r="D1680" s="52"/>
      <c r="E1680" s="52"/>
      <c r="F1680" s="52"/>
      <c r="G1680" s="52"/>
      <c r="H1680" s="52"/>
      <c r="I1680" s="52"/>
      <c r="J1680" s="49"/>
    </row>
    <row r="1681" spans="2:10" x14ac:dyDescent="0.3">
      <c r="B1681" s="51"/>
      <c r="C1681" s="47"/>
      <c r="D1681" s="52"/>
      <c r="E1681" s="52"/>
      <c r="F1681" s="52"/>
      <c r="G1681" s="52"/>
      <c r="H1681" s="52"/>
      <c r="I1681" s="52"/>
      <c r="J1681" s="49"/>
    </row>
    <row r="1682" spans="2:10" x14ac:dyDescent="0.3">
      <c r="B1682" s="51"/>
      <c r="C1682" s="47"/>
      <c r="D1682" s="52"/>
      <c r="E1682" s="52"/>
      <c r="F1682" s="52"/>
      <c r="G1682" s="52"/>
      <c r="H1682" s="52"/>
      <c r="I1682" s="52"/>
      <c r="J1682" s="49"/>
    </row>
    <row r="1683" spans="2:10" x14ac:dyDescent="0.3">
      <c r="B1683" s="51"/>
      <c r="C1683" s="47"/>
      <c r="D1683" s="52"/>
      <c r="E1683" s="52"/>
      <c r="F1683" s="52"/>
      <c r="G1683" s="52"/>
      <c r="H1683" s="52"/>
      <c r="I1683" s="52"/>
      <c r="J1683" s="49"/>
    </row>
    <row r="1684" spans="2:10" x14ac:dyDescent="0.3">
      <c r="B1684" s="51"/>
      <c r="C1684" s="47"/>
      <c r="D1684" s="52"/>
      <c r="E1684" s="52"/>
      <c r="F1684" s="52"/>
      <c r="G1684" s="52"/>
      <c r="H1684" s="52"/>
      <c r="I1684" s="52"/>
      <c r="J1684" s="49"/>
    </row>
    <row r="1685" spans="2:10" x14ac:dyDescent="0.3">
      <c r="B1685" s="51"/>
      <c r="C1685" s="47"/>
      <c r="D1685" s="52"/>
      <c r="E1685" s="52"/>
      <c r="F1685" s="52"/>
      <c r="G1685" s="52"/>
      <c r="H1685" s="52"/>
      <c r="I1685" s="52"/>
      <c r="J1685" s="49"/>
    </row>
    <row r="1686" spans="2:10" x14ac:dyDescent="0.3">
      <c r="B1686" s="51"/>
      <c r="C1686" s="47"/>
      <c r="D1686" s="52"/>
      <c r="E1686" s="52"/>
      <c r="F1686" s="52"/>
      <c r="G1686" s="52"/>
      <c r="H1686" s="52"/>
      <c r="I1686" s="52"/>
      <c r="J1686" s="49"/>
    </row>
    <row r="1687" spans="2:10" x14ac:dyDescent="0.3">
      <c r="B1687" s="51"/>
      <c r="C1687" s="47"/>
      <c r="D1687" s="52"/>
      <c r="E1687" s="52"/>
      <c r="F1687" s="52"/>
      <c r="G1687" s="52"/>
      <c r="H1687" s="52"/>
      <c r="I1687" s="52"/>
      <c r="J1687" s="49"/>
    </row>
    <row r="1688" spans="2:10" x14ac:dyDescent="0.3">
      <c r="B1688" s="51"/>
      <c r="C1688" s="47"/>
      <c r="D1688" s="52"/>
      <c r="E1688" s="52"/>
      <c r="F1688" s="52"/>
      <c r="G1688" s="52"/>
      <c r="H1688" s="52"/>
      <c r="I1688" s="52"/>
      <c r="J1688" s="49"/>
    </row>
    <row r="1689" spans="2:10" x14ac:dyDescent="0.3">
      <c r="B1689" s="51"/>
      <c r="C1689" s="47"/>
      <c r="D1689" s="52"/>
      <c r="E1689" s="52"/>
      <c r="F1689" s="52"/>
      <c r="G1689" s="52"/>
      <c r="H1689" s="52"/>
      <c r="I1689" s="52"/>
      <c r="J1689" s="49"/>
    </row>
    <row r="1690" spans="2:10" x14ac:dyDescent="0.3">
      <c r="B1690" s="51"/>
      <c r="C1690" s="47"/>
      <c r="D1690" s="52"/>
      <c r="E1690" s="52"/>
      <c r="F1690" s="52"/>
      <c r="G1690" s="52"/>
      <c r="H1690" s="52"/>
      <c r="I1690" s="52"/>
      <c r="J1690" s="49"/>
    </row>
    <row r="1691" spans="2:10" x14ac:dyDescent="0.3">
      <c r="B1691" s="51"/>
      <c r="C1691" s="47"/>
      <c r="D1691" s="52"/>
      <c r="E1691" s="52"/>
      <c r="F1691" s="52"/>
      <c r="G1691" s="52"/>
      <c r="H1691" s="52"/>
      <c r="I1691" s="52"/>
      <c r="J1691" s="49"/>
    </row>
    <row r="1692" spans="2:10" x14ac:dyDescent="0.3">
      <c r="B1692" s="51"/>
      <c r="C1692" s="47"/>
      <c r="D1692" s="52"/>
      <c r="E1692" s="52"/>
      <c r="F1692" s="52"/>
      <c r="G1692" s="52"/>
      <c r="H1692" s="52"/>
      <c r="I1692" s="52"/>
      <c r="J1692" s="49"/>
    </row>
    <row r="1693" spans="2:10" x14ac:dyDescent="0.3">
      <c r="B1693" s="51"/>
      <c r="C1693" s="47"/>
      <c r="D1693" s="52"/>
      <c r="E1693" s="52"/>
      <c r="F1693" s="52"/>
      <c r="G1693" s="52"/>
      <c r="H1693" s="52"/>
      <c r="I1693" s="52"/>
      <c r="J1693" s="49"/>
    </row>
    <row r="1694" spans="2:10" x14ac:dyDescent="0.3">
      <c r="B1694" s="51"/>
      <c r="C1694" s="47"/>
      <c r="D1694" s="52"/>
      <c r="E1694" s="52"/>
      <c r="F1694" s="52"/>
      <c r="G1694" s="52"/>
      <c r="H1694" s="52"/>
      <c r="I1694" s="52"/>
      <c r="J1694" s="49"/>
    </row>
    <row r="1695" spans="2:10" x14ac:dyDescent="0.3">
      <c r="B1695" s="51"/>
      <c r="C1695" s="47"/>
      <c r="D1695" s="52"/>
      <c r="E1695" s="52"/>
      <c r="F1695" s="52"/>
      <c r="G1695" s="52"/>
      <c r="H1695" s="52"/>
      <c r="I1695" s="52"/>
      <c r="J1695" s="49"/>
    </row>
    <row r="1696" spans="2:10" x14ac:dyDescent="0.3">
      <c r="B1696" s="51"/>
      <c r="C1696" s="47"/>
      <c r="D1696" s="52"/>
      <c r="E1696" s="52"/>
      <c r="F1696" s="52"/>
      <c r="G1696" s="52"/>
      <c r="H1696" s="52"/>
      <c r="I1696" s="52"/>
      <c r="J1696" s="49"/>
    </row>
    <row r="1697" spans="2:10" x14ac:dyDescent="0.3">
      <c r="B1697" s="51"/>
      <c r="C1697" s="47"/>
      <c r="D1697" s="52"/>
      <c r="E1697" s="52"/>
      <c r="F1697" s="52"/>
      <c r="G1697" s="52"/>
      <c r="H1697" s="52"/>
      <c r="I1697" s="52"/>
      <c r="J1697" s="49"/>
    </row>
    <row r="1698" spans="2:10" x14ac:dyDescent="0.3">
      <c r="B1698" s="51"/>
      <c r="C1698" s="47"/>
      <c r="D1698" s="52"/>
      <c r="E1698" s="52"/>
      <c r="F1698" s="52"/>
      <c r="G1698" s="52"/>
      <c r="H1698" s="52"/>
      <c r="I1698" s="52"/>
      <c r="J1698" s="49"/>
    </row>
    <row r="1699" spans="2:10" x14ac:dyDescent="0.3">
      <c r="B1699" s="51"/>
      <c r="C1699" s="47"/>
      <c r="D1699" s="52"/>
      <c r="E1699" s="52"/>
      <c r="F1699" s="52"/>
      <c r="G1699" s="52"/>
      <c r="H1699" s="52"/>
      <c r="I1699" s="52"/>
      <c r="J1699" s="49"/>
    </row>
    <row r="1700" spans="2:10" x14ac:dyDescent="0.3">
      <c r="B1700" s="51"/>
      <c r="C1700" s="47"/>
      <c r="D1700" s="52"/>
      <c r="E1700" s="52"/>
      <c r="F1700" s="52"/>
      <c r="G1700" s="52"/>
      <c r="H1700" s="52"/>
      <c r="I1700" s="52"/>
      <c r="J1700" s="49"/>
    </row>
    <row r="1701" spans="2:10" x14ac:dyDescent="0.3">
      <c r="B1701" s="51"/>
      <c r="C1701" s="47"/>
      <c r="D1701" s="52"/>
      <c r="E1701" s="52"/>
      <c r="F1701" s="52"/>
      <c r="G1701" s="52"/>
      <c r="H1701" s="52"/>
      <c r="I1701" s="52"/>
      <c r="J1701" s="49"/>
    </row>
    <row r="1702" spans="2:10" x14ac:dyDescent="0.3">
      <c r="B1702" s="51"/>
      <c r="C1702" s="47"/>
      <c r="D1702" s="52"/>
      <c r="E1702" s="52"/>
      <c r="F1702" s="52"/>
      <c r="G1702" s="52"/>
      <c r="H1702" s="52"/>
      <c r="I1702" s="52"/>
      <c r="J1702" s="49"/>
    </row>
    <row r="1703" spans="2:10" x14ac:dyDescent="0.3">
      <c r="B1703" s="51"/>
      <c r="C1703" s="47"/>
      <c r="D1703" s="52"/>
      <c r="E1703" s="52"/>
      <c r="F1703" s="52"/>
      <c r="G1703" s="52"/>
      <c r="H1703" s="52"/>
      <c r="I1703" s="52"/>
      <c r="J1703" s="49"/>
    </row>
    <row r="1704" spans="2:10" x14ac:dyDescent="0.3">
      <c r="B1704" s="51"/>
      <c r="C1704" s="47"/>
      <c r="D1704" s="52"/>
      <c r="E1704" s="52"/>
      <c r="F1704" s="52"/>
      <c r="G1704" s="52"/>
      <c r="H1704" s="52"/>
      <c r="I1704" s="52"/>
      <c r="J1704" s="49"/>
    </row>
    <row r="1705" spans="2:10" x14ac:dyDescent="0.3">
      <c r="B1705" s="51"/>
      <c r="C1705" s="47"/>
      <c r="D1705" s="52"/>
      <c r="E1705" s="52"/>
      <c r="F1705" s="52"/>
      <c r="G1705" s="52"/>
      <c r="H1705" s="52"/>
      <c r="I1705" s="52"/>
      <c r="J1705" s="49"/>
    </row>
    <row r="1706" spans="2:10" x14ac:dyDescent="0.3">
      <c r="B1706" s="51"/>
      <c r="C1706" s="47"/>
      <c r="D1706" s="52"/>
      <c r="E1706" s="52"/>
      <c r="F1706" s="52"/>
      <c r="G1706" s="52"/>
      <c r="H1706" s="52"/>
      <c r="I1706" s="52"/>
      <c r="J1706" s="49"/>
    </row>
    <row r="1707" spans="2:10" x14ac:dyDescent="0.3">
      <c r="B1707" s="51"/>
      <c r="C1707" s="47"/>
      <c r="D1707" s="52"/>
      <c r="E1707" s="52"/>
      <c r="F1707" s="52"/>
      <c r="G1707" s="52"/>
      <c r="H1707" s="52"/>
      <c r="I1707" s="52"/>
      <c r="J1707" s="49"/>
    </row>
    <row r="1708" spans="2:10" x14ac:dyDescent="0.3">
      <c r="B1708" s="51"/>
      <c r="C1708" s="47"/>
      <c r="D1708" s="52"/>
      <c r="E1708" s="52"/>
      <c r="F1708" s="52"/>
      <c r="G1708" s="52"/>
      <c r="H1708" s="52"/>
      <c r="I1708" s="52"/>
      <c r="J1708" s="49"/>
    </row>
    <row r="1709" spans="2:10" x14ac:dyDescent="0.3">
      <c r="B1709" s="51"/>
      <c r="C1709" s="47"/>
      <c r="D1709" s="52"/>
      <c r="E1709" s="52"/>
      <c r="F1709" s="52"/>
      <c r="G1709" s="52"/>
      <c r="H1709" s="52"/>
      <c r="I1709" s="52"/>
      <c r="J1709" s="49"/>
    </row>
    <row r="1710" spans="2:10" x14ac:dyDescent="0.3">
      <c r="B1710" s="51"/>
      <c r="C1710" s="47"/>
      <c r="D1710" s="52"/>
      <c r="E1710" s="52"/>
      <c r="F1710" s="52"/>
      <c r="G1710" s="52"/>
      <c r="H1710" s="52"/>
      <c r="I1710" s="52"/>
      <c r="J1710" s="49"/>
    </row>
    <row r="1711" spans="2:10" x14ac:dyDescent="0.3">
      <c r="B1711" s="51"/>
      <c r="C1711" s="47"/>
      <c r="D1711" s="52"/>
      <c r="E1711" s="52"/>
      <c r="F1711" s="52"/>
      <c r="G1711" s="52"/>
      <c r="H1711" s="52"/>
      <c r="I1711" s="52"/>
      <c r="J1711" s="49"/>
    </row>
    <row r="1712" spans="2:10" x14ac:dyDescent="0.3">
      <c r="B1712" s="51"/>
      <c r="C1712" s="47"/>
      <c r="D1712" s="52"/>
      <c r="E1712" s="52"/>
      <c r="F1712" s="52"/>
      <c r="G1712" s="52"/>
      <c r="H1712" s="52"/>
      <c r="I1712" s="52"/>
      <c r="J1712" s="49"/>
    </row>
    <row r="1713" spans="2:10" x14ac:dyDescent="0.3">
      <c r="B1713" s="51"/>
      <c r="C1713" s="47"/>
      <c r="D1713" s="52"/>
      <c r="E1713" s="52"/>
      <c r="F1713" s="52"/>
      <c r="G1713" s="52"/>
      <c r="H1713" s="52"/>
      <c r="I1713" s="52"/>
      <c r="J1713" s="49"/>
    </row>
    <row r="1714" spans="2:10" x14ac:dyDescent="0.3">
      <c r="B1714" s="51"/>
      <c r="C1714" s="47"/>
      <c r="D1714" s="52"/>
      <c r="E1714" s="52"/>
      <c r="F1714" s="52"/>
      <c r="G1714" s="52"/>
      <c r="H1714" s="52"/>
      <c r="I1714" s="52"/>
      <c r="J1714" s="49"/>
    </row>
    <row r="1715" spans="2:10" x14ac:dyDescent="0.3">
      <c r="B1715" s="51"/>
      <c r="C1715" s="47"/>
      <c r="D1715" s="52"/>
      <c r="E1715" s="52"/>
      <c r="F1715" s="52"/>
      <c r="G1715" s="52"/>
      <c r="H1715" s="52"/>
      <c r="I1715" s="52"/>
      <c r="J1715" s="49"/>
    </row>
    <row r="1716" spans="2:10" x14ac:dyDescent="0.3">
      <c r="B1716" s="51"/>
      <c r="C1716" s="47"/>
      <c r="D1716" s="52"/>
      <c r="E1716" s="52"/>
      <c r="F1716" s="52"/>
      <c r="G1716" s="52"/>
      <c r="H1716" s="52"/>
      <c r="I1716" s="52"/>
      <c r="J1716" s="49"/>
    </row>
    <row r="1717" spans="2:10" x14ac:dyDescent="0.3">
      <c r="B1717" s="51"/>
      <c r="C1717" s="47"/>
      <c r="D1717" s="52"/>
      <c r="E1717" s="52"/>
      <c r="F1717" s="52"/>
      <c r="G1717" s="52"/>
      <c r="H1717" s="52"/>
      <c r="I1717" s="52"/>
      <c r="J1717" s="49"/>
    </row>
    <row r="1718" spans="2:10" x14ac:dyDescent="0.3">
      <c r="B1718" s="51"/>
      <c r="C1718" s="47"/>
      <c r="D1718" s="52"/>
      <c r="E1718" s="52"/>
      <c r="F1718" s="52"/>
      <c r="G1718" s="52"/>
      <c r="H1718" s="52"/>
      <c r="I1718" s="52"/>
      <c r="J1718" s="49"/>
    </row>
    <row r="1719" spans="2:10" x14ac:dyDescent="0.3">
      <c r="B1719" s="51"/>
      <c r="C1719" s="47"/>
      <c r="D1719" s="52"/>
      <c r="E1719" s="52"/>
      <c r="F1719" s="52"/>
      <c r="G1719" s="52"/>
      <c r="H1719" s="52"/>
      <c r="I1719" s="52"/>
      <c r="J1719" s="49"/>
    </row>
    <row r="1720" spans="2:10" x14ac:dyDescent="0.3">
      <c r="B1720" s="51"/>
      <c r="C1720" s="47"/>
      <c r="D1720" s="52"/>
      <c r="E1720" s="52"/>
      <c r="F1720" s="52"/>
      <c r="G1720" s="52"/>
      <c r="H1720" s="52"/>
      <c r="I1720" s="52"/>
      <c r="J1720" s="49"/>
    </row>
    <row r="1721" spans="2:10" x14ac:dyDescent="0.3">
      <c r="B1721" s="51"/>
      <c r="C1721" s="47"/>
      <c r="D1721" s="52"/>
      <c r="E1721" s="52"/>
      <c r="F1721" s="52"/>
      <c r="G1721" s="52"/>
      <c r="H1721" s="52"/>
      <c r="I1721" s="52"/>
      <c r="J1721" s="49"/>
    </row>
    <row r="1722" spans="2:10" x14ac:dyDescent="0.3">
      <c r="B1722" s="51"/>
      <c r="C1722" s="47"/>
      <c r="D1722" s="52"/>
      <c r="E1722" s="52"/>
      <c r="F1722" s="52"/>
      <c r="G1722" s="52"/>
      <c r="H1722" s="52"/>
      <c r="I1722" s="52"/>
      <c r="J1722" s="49"/>
    </row>
    <row r="1723" spans="2:10" x14ac:dyDescent="0.3">
      <c r="B1723" s="51"/>
      <c r="C1723" s="47"/>
      <c r="D1723" s="52"/>
      <c r="E1723" s="52"/>
      <c r="F1723" s="52"/>
      <c r="G1723" s="52"/>
      <c r="H1723" s="52"/>
      <c r="I1723" s="52"/>
      <c r="J1723" s="49"/>
    </row>
    <row r="1724" spans="2:10" x14ac:dyDescent="0.3">
      <c r="B1724" s="51"/>
      <c r="C1724" s="47"/>
      <c r="D1724" s="52"/>
      <c r="E1724" s="52"/>
      <c r="F1724" s="52"/>
      <c r="G1724" s="52"/>
      <c r="H1724" s="52"/>
      <c r="I1724" s="52"/>
      <c r="J1724" s="49"/>
    </row>
    <row r="1725" spans="2:10" x14ac:dyDescent="0.3">
      <c r="B1725" s="51"/>
      <c r="C1725" s="47"/>
      <c r="D1725" s="52"/>
      <c r="E1725" s="52"/>
      <c r="F1725" s="52"/>
      <c r="G1725" s="52"/>
      <c r="H1725" s="52"/>
      <c r="I1725" s="52"/>
      <c r="J1725" s="49"/>
    </row>
    <row r="1726" spans="2:10" x14ac:dyDescent="0.3">
      <c r="B1726" s="51"/>
      <c r="C1726" s="47"/>
      <c r="D1726" s="52"/>
      <c r="E1726" s="52"/>
      <c r="F1726" s="52"/>
      <c r="G1726" s="52"/>
      <c r="H1726" s="52"/>
      <c r="I1726" s="52"/>
      <c r="J1726" s="49"/>
    </row>
    <row r="1727" spans="2:10" x14ac:dyDescent="0.3">
      <c r="B1727" s="51"/>
      <c r="C1727" s="47"/>
      <c r="D1727" s="52"/>
      <c r="E1727" s="52"/>
      <c r="F1727" s="52"/>
      <c r="G1727" s="52"/>
      <c r="H1727" s="52"/>
      <c r="I1727" s="52"/>
      <c r="J1727" s="49"/>
    </row>
    <row r="1728" spans="2:10" x14ac:dyDescent="0.3">
      <c r="B1728" s="51"/>
      <c r="C1728" s="47"/>
      <c r="D1728" s="52"/>
      <c r="E1728" s="52"/>
      <c r="F1728" s="52"/>
      <c r="G1728" s="52"/>
      <c r="H1728" s="52"/>
      <c r="I1728" s="52"/>
      <c r="J1728" s="49"/>
    </row>
    <row r="1729" spans="2:10" x14ac:dyDescent="0.3">
      <c r="B1729" s="51"/>
      <c r="C1729" s="47"/>
      <c r="D1729" s="52"/>
      <c r="E1729" s="52"/>
      <c r="F1729" s="52"/>
      <c r="G1729" s="52"/>
      <c r="H1729" s="52"/>
      <c r="I1729" s="52"/>
      <c r="J1729" s="49"/>
    </row>
    <row r="1730" spans="2:10" x14ac:dyDescent="0.3">
      <c r="B1730" s="51"/>
      <c r="C1730" s="47"/>
      <c r="D1730" s="52"/>
      <c r="E1730" s="52"/>
      <c r="F1730" s="52"/>
      <c r="G1730" s="52"/>
      <c r="H1730" s="52"/>
      <c r="I1730" s="52"/>
      <c r="J1730" s="49"/>
    </row>
    <row r="1731" spans="2:10" x14ac:dyDescent="0.3">
      <c r="B1731" s="51"/>
      <c r="C1731" s="47"/>
      <c r="D1731" s="52"/>
      <c r="E1731" s="52"/>
      <c r="F1731" s="52"/>
      <c r="G1731" s="52"/>
      <c r="H1731" s="52"/>
      <c r="I1731" s="52"/>
      <c r="J1731" s="49"/>
    </row>
    <row r="1732" spans="2:10" x14ac:dyDescent="0.3">
      <c r="B1732" s="51"/>
      <c r="C1732" s="47"/>
      <c r="D1732" s="52"/>
      <c r="E1732" s="52"/>
      <c r="F1732" s="52"/>
      <c r="G1732" s="52"/>
      <c r="H1732" s="52"/>
      <c r="I1732" s="52"/>
      <c r="J1732" s="49"/>
    </row>
    <row r="1733" spans="2:10" x14ac:dyDescent="0.3">
      <c r="B1733" s="51"/>
      <c r="C1733" s="47"/>
      <c r="D1733" s="52"/>
      <c r="E1733" s="52"/>
      <c r="F1733" s="52"/>
      <c r="G1733" s="52"/>
      <c r="H1733" s="52"/>
      <c r="I1733" s="52"/>
      <c r="J1733" s="49"/>
    </row>
    <row r="1734" spans="2:10" x14ac:dyDescent="0.3">
      <c r="B1734" s="51"/>
      <c r="C1734" s="47"/>
      <c r="D1734" s="52"/>
      <c r="E1734" s="52"/>
      <c r="F1734" s="52"/>
      <c r="G1734" s="52"/>
      <c r="H1734" s="52"/>
      <c r="I1734" s="52"/>
      <c r="J1734" s="49"/>
    </row>
    <row r="1735" spans="2:10" x14ac:dyDescent="0.3">
      <c r="B1735" s="51"/>
      <c r="C1735" s="47"/>
      <c r="D1735" s="52"/>
      <c r="E1735" s="52"/>
      <c r="F1735" s="52"/>
      <c r="G1735" s="52"/>
      <c r="H1735" s="52"/>
      <c r="I1735" s="52"/>
      <c r="J1735" s="49"/>
    </row>
    <row r="1736" spans="2:10" x14ac:dyDescent="0.3">
      <c r="B1736" s="51"/>
      <c r="C1736" s="47"/>
      <c r="D1736" s="52"/>
      <c r="E1736" s="52"/>
      <c r="F1736" s="52"/>
      <c r="G1736" s="52"/>
      <c r="H1736" s="52"/>
      <c r="I1736" s="52"/>
      <c r="J1736" s="49"/>
    </row>
    <row r="1737" spans="2:10" x14ac:dyDescent="0.3">
      <c r="B1737" s="51"/>
      <c r="C1737" s="47"/>
      <c r="D1737" s="52"/>
      <c r="E1737" s="52"/>
      <c r="F1737" s="52"/>
      <c r="G1737" s="52"/>
      <c r="H1737" s="52"/>
      <c r="I1737" s="52"/>
      <c r="J1737" s="49"/>
    </row>
    <row r="1738" spans="2:10" x14ac:dyDescent="0.3">
      <c r="B1738" s="51"/>
      <c r="C1738" s="47"/>
      <c r="D1738" s="52"/>
      <c r="E1738" s="52"/>
      <c r="F1738" s="52"/>
      <c r="G1738" s="52"/>
      <c r="H1738" s="52"/>
      <c r="I1738" s="52"/>
      <c r="J1738" s="49"/>
    </row>
    <row r="1739" spans="2:10" x14ac:dyDescent="0.3">
      <c r="B1739" s="51"/>
      <c r="C1739" s="47"/>
      <c r="D1739" s="52"/>
      <c r="E1739" s="52"/>
      <c r="F1739" s="52"/>
      <c r="G1739" s="52"/>
      <c r="H1739" s="52"/>
      <c r="I1739" s="52"/>
      <c r="J1739" s="49"/>
    </row>
    <row r="1740" spans="2:10" x14ac:dyDescent="0.3">
      <c r="B1740" s="51"/>
      <c r="C1740" s="47"/>
      <c r="D1740" s="52"/>
      <c r="E1740" s="52"/>
      <c r="F1740" s="52"/>
      <c r="G1740" s="52"/>
      <c r="H1740" s="52"/>
      <c r="I1740" s="52"/>
      <c r="J1740" s="49"/>
    </row>
    <row r="1741" spans="2:10" x14ac:dyDescent="0.3">
      <c r="B1741" s="51"/>
      <c r="C1741" s="47"/>
      <c r="D1741" s="52"/>
      <c r="E1741" s="52"/>
      <c r="F1741" s="52"/>
      <c r="G1741" s="52"/>
      <c r="H1741" s="52"/>
      <c r="I1741" s="52"/>
      <c r="J1741" s="49"/>
    </row>
    <row r="1742" spans="2:10" x14ac:dyDescent="0.3">
      <c r="B1742" s="51"/>
      <c r="C1742" s="47"/>
      <c r="D1742" s="52"/>
      <c r="E1742" s="52"/>
      <c r="F1742" s="52"/>
      <c r="G1742" s="52"/>
      <c r="H1742" s="52"/>
      <c r="I1742" s="52"/>
      <c r="J1742" s="49"/>
    </row>
    <row r="1743" spans="2:10" x14ac:dyDescent="0.3">
      <c r="B1743" s="51"/>
      <c r="C1743" s="47"/>
      <c r="D1743" s="52"/>
      <c r="E1743" s="52"/>
      <c r="F1743" s="52"/>
      <c r="G1743" s="52"/>
      <c r="H1743" s="52"/>
      <c r="I1743" s="52"/>
      <c r="J1743" s="49"/>
    </row>
    <row r="1744" spans="2:10" x14ac:dyDescent="0.3">
      <c r="B1744" s="51"/>
      <c r="C1744" s="47"/>
      <c r="D1744" s="52"/>
      <c r="E1744" s="52"/>
      <c r="F1744" s="52"/>
      <c r="G1744" s="52"/>
      <c r="H1744" s="52"/>
      <c r="I1744" s="52"/>
      <c r="J1744" s="49"/>
    </row>
    <row r="1745" spans="2:10" x14ac:dyDescent="0.3">
      <c r="B1745" s="51"/>
      <c r="C1745" s="47"/>
      <c r="D1745" s="52"/>
      <c r="E1745" s="52"/>
      <c r="F1745" s="52"/>
      <c r="G1745" s="52"/>
      <c r="H1745" s="52"/>
      <c r="I1745" s="52"/>
      <c r="J1745" s="49"/>
    </row>
    <row r="1746" spans="2:10" x14ac:dyDescent="0.3">
      <c r="B1746" s="51"/>
      <c r="C1746" s="47"/>
      <c r="D1746" s="52"/>
      <c r="E1746" s="52"/>
      <c r="F1746" s="52"/>
      <c r="G1746" s="52"/>
      <c r="H1746" s="52"/>
      <c r="I1746" s="52"/>
      <c r="J1746" s="49"/>
    </row>
    <row r="1747" spans="2:10" x14ac:dyDescent="0.3">
      <c r="B1747" s="51"/>
      <c r="C1747" s="47"/>
      <c r="D1747" s="52"/>
      <c r="E1747" s="52"/>
      <c r="F1747" s="52"/>
      <c r="G1747" s="52"/>
      <c r="H1747" s="52"/>
      <c r="I1747" s="52"/>
      <c r="J1747" s="49"/>
    </row>
    <row r="1748" spans="2:10" x14ac:dyDescent="0.3">
      <c r="B1748" s="51"/>
      <c r="C1748" s="47"/>
      <c r="D1748" s="52"/>
      <c r="E1748" s="52"/>
      <c r="F1748" s="52"/>
      <c r="G1748" s="52"/>
      <c r="H1748" s="52"/>
      <c r="I1748" s="52"/>
      <c r="J1748" s="49"/>
    </row>
    <row r="1749" spans="2:10" x14ac:dyDescent="0.3">
      <c r="B1749" s="51"/>
      <c r="C1749" s="47"/>
      <c r="D1749" s="52"/>
      <c r="E1749" s="52"/>
      <c r="F1749" s="52"/>
      <c r="G1749" s="52"/>
      <c r="H1749" s="52"/>
      <c r="I1749" s="52"/>
      <c r="J1749" s="49"/>
    </row>
    <row r="1750" spans="2:10" x14ac:dyDescent="0.3">
      <c r="B1750" s="51"/>
      <c r="C1750" s="47"/>
      <c r="D1750" s="52"/>
      <c r="E1750" s="52"/>
      <c r="F1750" s="52"/>
      <c r="G1750" s="52"/>
      <c r="H1750" s="52"/>
      <c r="I1750" s="52"/>
      <c r="J1750" s="49"/>
    </row>
    <row r="1751" spans="2:10" x14ac:dyDescent="0.3">
      <c r="B1751" s="51"/>
      <c r="C1751" s="47"/>
      <c r="D1751" s="52"/>
      <c r="E1751" s="52"/>
      <c r="F1751" s="52"/>
      <c r="G1751" s="52"/>
      <c r="H1751" s="52"/>
      <c r="I1751" s="52"/>
      <c r="J1751" s="49"/>
    </row>
    <row r="1752" spans="2:10" x14ac:dyDescent="0.3">
      <c r="B1752" s="51"/>
      <c r="C1752" s="47"/>
      <c r="D1752" s="52"/>
      <c r="E1752" s="52"/>
      <c r="F1752" s="52"/>
      <c r="G1752" s="52"/>
      <c r="H1752" s="52"/>
      <c r="I1752" s="52"/>
      <c r="J1752" s="49"/>
    </row>
    <row r="1753" spans="2:10" x14ac:dyDescent="0.3">
      <c r="B1753" s="51"/>
      <c r="C1753" s="47"/>
      <c r="D1753" s="52"/>
      <c r="E1753" s="52"/>
      <c r="F1753" s="52"/>
      <c r="G1753" s="52"/>
      <c r="H1753" s="52"/>
      <c r="I1753" s="52"/>
      <c r="J1753" s="49"/>
    </row>
    <row r="1754" spans="2:10" x14ac:dyDescent="0.3">
      <c r="B1754" s="51"/>
      <c r="C1754" s="47"/>
      <c r="D1754" s="52"/>
      <c r="E1754" s="52"/>
      <c r="F1754" s="52"/>
      <c r="G1754" s="52"/>
      <c r="H1754" s="52"/>
      <c r="I1754" s="52"/>
      <c r="J1754" s="49"/>
    </row>
    <row r="1755" spans="2:10" x14ac:dyDescent="0.3">
      <c r="B1755" s="51"/>
      <c r="C1755" s="47"/>
      <c r="D1755" s="52"/>
      <c r="E1755" s="52"/>
      <c r="F1755" s="52"/>
      <c r="G1755" s="52"/>
      <c r="H1755" s="52"/>
      <c r="I1755" s="52"/>
      <c r="J1755" s="49"/>
    </row>
    <row r="1756" spans="2:10" x14ac:dyDescent="0.3">
      <c r="B1756" s="51"/>
      <c r="C1756" s="47"/>
      <c r="D1756" s="52"/>
      <c r="E1756" s="52"/>
      <c r="F1756" s="52"/>
      <c r="G1756" s="52"/>
      <c r="H1756" s="52"/>
      <c r="I1756" s="52"/>
      <c r="J1756" s="49"/>
    </row>
    <row r="1757" spans="2:10" x14ac:dyDescent="0.3">
      <c r="B1757" s="51"/>
      <c r="C1757" s="47"/>
      <c r="D1757" s="52"/>
      <c r="E1757" s="52"/>
      <c r="F1757" s="52"/>
      <c r="G1757" s="52"/>
      <c r="H1757" s="52"/>
      <c r="I1757" s="52"/>
      <c r="J1757" s="49"/>
    </row>
    <row r="1758" spans="2:10" x14ac:dyDescent="0.3">
      <c r="B1758" s="51"/>
      <c r="C1758" s="47"/>
      <c r="D1758" s="52"/>
      <c r="E1758" s="52"/>
      <c r="F1758" s="52"/>
      <c r="G1758" s="52"/>
      <c r="H1758" s="52"/>
      <c r="I1758" s="52"/>
      <c r="J1758" s="49"/>
    </row>
    <row r="1759" spans="2:10" x14ac:dyDescent="0.3">
      <c r="B1759" s="51"/>
      <c r="C1759" s="47"/>
      <c r="D1759" s="52"/>
      <c r="E1759" s="52"/>
      <c r="F1759" s="52"/>
      <c r="G1759" s="52"/>
      <c r="H1759" s="52"/>
      <c r="I1759" s="52"/>
      <c r="J1759" s="49"/>
    </row>
    <row r="1760" spans="2:10" x14ac:dyDescent="0.3">
      <c r="B1760" s="51"/>
      <c r="C1760" s="47"/>
      <c r="D1760" s="52"/>
      <c r="E1760" s="52"/>
      <c r="F1760" s="52"/>
      <c r="G1760" s="52"/>
      <c r="H1760" s="52"/>
      <c r="I1760" s="52"/>
      <c r="J1760" s="49"/>
    </row>
    <row r="1761" spans="2:10" x14ac:dyDescent="0.3">
      <c r="B1761" s="51"/>
      <c r="C1761" s="47"/>
      <c r="D1761" s="52"/>
      <c r="E1761" s="52"/>
      <c r="F1761" s="52"/>
      <c r="G1761" s="52"/>
      <c r="H1761" s="52"/>
      <c r="I1761" s="52"/>
      <c r="J1761" s="49"/>
    </row>
    <row r="1762" spans="2:10" x14ac:dyDescent="0.3">
      <c r="B1762" s="51"/>
      <c r="C1762" s="47"/>
      <c r="D1762" s="52"/>
      <c r="E1762" s="52"/>
      <c r="F1762" s="52"/>
      <c r="G1762" s="52"/>
      <c r="H1762" s="52"/>
      <c r="I1762" s="52"/>
      <c r="J1762" s="49"/>
    </row>
    <row r="1763" spans="2:10" x14ac:dyDescent="0.3">
      <c r="B1763" s="51"/>
      <c r="C1763" s="47"/>
      <c r="D1763" s="52"/>
      <c r="E1763" s="52"/>
      <c r="F1763" s="52"/>
      <c r="G1763" s="52"/>
      <c r="H1763" s="52"/>
      <c r="I1763" s="52"/>
      <c r="J1763" s="49"/>
    </row>
    <row r="1764" spans="2:10" x14ac:dyDescent="0.3">
      <c r="B1764" s="51"/>
      <c r="C1764" s="47"/>
      <c r="D1764" s="52"/>
      <c r="E1764" s="52"/>
      <c r="F1764" s="52"/>
      <c r="G1764" s="52"/>
      <c r="H1764" s="52"/>
      <c r="I1764" s="52"/>
      <c r="J1764" s="49"/>
    </row>
    <row r="1765" spans="2:10" x14ac:dyDescent="0.3">
      <c r="B1765" s="51"/>
      <c r="C1765" s="47"/>
      <c r="D1765" s="52"/>
      <c r="E1765" s="52"/>
      <c r="F1765" s="52"/>
      <c r="G1765" s="52"/>
      <c r="H1765" s="52"/>
      <c r="I1765" s="52"/>
      <c r="J1765" s="49"/>
    </row>
    <row r="1766" spans="2:10" x14ac:dyDescent="0.3">
      <c r="B1766" s="51"/>
      <c r="C1766" s="47"/>
      <c r="D1766" s="52"/>
      <c r="E1766" s="52"/>
      <c r="F1766" s="52"/>
      <c r="G1766" s="52"/>
      <c r="H1766" s="52"/>
      <c r="I1766" s="52"/>
      <c r="J1766" s="49"/>
    </row>
    <row r="1767" spans="2:10" x14ac:dyDescent="0.3">
      <c r="B1767" s="51"/>
      <c r="C1767" s="47"/>
      <c r="D1767" s="52"/>
      <c r="E1767" s="52"/>
      <c r="F1767" s="52"/>
      <c r="G1767" s="52"/>
      <c r="H1767" s="52"/>
      <c r="I1767" s="52"/>
      <c r="J1767" s="49"/>
    </row>
    <row r="1768" spans="2:10" x14ac:dyDescent="0.3">
      <c r="B1768" s="51"/>
      <c r="C1768" s="47"/>
      <c r="D1768" s="52"/>
      <c r="E1768" s="52"/>
      <c r="F1768" s="52"/>
      <c r="G1768" s="52"/>
      <c r="H1768" s="52"/>
      <c r="I1768" s="52"/>
      <c r="J1768" s="49"/>
    </row>
    <row r="1769" spans="2:10" x14ac:dyDescent="0.3">
      <c r="B1769" s="51"/>
      <c r="C1769" s="47"/>
      <c r="D1769" s="52"/>
      <c r="E1769" s="52"/>
      <c r="F1769" s="52"/>
      <c r="G1769" s="52"/>
      <c r="H1769" s="52"/>
      <c r="I1769" s="52"/>
      <c r="J1769" s="49"/>
    </row>
    <row r="1770" spans="2:10" x14ac:dyDescent="0.3">
      <c r="B1770" s="51"/>
      <c r="C1770" s="47"/>
      <c r="D1770" s="52"/>
      <c r="E1770" s="52"/>
      <c r="F1770" s="52"/>
      <c r="G1770" s="52"/>
      <c r="H1770" s="52"/>
      <c r="I1770" s="52"/>
      <c r="J1770" s="49"/>
    </row>
    <row r="1771" spans="2:10" x14ac:dyDescent="0.3">
      <c r="B1771" s="51"/>
      <c r="C1771" s="47"/>
      <c r="D1771" s="52"/>
      <c r="E1771" s="52"/>
      <c r="F1771" s="52"/>
      <c r="G1771" s="52"/>
      <c r="H1771" s="52"/>
      <c r="I1771" s="52"/>
      <c r="J1771" s="49"/>
    </row>
    <row r="1772" spans="2:10" x14ac:dyDescent="0.3">
      <c r="B1772" s="51"/>
      <c r="C1772" s="47"/>
      <c r="D1772" s="52"/>
      <c r="E1772" s="52"/>
      <c r="F1772" s="52"/>
      <c r="G1772" s="52"/>
      <c r="H1772" s="52"/>
      <c r="I1772" s="52"/>
      <c r="J1772" s="49"/>
    </row>
    <row r="1773" spans="2:10" x14ac:dyDescent="0.3">
      <c r="B1773" s="51"/>
      <c r="C1773" s="47"/>
      <c r="D1773" s="52"/>
      <c r="E1773" s="52"/>
      <c r="F1773" s="52"/>
      <c r="G1773" s="52"/>
      <c r="H1773" s="52"/>
      <c r="I1773" s="52"/>
      <c r="J1773" s="49"/>
    </row>
    <row r="1774" spans="2:10" x14ac:dyDescent="0.3">
      <c r="B1774" s="51"/>
      <c r="C1774" s="47"/>
      <c r="D1774" s="52"/>
      <c r="E1774" s="52"/>
      <c r="F1774" s="52"/>
      <c r="G1774" s="52"/>
      <c r="H1774" s="52"/>
      <c r="I1774" s="52"/>
      <c r="J1774" s="49"/>
    </row>
    <row r="1775" spans="2:10" x14ac:dyDescent="0.3">
      <c r="B1775" s="51"/>
      <c r="C1775" s="47"/>
      <c r="D1775" s="52"/>
      <c r="E1775" s="52"/>
      <c r="F1775" s="52"/>
      <c r="G1775" s="52"/>
      <c r="H1775" s="52"/>
      <c r="I1775" s="52"/>
      <c r="J1775" s="49"/>
    </row>
    <row r="1776" spans="2:10" x14ac:dyDescent="0.3">
      <c r="B1776" s="51"/>
      <c r="C1776" s="47"/>
      <c r="D1776" s="52"/>
      <c r="E1776" s="52"/>
      <c r="F1776" s="52"/>
      <c r="G1776" s="52"/>
      <c r="H1776" s="52"/>
      <c r="I1776" s="52"/>
      <c r="J1776" s="49"/>
    </row>
    <row r="1777" spans="2:10" x14ac:dyDescent="0.3">
      <c r="B1777" s="51"/>
      <c r="C1777" s="47"/>
      <c r="D1777" s="52"/>
      <c r="E1777" s="52"/>
      <c r="F1777" s="52"/>
      <c r="G1777" s="52"/>
      <c r="H1777" s="52"/>
      <c r="I1777" s="52"/>
      <c r="J1777" s="49"/>
    </row>
    <row r="1778" spans="2:10" x14ac:dyDescent="0.3">
      <c r="B1778" s="51"/>
      <c r="C1778" s="47"/>
      <c r="D1778" s="52"/>
      <c r="E1778" s="52"/>
      <c r="F1778" s="52"/>
      <c r="G1778" s="52"/>
      <c r="H1778" s="52"/>
      <c r="I1778" s="52"/>
      <c r="J1778" s="49"/>
    </row>
    <row r="1779" spans="2:10" x14ac:dyDescent="0.3">
      <c r="B1779" s="51"/>
      <c r="C1779" s="47"/>
      <c r="D1779" s="52"/>
      <c r="E1779" s="52"/>
      <c r="F1779" s="52"/>
      <c r="G1779" s="52"/>
      <c r="H1779" s="52"/>
      <c r="I1779" s="52"/>
      <c r="J1779" s="49"/>
    </row>
    <row r="1780" spans="2:10" x14ac:dyDescent="0.3">
      <c r="B1780" s="51"/>
      <c r="C1780" s="47"/>
      <c r="D1780" s="52"/>
      <c r="E1780" s="52"/>
      <c r="F1780" s="52"/>
      <c r="G1780" s="52"/>
      <c r="H1780" s="52"/>
      <c r="I1780" s="52"/>
      <c r="J1780" s="49"/>
    </row>
    <row r="1781" spans="2:10" x14ac:dyDescent="0.3">
      <c r="B1781" s="51"/>
      <c r="C1781" s="47"/>
      <c r="D1781" s="52"/>
      <c r="E1781" s="52"/>
      <c r="F1781" s="52"/>
      <c r="G1781" s="52"/>
      <c r="H1781" s="52"/>
      <c r="I1781" s="52"/>
      <c r="J1781" s="49"/>
    </row>
    <row r="1782" spans="2:10" x14ac:dyDescent="0.3">
      <c r="B1782" s="51"/>
      <c r="C1782" s="47"/>
      <c r="D1782" s="52"/>
      <c r="E1782" s="52"/>
      <c r="F1782" s="52"/>
      <c r="G1782" s="52"/>
      <c r="H1782" s="52"/>
      <c r="I1782" s="52"/>
      <c r="J1782" s="49"/>
    </row>
    <row r="1783" spans="2:10" x14ac:dyDescent="0.3">
      <c r="B1783" s="51"/>
      <c r="C1783" s="47"/>
      <c r="D1783" s="52"/>
      <c r="E1783" s="52"/>
      <c r="F1783" s="52"/>
      <c r="G1783" s="52"/>
      <c r="H1783" s="52"/>
      <c r="I1783" s="52"/>
      <c r="J1783" s="49"/>
    </row>
    <row r="1784" spans="2:10" x14ac:dyDescent="0.3">
      <c r="B1784" s="51"/>
      <c r="C1784" s="47"/>
      <c r="D1784" s="52"/>
      <c r="E1784" s="52"/>
      <c r="F1784" s="52"/>
      <c r="G1784" s="52"/>
      <c r="H1784" s="52"/>
      <c r="I1784" s="52"/>
      <c r="J1784" s="49"/>
    </row>
    <row r="1785" spans="2:10" x14ac:dyDescent="0.3">
      <c r="B1785" s="51"/>
      <c r="C1785" s="47"/>
      <c r="D1785" s="52"/>
      <c r="E1785" s="52"/>
      <c r="F1785" s="52"/>
      <c r="G1785" s="52"/>
      <c r="H1785" s="52"/>
      <c r="I1785" s="52"/>
      <c r="J1785" s="49"/>
    </row>
    <row r="1786" spans="2:10" x14ac:dyDescent="0.3">
      <c r="B1786" s="51"/>
      <c r="C1786" s="47"/>
      <c r="D1786" s="52"/>
      <c r="E1786" s="52"/>
      <c r="F1786" s="52"/>
      <c r="G1786" s="52"/>
      <c r="H1786" s="52"/>
      <c r="I1786" s="52"/>
      <c r="J1786" s="49"/>
    </row>
    <row r="1787" spans="2:10" x14ac:dyDescent="0.3">
      <c r="B1787" s="51"/>
      <c r="C1787" s="47"/>
      <c r="D1787" s="52"/>
      <c r="E1787" s="52"/>
      <c r="F1787" s="52"/>
      <c r="G1787" s="52"/>
      <c r="H1787" s="52"/>
      <c r="I1787" s="52"/>
      <c r="J1787" s="49"/>
    </row>
    <row r="1788" spans="2:10" x14ac:dyDescent="0.3">
      <c r="B1788" s="51"/>
      <c r="C1788" s="47"/>
      <c r="D1788" s="52"/>
      <c r="E1788" s="52"/>
      <c r="F1788" s="52"/>
      <c r="G1788" s="52"/>
      <c r="H1788" s="52"/>
      <c r="I1788" s="52"/>
      <c r="J1788" s="49"/>
    </row>
    <row r="1789" spans="2:10" x14ac:dyDescent="0.3">
      <c r="B1789" s="51"/>
      <c r="C1789" s="47"/>
      <c r="D1789" s="52"/>
      <c r="E1789" s="52"/>
      <c r="F1789" s="52"/>
      <c r="G1789" s="52"/>
      <c r="H1789" s="52"/>
      <c r="I1789" s="52"/>
      <c r="J1789" s="49"/>
    </row>
    <row r="1790" spans="2:10" x14ac:dyDescent="0.3">
      <c r="B1790" s="51"/>
      <c r="C1790" s="47"/>
      <c r="D1790" s="52"/>
      <c r="E1790" s="52"/>
      <c r="F1790" s="52"/>
      <c r="G1790" s="52"/>
      <c r="H1790" s="52"/>
      <c r="I1790" s="52"/>
      <c r="J1790" s="49"/>
    </row>
    <row r="1791" spans="2:10" x14ac:dyDescent="0.3">
      <c r="B1791" s="51"/>
      <c r="C1791" s="47"/>
      <c r="D1791" s="52"/>
      <c r="E1791" s="52"/>
      <c r="F1791" s="52"/>
      <c r="G1791" s="52"/>
      <c r="H1791" s="52"/>
      <c r="I1791" s="52"/>
      <c r="J1791" s="49"/>
    </row>
    <row r="1792" spans="2:10" x14ac:dyDescent="0.3">
      <c r="B1792" s="51"/>
      <c r="C1792" s="47"/>
      <c r="D1792" s="52"/>
      <c r="E1792" s="52"/>
      <c r="F1792" s="52"/>
      <c r="G1792" s="52"/>
      <c r="H1792" s="52"/>
      <c r="I1792" s="52"/>
      <c r="J1792" s="49"/>
    </row>
    <row r="1793" spans="2:10" x14ac:dyDescent="0.3">
      <c r="B1793" s="51"/>
      <c r="C1793" s="47"/>
      <c r="D1793" s="52"/>
      <c r="E1793" s="52"/>
      <c r="F1793" s="52"/>
      <c r="G1793" s="52"/>
      <c r="H1793" s="52"/>
      <c r="I1793" s="52"/>
      <c r="J1793" s="49"/>
    </row>
    <row r="1794" spans="2:10" x14ac:dyDescent="0.3">
      <c r="B1794" s="51"/>
      <c r="C1794" s="47"/>
      <c r="D1794" s="52"/>
      <c r="E1794" s="52"/>
      <c r="F1794" s="52"/>
      <c r="G1794" s="52"/>
      <c r="H1794" s="52"/>
      <c r="I1794" s="52"/>
      <c r="J1794" s="49"/>
    </row>
    <row r="1795" spans="2:10" x14ac:dyDescent="0.3">
      <c r="B1795" s="51"/>
      <c r="C1795" s="47"/>
      <c r="D1795" s="52"/>
      <c r="E1795" s="52"/>
      <c r="F1795" s="52"/>
      <c r="G1795" s="52"/>
      <c r="H1795" s="52"/>
      <c r="I1795" s="52"/>
      <c r="J1795" s="49"/>
    </row>
    <row r="1796" spans="2:10" x14ac:dyDescent="0.3">
      <c r="B1796" s="51"/>
      <c r="C1796" s="47"/>
      <c r="D1796" s="52"/>
      <c r="E1796" s="52"/>
      <c r="F1796" s="52"/>
      <c r="G1796" s="52"/>
      <c r="H1796" s="52"/>
      <c r="I1796" s="52"/>
      <c r="J1796" s="49"/>
    </row>
    <row r="1797" spans="2:10" x14ac:dyDescent="0.3">
      <c r="B1797" s="51"/>
      <c r="C1797" s="47"/>
      <c r="D1797" s="52"/>
      <c r="E1797" s="52"/>
      <c r="F1797" s="52"/>
      <c r="G1797" s="52"/>
      <c r="H1797" s="52"/>
      <c r="I1797" s="52"/>
      <c r="J1797" s="49"/>
    </row>
    <row r="1798" spans="2:10" x14ac:dyDescent="0.3">
      <c r="B1798" s="51"/>
      <c r="C1798" s="47"/>
      <c r="D1798" s="52"/>
      <c r="E1798" s="52"/>
      <c r="F1798" s="52"/>
      <c r="G1798" s="52"/>
      <c r="H1798" s="52"/>
      <c r="I1798" s="52"/>
      <c r="J1798" s="49"/>
    </row>
    <row r="1799" spans="2:10" x14ac:dyDescent="0.3">
      <c r="B1799" s="51"/>
      <c r="C1799" s="47"/>
      <c r="D1799" s="52"/>
      <c r="E1799" s="52"/>
      <c r="F1799" s="52"/>
      <c r="G1799" s="52"/>
      <c r="H1799" s="52"/>
      <c r="I1799" s="52"/>
      <c r="J1799" s="49"/>
    </row>
    <row r="1800" spans="2:10" x14ac:dyDescent="0.3">
      <c r="B1800" s="51"/>
      <c r="C1800" s="47"/>
      <c r="D1800" s="52"/>
      <c r="E1800" s="52"/>
      <c r="F1800" s="52"/>
      <c r="G1800" s="52"/>
      <c r="H1800" s="52"/>
      <c r="I1800" s="52"/>
      <c r="J1800" s="49"/>
    </row>
    <row r="1801" spans="2:10" x14ac:dyDescent="0.3">
      <c r="B1801" s="51"/>
      <c r="C1801" s="47"/>
      <c r="D1801" s="52"/>
      <c r="E1801" s="52"/>
      <c r="F1801" s="52"/>
      <c r="G1801" s="52"/>
      <c r="H1801" s="52"/>
      <c r="I1801" s="52"/>
      <c r="J1801" s="49"/>
    </row>
    <row r="1802" spans="2:10" x14ac:dyDescent="0.3">
      <c r="B1802" s="51"/>
      <c r="C1802" s="47"/>
      <c r="D1802" s="52"/>
      <c r="E1802" s="52"/>
      <c r="F1802" s="52"/>
      <c r="G1802" s="52"/>
      <c r="H1802" s="52"/>
      <c r="I1802" s="52"/>
      <c r="J1802" s="49"/>
    </row>
    <row r="1803" spans="2:10" x14ac:dyDescent="0.3">
      <c r="B1803" s="51"/>
      <c r="C1803" s="47"/>
      <c r="D1803" s="52"/>
      <c r="E1803" s="52"/>
      <c r="F1803" s="52"/>
      <c r="G1803" s="52"/>
      <c r="H1803" s="52"/>
      <c r="I1803" s="52"/>
      <c r="J1803" s="49"/>
    </row>
    <row r="1804" spans="2:10" x14ac:dyDescent="0.3">
      <c r="B1804" s="51"/>
      <c r="C1804" s="47"/>
      <c r="D1804" s="52"/>
      <c r="E1804" s="52"/>
      <c r="F1804" s="52"/>
      <c r="G1804" s="52"/>
      <c r="H1804" s="52"/>
      <c r="I1804" s="52"/>
      <c r="J1804" s="49"/>
    </row>
    <row r="1805" spans="2:10" x14ac:dyDescent="0.3">
      <c r="B1805" s="51"/>
      <c r="C1805" s="47"/>
      <c r="D1805" s="52"/>
      <c r="E1805" s="52"/>
      <c r="F1805" s="52"/>
      <c r="G1805" s="52"/>
      <c r="H1805" s="52"/>
      <c r="I1805" s="52"/>
      <c r="J1805" s="49"/>
    </row>
    <row r="1806" spans="2:10" x14ac:dyDescent="0.3">
      <c r="B1806" s="51"/>
      <c r="C1806" s="47"/>
      <c r="D1806" s="52"/>
      <c r="E1806" s="52"/>
      <c r="F1806" s="52"/>
      <c r="G1806" s="52"/>
      <c r="H1806" s="52"/>
      <c r="I1806" s="52"/>
      <c r="J1806" s="49"/>
    </row>
    <row r="1807" spans="2:10" x14ac:dyDescent="0.3">
      <c r="B1807" s="51"/>
      <c r="C1807" s="47"/>
      <c r="D1807" s="52"/>
      <c r="E1807" s="52"/>
      <c r="F1807" s="52"/>
      <c r="G1807" s="52"/>
      <c r="H1807" s="52"/>
      <c r="I1807" s="52"/>
      <c r="J1807" s="49"/>
    </row>
    <row r="1808" spans="2:10" x14ac:dyDescent="0.3">
      <c r="B1808" s="51"/>
      <c r="C1808" s="47"/>
      <c r="D1808" s="52"/>
      <c r="E1808" s="52"/>
      <c r="F1808" s="52"/>
      <c r="G1808" s="52"/>
      <c r="H1808" s="52"/>
      <c r="I1808" s="52"/>
      <c r="J1808" s="49"/>
    </row>
    <row r="1809" spans="2:10" x14ac:dyDescent="0.3">
      <c r="B1809" s="51"/>
      <c r="C1809" s="47"/>
      <c r="D1809" s="52"/>
      <c r="E1809" s="52"/>
      <c r="F1809" s="52"/>
      <c r="G1809" s="52"/>
      <c r="H1809" s="52"/>
      <c r="I1809" s="52"/>
      <c r="J1809" s="49"/>
    </row>
    <row r="1810" spans="2:10" x14ac:dyDescent="0.3">
      <c r="B1810" s="51"/>
      <c r="C1810" s="47"/>
      <c r="D1810" s="52"/>
      <c r="E1810" s="52"/>
      <c r="F1810" s="52"/>
      <c r="G1810" s="52"/>
      <c r="H1810" s="52"/>
      <c r="I1810" s="52"/>
      <c r="J1810" s="49"/>
    </row>
    <row r="1811" spans="2:10" x14ac:dyDescent="0.3">
      <c r="B1811" s="51"/>
      <c r="C1811" s="47"/>
      <c r="D1811" s="52"/>
      <c r="E1811" s="52"/>
      <c r="F1811" s="52"/>
      <c r="G1811" s="52"/>
      <c r="H1811" s="52"/>
      <c r="I1811" s="52"/>
      <c r="J1811" s="49"/>
    </row>
    <row r="1812" spans="2:10" x14ac:dyDescent="0.3">
      <c r="B1812" s="51"/>
      <c r="C1812" s="47"/>
      <c r="D1812" s="52"/>
      <c r="E1812" s="52"/>
      <c r="F1812" s="52"/>
      <c r="G1812" s="52"/>
      <c r="H1812" s="52"/>
      <c r="I1812" s="52"/>
      <c r="J1812" s="49"/>
    </row>
    <row r="1813" spans="2:10" x14ac:dyDescent="0.3">
      <c r="B1813" s="51"/>
      <c r="C1813" s="47"/>
      <c r="D1813" s="52"/>
      <c r="E1813" s="52"/>
      <c r="F1813" s="52"/>
      <c r="G1813" s="52"/>
      <c r="H1813" s="52"/>
      <c r="I1813" s="52"/>
      <c r="J1813" s="49"/>
    </row>
    <row r="1814" spans="2:10" x14ac:dyDescent="0.3">
      <c r="B1814" s="51"/>
      <c r="C1814" s="47"/>
      <c r="D1814" s="52"/>
      <c r="E1814" s="52"/>
      <c r="F1814" s="52"/>
      <c r="G1814" s="52"/>
      <c r="H1814" s="52"/>
      <c r="I1814" s="52"/>
      <c r="J1814" s="49"/>
    </row>
    <row r="1815" spans="2:10" x14ac:dyDescent="0.3">
      <c r="B1815" s="51"/>
      <c r="C1815" s="47"/>
      <c r="D1815" s="52"/>
      <c r="E1815" s="52"/>
      <c r="F1815" s="52"/>
      <c r="G1815" s="52"/>
      <c r="H1815" s="52"/>
      <c r="I1815" s="52"/>
      <c r="J1815" s="49"/>
    </row>
    <row r="1816" spans="2:10" x14ac:dyDescent="0.3">
      <c r="B1816" s="51"/>
      <c r="C1816" s="47"/>
      <c r="D1816" s="52"/>
      <c r="E1816" s="52"/>
      <c r="F1816" s="52"/>
      <c r="G1816" s="52"/>
      <c r="H1816" s="52"/>
      <c r="I1816" s="52"/>
      <c r="J1816" s="49"/>
    </row>
    <row r="1817" spans="2:10" x14ac:dyDescent="0.3">
      <c r="B1817" s="51"/>
      <c r="C1817" s="47"/>
      <c r="D1817" s="52"/>
      <c r="E1817" s="52"/>
      <c r="F1817" s="52"/>
      <c r="G1817" s="52"/>
      <c r="H1817" s="52"/>
      <c r="I1817" s="52"/>
      <c r="J1817" s="49"/>
    </row>
    <row r="1818" spans="2:10" x14ac:dyDescent="0.3">
      <c r="B1818" s="51"/>
      <c r="C1818" s="47"/>
      <c r="D1818" s="52"/>
      <c r="E1818" s="52"/>
      <c r="F1818" s="52"/>
      <c r="G1818" s="52"/>
      <c r="H1818" s="52"/>
      <c r="I1818" s="52"/>
      <c r="J1818" s="49"/>
    </row>
    <row r="1819" spans="2:10" x14ac:dyDescent="0.3">
      <c r="B1819" s="51"/>
      <c r="C1819" s="47"/>
      <c r="D1819" s="52"/>
      <c r="E1819" s="52"/>
      <c r="F1819" s="52"/>
      <c r="G1819" s="52"/>
      <c r="H1819" s="52"/>
      <c r="I1819" s="52"/>
      <c r="J1819" s="49"/>
    </row>
    <row r="1820" spans="2:10" x14ac:dyDescent="0.3">
      <c r="B1820" s="51"/>
      <c r="C1820" s="47"/>
      <c r="D1820" s="52"/>
      <c r="E1820" s="52"/>
      <c r="F1820" s="52"/>
      <c r="G1820" s="52"/>
      <c r="H1820" s="52"/>
      <c r="I1820" s="52"/>
      <c r="J1820" s="49"/>
    </row>
    <row r="1821" spans="2:10" x14ac:dyDescent="0.3">
      <c r="B1821" s="51"/>
      <c r="C1821" s="47"/>
      <c r="D1821" s="52"/>
      <c r="E1821" s="52"/>
      <c r="F1821" s="52"/>
      <c r="G1821" s="52"/>
      <c r="H1821" s="52"/>
      <c r="I1821" s="52"/>
      <c r="J1821" s="49"/>
    </row>
    <row r="1822" spans="2:10" x14ac:dyDescent="0.3">
      <c r="B1822" s="51"/>
      <c r="C1822" s="47"/>
      <c r="D1822" s="52"/>
      <c r="E1822" s="52"/>
      <c r="F1822" s="52"/>
      <c r="G1822" s="52"/>
      <c r="H1822" s="52"/>
      <c r="I1822" s="52"/>
      <c r="J1822" s="49"/>
    </row>
    <row r="1823" spans="2:10" x14ac:dyDescent="0.3">
      <c r="B1823" s="51"/>
      <c r="C1823" s="47"/>
      <c r="D1823" s="52"/>
      <c r="E1823" s="52"/>
      <c r="F1823" s="52"/>
      <c r="G1823" s="52"/>
      <c r="H1823" s="52"/>
      <c r="I1823" s="52"/>
      <c r="J1823" s="49"/>
    </row>
    <row r="1824" spans="2:10" x14ac:dyDescent="0.3">
      <c r="B1824" s="51"/>
      <c r="C1824" s="47"/>
      <c r="D1824" s="52"/>
      <c r="E1824" s="52"/>
      <c r="F1824" s="52"/>
      <c r="G1824" s="52"/>
      <c r="H1824" s="52"/>
      <c r="I1824" s="52"/>
      <c r="J1824" s="49"/>
    </row>
    <row r="1825" spans="2:10" x14ac:dyDescent="0.3">
      <c r="B1825" s="51"/>
      <c r="C1825" s="47"/>
      <c r="D1825" s="52"/>
      <c r="E1825" s="52"/>
      <c r="F1825" s="52"/>
      <c r="G1825" s="52"/>
      <c r="H1825" s="52"/>
      <c r="I1825" s="52"/>
      <c r="J1825" s="49"/>
    </row>
    <row r="1826" spans="2:10" x14ac:dyDescent="0.3">
      <c r="B1826" s="51"/>
      <c r="C1826" s="47"/>
      <c r="D1826" s="52"/>
      <c r="E1826" s="52"/>
      <c r="F1826" s="52"/>
      <c r="G1826" s="52"/>
      <c r="H1826" s="52"/>
      <c r="I1826" s="52"/>
      <c r="J1826" s="49"/>
    </row>
    <row r="1827" spans="2:10" x14ac:dyDescent="0.3">
      <c r="B1827" s="51"/>
      <c r="C1827" s="47"/>
      <c r="D1827" s="52"/>
      <c r="E1827" s="52"/>
      <c r="F1827" s="52"/>
      <c r="G1827" s="52"/>
      <c r="H1827" s="52"/>
      <c r="I1827" s="52"/>
      <c r="J1827" s="49"/>
    </row>
    <row r="1828" spans="2:10" x14ac:dyDescent="0.3">
      <c r="B1828" s="51"/>
      <c r="C1828" s="47"/>
      <c r="D1828" s="52"/>
      <c r="E1828" s="52"/>
      <c r="F1828" s="52"/>
      <c r="G1828" s="52"/>
      <c r="H1828" s="52"/>
      <c r="I1828" s="52"/>
      <c r="J1828" s="49"/>
    </row>
    <row r="1829" spans="2:10" x14ac:dyDescent="0.3">
      <c r="B1829" s="51"/>
      <c r="C1829" s="47"/>
      <c r="D1829" s="52"/>
      <c r="E1829" s="52"/>
      <c r="F1829" s="52"/>
      <c r="G1829" s="52"/>
      <c r="H1829" s="52"/>
      <c r="I1829" s="52"/>
      <c r="J1829" s="49"/>
    </row>
    <row r="1830" spans="2:10" x14ac:dyDescent="0.3">
      <c r="B1830" s="51"/>
      <c r="C1830" s="47"/>
      <c r="D1830" s="52"/>
      <c r="E1830" s="52"/>
      <c r="F1830" s="52"/>
      <c r="G1830" s="52"/>
      <c r="H1830" s="52"/>
      <c r="I1830" s="52"/>
      <c r="J1830" s="49"/>
    </row>
    <row r="1831" spans="2:10" x14ac:dyDescent="0.3">
      <c r="B1831" s="51"/>
      <c r="C1831" s="47"/>
      <c r="D1831" s="52"/>
      <c r="E1831" s="52"/>
      <c r="F1831" s="52"/>
      <c r="G1831" s="52"/>
      <c r="H1831" s="52"/>
      <c r="I1831" s="52"/>
      <c r="J1831" s="49"/>
    </row>
    <row r="1832" spans="2:10" x14ac:dyDescent="0.3">
      <c r="B1832" s="51"/>
      <c r="C1832" s="47"/>
      <c r="D1832" s="52"/>
      <c r="E1832" s="52"/>
      <c r="F1832" s="52"/>
      <c r="G1832" s="52"/>
      <c r="H1832" s="52"/>
      <c r="I1832" s="52"/>
      <c r="J1832" s="49"/>
    </row>
    <row r="1833" spans="2:10" x14ac:dyDescent="0.3">
      <c r="B1833" s="51"/>
      <c r="C1833" s="47"/>
      <c r="D1833" s="52"/>
      <c r="E1833" s="52"/>
      <c r="F1833" s="52"/>
      <c r="G1833" s="52"/>
      <c r="H1833" s="52"/>
      <c r="I1833" s="52"/>
      <c r="J1833" s="49"/>
    </row>
    <row r="1834" spans="2:10" x14ac:dyDescent="0.3">
      <c r="B1834" s="51"/>
      <c r="C1834" s="47"/>
      <c r="D1834" s="52"/>
      <c r="E1834" s="52"/>
      <c r="F1834" s="52"/>
      <c r="G1834" s="52"/>
      <c r="H1834" s="52"/>
      <c r="I1834" s="52"/>
      <c r="J1834" s="49"/>
    </row>
    <row r="1835" spans="2:10" x14ac:dyDescent="0.3">
      <c r="B1835" s="51"/>
      <c r="C1835" s="47"/>
      <c r="D1835" s="52"/>
      <c r="E1835" s="52"/>
      <c r="F1835" s="52"/>
      <c r="G1835" s="52"/>
      <c r="H1835" s="52"/>
      <c r="I1835" s="52"/>
      <c r="J1835" s="49"/>
    </row>
    <row r="1836" spans="2:10" x14ac:dyDescent="0.3">
      <c r="B1836" s="51"/>
      <c r="C1836" s="47"/>
      <c r="D1836" s="52"/>
      <c r="E1836" s="52"/>
      <c r="F1836" s="52"/>
      <c r="G1836" s="52"/>
      <c r="H1836" s="52"/>
      <c r="I1836" s="52"/>
      <c r="J1836" s="49"/>
    </row>
    <row r="1837" spans="2:10" x14ac:dyDescent="0.3">
      <c r="B1837" s="51"/>
      <c r="C1837" s="47"/>
      <c r="D1837" s="52"/>
      <c r="E1837" s="52"/>
      <c r="F1837" s="52"/>
      <c r="G1837" s="52"/>
      <c r="H1837" s="52"/>
      <c r="I1837" s="52"/>
      <c r="J1837" s="49"/>
    </row>
    <row r="1838" spans="2:10" x14ac:dyDescent="0.3">
      <c r="B1838" s="51"/>
      <c r="C1838" s="47"/>
      <c r="D1838" s="52"/>
      <c r="E1838" s="52"/>
      <c r="F1838" s="52"/>
      <c r="G1838" s="52"/>
      <c r="H1838" s="52"/>
      <c r="I1838" s="52"/>
      <c r="J1838" s="49"/>
    </row>
    <row r="1839" spans="2:10" x14ac:dyDescent="0.3">
      <c r="B1839" s="51"/>
      <c r="C1839" s="47"/>
      <c r="D1839" s="52"/>
      <c r="E1839" s="52"/>
      <c r="F1839" s="52"/>
      <c r="G1839" s="52"/>
      <c r="H1839" s="52"/>
      <c r="I1839" s="52"/>
      <c r="J1839" s="49"/>
    </row>
    <row r="1840" spans="2:10" x14ac:dyDescent="0.3">
      <c r="B1840" s="51"/>
      <c r="C1840" s="47"/>
      <c r="D1840" s="52"/>
      <c r="E1840" s="52"/>
      <c r="F1840" s="52"/>
      <c r="G1840" s="52"/>
      <c r="H1840" s="52"/>
      <c r="I1840" s="52"/>
      <c r="J1840" s="49"/>
    </row>
    <row r="1841" spans="2:10" x14ac:dyDescent="0.3">
      <c r="B1841" s="51"/>
      <c r="C1841" s="47"/>
      <c r="D1841" s="52"/>
      <c r="E1841" s="52"/>
      <c r="F1841" s="52"/>
      <c r="G1841" s="52"/>
      <c r="H1841" s="52"/>
      <c r="I1841" s="52"/>
      <c r="J1841" s="49"/>
    </row>
    <row r="1842" spans="2:10" x14ac:dyDescent="0.3">
      <c r="B1842" s="51"/>
      <c r="C1842" s="47"/>
      <c r="D1842" s="52"/>
      <c r="E1842" s="52"/>
      <c r="F1842" s="52"/>
      <c r="G1842" s="52"/>
      <c r="H1842" s="52"/>
      <c r="I1842" s="52"/>
      <c r="J1842" s="49"/>
    </row>
    <row r="1843" spans="2:10" x14ac:dyDescent="0.3">
      <c r="B1843" s="51"/>
      <c r="C1843" s="47"/>
      <c r="D1843" s="52"/>
      <c r="E1843" s="52"/>
      <c r="F1843" s="52"/>
      <c r="G1843" s="52"/>
      <c r="H1843" s="52"/>
      <c r="I1843" s="52"/>
      <c r="J1843" s="49"/>
    </row>
    <row r="1844" spans="2:10" x14ac:dyDescent="0.3">
      <c r="B1844" s="51"/>
      <c r="C1844" s="47"/>
      <c r="D1844" s="52"/>
      <c r="E1844" s="52"/>
      <c r="F1844" s="52"/>
      <c r="G1844" s="52"/>
      <c r="H1844" s="52"/>
      <c r="I1844" s="52"/>
      <c r="J1844" s="49"/>
    </row>
    <row r="1845" spans="2:10" x14ac:dyDescent="0.3">
      <c r="B1845" s="51"/>
      <c r="C1845" s="47"/>
      <c r="D1845" s="52"/>
      <c r="E1845" s="52"/>
      <c r="F1845" s="52"/>
      <c r="G1845" s="52"/>
      <c r="H1845" s="52"/>
      <c r="I1845" s="52"/>
      <c r="J1845" s="49"/>
    </row>
    <row r="1846" spans="2:10" x14ac:dyDescent="0.3">
      <c r="B1846" s="51"/>
      <c r="C1846" s="47"/>
      <c r="D1846" s="52"/>
      <c r="E1846" s="52"/>
      <c r="F1846" s="52"/>
      <c r="G1846" s="52"/>
      <c r="H1846" s="52"/>
      <c r="I1846" s="52"/>
      <c r="J1846" s="49"/>
    </row>
    <row r="1847" spans="2:10" x14ac:dyDescent="0.3">
      <c r="B1847" s="51"/>
      <c r="C1847" s="47"/>
      <c r="D1847" s="52"/>
      <c r="E1847" s="52"/>
      <c r="F1847" s="52"/>
      <c r="G1847" s="52"/>
      <c r="H1847" s="52"/>
      <c r="I1847" s="52"/>
      <c r="J1847" s="49"/>
    </row>
    <row r="1848" spans="2:10" x14ac:dyDescent="0.3">
      <c r="B1848" s="51"/>
      <c r="C1848" s="47"/>
      <c r="D1848" s="52"/>
      <c r="E1848" s="52"/>
      <c r="F1848" s="52"/>
      <c r="G1848" s="52"/>
      <c r="H1848" s="52"/>
      <c r="I1848" s="52"/>
      <c r="J1848" s="49"/>
    </row>
    <row r="1849" spans="2:10" x14ac:dyDescent="0.3">
      <c r="B1849" s="51"/>
      <c r="C1849" s="47"/>
      <c r="D1849" s="52"/>
      <c r="E1849" s="52"/>
      <c r="F1849" s="52"/>
      <c r="G1849" s="52"/>
      <c r="H1849" s="52"/>
      <c r="I1849" s="52"/>
      <c r="J1849" s="49"/>
    </row>
    <row r="1850" spans="2:10" x14ac:dyDescent="0.3">
      <c r="B1850" s="51"/>
      <c r="C1850" s="47"/>
      <c r="D1850" s="52"/>
      <c r="E1850" s="52"/>
      <c r="F1850" s="52"/>
      <c r="G1850" s="52"/>
      <c r="H1850" s="52"/>
      <c r="I1850" s="52"/>
      <c r="J1850" s="49"/>
    </row>
    <row r="1851" spans="2:10" x14ac:dyDescent="0.3">
      <c r="B1851" s="51"/>
      <c r="C1851" s="47"/>
      <c r="D1851" s="52"/>
      <c r="E1851" s="52"/>
      <c r="F1851" s="52"/>
      <c r="G1851" s="52"/>
      <c r="H1851" s="52"/>
      <c r="I1851" s="52"/>
      <c r="J1851" s="49"/>
    </row>
    <row r="1852" spans="2:10" x14ac:dyDescent="0.3">
      <c r="B1852" s="51"/>
      <c r="C1852" s="47"/>
      <c r="D1852" s="52"/>
      <c r="E1852" s="52"/>
      <c r="F1852" s="52"/>
      <c r="G1852" s="52"/>
      <c r="H1852" s="52"/>
      <c r="I1852" s="52"/>
      <c r="J1852" s="49"/>
    </row>
    <row r="1853" spans="2:10" x14ac:dyDescent="0.3">
      <c r="B1853" s="51"/>
      <c r="C1853" s="47"/>
      <c r="D1853" s="52"/>
      <c r="E1853" s="52"/>
      <c r="F1853" s="52"/>
      <c r="G1853" s="52"/>
      <c r="H1853" s="52"/>
      <c r="I1853" s="52"/>
      <c r="J1853" s="49"/>
    </row>
    <row r="1854" spans="2:10" x14ac:dyDescent="0.3">
      <c r="B1854" s="51"/>
      <c r="C1854" s="47"/>
      <c r="D1854" s="52"/>
      <c r="E1854" s="52"/>
      <c r="F1854" s="52"/>
      <c r="G1854" s="52"/>
      <c r="H1854" s="52"/>
      <c r="I1854" s="52"/>
      <c r="J1854" s="49"/>
    </row>
    <row r="1855" spans="2:10" x14ac:dyDescent="0.3">
      <c r="B1855" s="51"/>
      <c r="C1855" s="47"/>
      <c r="D1855" s="52"/>
      <c r="E1855" s="52"/>
      <c r="F1855" s="52"/>
      <c r="G1855" s="52"/>
      <c r="H1855" s="52"/>
      <c r="I1855" s="52"/>
      <c r="J1855" s="49"/>
    </row>
    <row r="1856" spans="2:10" x14ac:dyDescent="0.3">
      <c r="B1856" s="51"/>
      <c r="C1856" s="47"/>
      <c r="D1856" s="52"/>
      <c r="E1856" s="52"/>
      <c r="F1856" s="52"/>
      <c r="G1856" s="52"/>
      <c r="H1856" s="52"/>
      <c r="I1856" s="52"/>
      <c r="J1856" s="49"/>
    </row>
    <row r="1857" spans="2:10" x14ac:dyDescent="0.3">
      <c r="B1857" s="51"/>
      <c r="C1857" s="47"/>
      <c r="D1857" s="52"/>
      <c r="E1857" s="52"/>
      <c r="F1857" s="52"/>
      <c r="G1857" s="52"/>
      <c r="H1857" s="52"/>
      <c r="I1857" s="52"/>
      <c r="J1857" s="49"/>
    </row>
    <row r="1858" spans="2:10" x14ac:dyDescent="0.3">
      <c r="B1858" s="51"/>
      <c r="C1858" s="47"/>
      <c r="D1858" s="52"/>
      <c r="E1858" s="52"/>
      <c r="F1858" s="52"/>
      <c r="G1858" s="52"/>
      <c r="H1858" s="52"/>
      <c r="I1858" s="52"/>
      <c r="J1858" s="49"/>
    </row>
    <row r="1859" spans="2:10" x14ac:dyDescent="0.3">
      <c r="B1859" s="51"/>
      <c r="C1859" s="47"/>
      <c r="D1859" s="52"/>
      <c r="E1859" s="52"/>
      <c r="F1859" s="52"/>
      <c r="G1859" s="52"/>
      <c r="H1859" s="52"/>
      <c r="I1859" s="52"/>
      <c r="J1859" s="49"/>
    </row>
    <row r="1860" spans="2:10" x14ac:dyDescent="0.3">
      <c r="B1860" s="51"/>
      <c r="C1860" s="47"/>
      <c r="D1860" s="52"/>
      <c r="E1860" s="52"/>
      <c r="F1860" s="52"/>
      <c r="G1860" s="52"/>
      <c r="H1860" s="52"/>
      <c r="I1860" s="52"/>
      <c r="J1860" s="49"/>
    </row>
    <row r="1861" spans="2:10" x14ac:dyDescent="0.3">
      <c r="B1861" s="51"/>
      <c r="C1861" s="47"/>
      <c r="D1861" s="52"/>
      <c r="E1861" s="52"/>
      <c r="F1861" s="52"/>
      <c r="G1861" s="52"/>
      <c r="H1861" s="52"/>
      <c r="I1861" s="52"/>
      <c r="J1861" s="49"/>
    </row>
    <row r="1862" spans="2:10" x14ac:dyDescent="0.3">
      <c r="B1862" s="51"/>
      <c r="C1862" s="47"/>
      <c r="D1862" s="52"/>
      <c r="E1862" s="52"/>
      <c r="F1862" s="52"/>
      <c r="G1862" s="52"/>
      <c r="H1862" s="52"/>
      <c r="I1862" s="52"/>
      <c r="J1862" s="49"/>
    </row>
    <row r="1863" spans="2:10" x14ac:dyDescent="0.3">
      <c r="B1863" s="51"/>
      <c r="C1863" s="47"/>
      <c r="D1863" s="52"/>
      <c r="E1863" s="52"/>
      <c r="F1863" s="52"/>
      <c r="G1863" s="52"/>
      <c r="H1863" s="52"/>
      <c r="I1863" s="52"/>
      <c r="J1863" s="49"/>
    </row>
    <row r="1864" spans="2:10" x14ac:dyDescent="0.3">
      <c r="B1864" s="51"/>
      <c r="C1864" s="47"/>
      <c r="D1864" s="52"/>
      <c r="E1864" s="52"/>
      <c r="F1864" s="52"/>
      <c r="G1864" s="52"/>
      <c r="H1864" s="52"/>
      <c r="I1864" s="52"/>
      <c r="J1864" s="49"/>
    </row>
    <row r="1865" spans="2:10" x14ac:dyDescent="0.3">
      <c r="B1865" s="51"/>
      <c r="C1865" s="47"/>
      <c r="D1865" s="52"/>
      <c r="E1865" s="52"/>
      <c r="F1865" s="52"/>
      <c r="G1865" s="52"/>
      <c r="H1865" s="52"/>
      <c r="I1865" s="52"/>
      <c r="J1865" s="49"/>
    </row>
    <row r="1866" spans="2:10" x14ac:dyDescent="0.3">
      <c r="B1866" s="51"/>
      <c r="C1866" s="47"/>
      <c r="D1866" s="52"/>
      <c r="E1866" s="52"/>
      <c r="F1866" s="52"/>
      <c r="G1866" s="52"/>
      <c r="H1866" s="52"/>
      <c r="I1866" s="52"/>
      <c r="J1866" s="49"/>
    </row>
    <row r="1867" spans="2:10" x14ac:dyDescent="0.3">
      <c r="B1867" s="51"/>
      <c r="C1867" s="47"/>
      <c r="D1867" s="52"/>
      <c r="E1867" s="52"/>
      <c r="F1867" s="52"/>
      <c r="G1867" s="52"/>
      <c r="H1867" s="52"/>
      <c r="I1867" s="52"/>
      <c r="J1867" s="49"/>
    </row>
    <row r="1868" spans="2:10" x14ac:dyDescent="0.3">
      <c r="B1868" s="51"/>
      <c r="C1868" s="47"/>
      <c r="D1868" s="52"/>
      <c r="E1868" s="52"/>
      <c r="F1868" s="52"/>
      <c r="G1868" s="52"/>
      <c r="H1868" s="52"/>
      <c r="I1868" s="52"/>
      <c r="J1868" s="49"/>
    </row>
    <row r="1869" spans="2:10" x14ac:dyDescent="0.3">
      <c r="B1869" s="51"/>
      <c r="C1869" s="47"/>
      <c r="D1869" s="52"/>
      <c r="E1869" s="52"/>
      <c r="F1869" s="52"/>
      <c r="G1869" s="52"/>
      <c r="H1869" s="52"/>
      <c r="I1869" s="52"/>
      <c r="J1869" s="49"/>
    </row>
    <row r="1870" spans="2:10" x14ac:dyDescent="0.3">
      <c r="B1870" s="51"/>
      <c r="C1870" s="47"/>
      <c r="D1870" s="52"/>
      <c r="E1870" s="52"/>
      <c r="F1870" s="52"/>
      <c r="G1870" s="52"/>
      <c r="H1870" s="52"/>
      <c r="I1870" s="52"/>
      <c r="J1870" s="49"/>
    </row>
    <row r="1871" spans="2:10" x14ac:dyDescent="0.3">
      <c r="B1871" s="51"/>
      <c r="C1871" s="47"/>
      <c r="D1871" s="52"/>
      <c r="E1871" s="52"/>
      <c r="F1871" s="52"/>
      <c r="G1871" s="52"/>
      <c r="H1871" s="52"/>
      <c r="I1871" s="52"/>
      <c r="J1871" s="49"/>
    </row>
    <row r="1872" spans="2:10" x14ac:dyDescent="0.3">
      <c r="B1872" s="51"/>
      <c r="C1872" s="47"/>
      <c r="D1872" s="52"/>
      <c r="E1872" s="52"/>
      <c r="F1872" s="52"/>
      <c r="G1872" s="52"/>
      <c r="H1872" s="52"/>
      <c r="I1872" s="52"/>
      <c r="J1872" s="49"/>
    </row>
    <row r="1873" spans="2:10" x14ac:dyDescent="0.3">
      <c r="B1873" s="51"/>
      <c r="C1873" s="47"/>
      <c r="D1873" s="52"/>
      <c r="E1873" s="52"/>
      <c r="F1873" s="52"/>
      <c r="G1873" s="52"/>
      <c r="H1873" s="52"/>
      <c r="I1873" s="52"/>
      <c r="J1873" s="49"/>
    </row>
    <row r="1874" spans="2:10" x14ac:dyDescent="0.3">
      <c r="B1874" s="51"/>
      <c r="C1874" s="47"/>
      <c r="D1874" s="52"/>
      <c r="E1874" s="52"/>
      <c r="F1874" s="52"/>
      <c r="G1874" s="52"/>
      <c r="H1874" s="52"/>
      <c r="I1874" s="52"/>
      <c r="J1874" s="49"/>
    </row>
    <row r="1875" spans="2:10" x14ac:dyDescent="0.3">
      <c r="B1875" s="51"/>
      <c r="C1875" s="47"/>
      <c r="D1875" s="52"/>
      <c r="E1875" s="52"/>
      <c r="F1875" s="52"/>
      <c r="G1875" s="52"/>
      <c r="H1875" s="52"/>
      <c r="I1875" s="52"/>
      <c r="J1875" s="49"/>
    </row>
    <row r="1876" spans="2:10" x14ac:dyDescent="0.3">
      <c r="B1876" s="51"/>
      <c r="C1876" s="47"/>
      <c r="D1876" s="52"/>
      <c r="E1876" s="52"/>
      <c r="F1876" s="52"/>
      <c r="G1876" s="52"/>
      <c r="H1876" s="52"/>
      <c r="I1876" s="52"/>
      <c r="J1876" s="49"/>
    </row>
    <row r="1877" spans="2:10" x14ac:dyDescent="0.3">
      <c r="B1877" s="51"/>
      <c r="C1877" s="47"/>
      <c r="D1877" s="52"/>
      <c r="E1877" s="52"/>
      <c r="F1877" s="52"/>
      <c r="G1877" s="52"/>
      <c r="H1877" s="52"/>
      <c r="I1877" s="52"/>
      <c r="J1877" s="49"/>
    </row>
    <row r="1878" spans="2:10" x14ac:dyDescent="0.3">
      <c r="B1878" s="51"/>
      <c r="C1878" s="47"/>
      <c r="D1878" s="52"/>
      <c r="E1878" s="52"/>
      <c r="F1878" s="52"/>
      <c r="G1878" s="52"/>
      <c r="H1878" s="52"/>
      <c r="I1878" s="52"/>
      <c r="J1878" s="49"/>
    </row>
    <row r="1879" spans="2:10" x14ac:dyDescent="0.3">
      <c r="B1879" s="51"/>
      <c r="C1879" s="47"/>
      <c r="D1879" s="52"/>
      <c r="E1879" s="52"/>
      <c r="F1879" s="52"/>
      <c r="G1879" s="52"/>
      <c r="H1879" s="52"/>
      <c r="I1879" s="52"/>
      <c r="J1879" s="49"/>
    </row>
    <row r="1880" spans="2:10" x14ac:dyDescent="0.3">
      <c r="B1880" s="51"/>
      <c r="C1880" s="47"/>
      <c r="D1880" s="52"/>
      <c r="E1880" s="52"/>
      <c r="F1880" s="52"/>
      <c r="G1880" s="52"/>
      <c r="H1880" s="52"/>
      <c r="I1880" s="52"/>
      <c r="J1880" s="49"/>
    </row>
    <row r="1881" spans="2:10" x14ac:dyDescent="0.3">
      <c r="B1881" s="51"/>
      <c r="C1881" s="47"/>
      <c r="D1881" s="52"/>
      <c r="E1881" s="52"/>
      <c r="F1881" s="52"/>
      <c r="G1881" s="52"/>
      <c r="H1881" s="52"/>
      <c r="I1881" s="52"/>
      <c r="J1881" s="49"/>
    </row>
    <row r="1882" spans="2:10" x14ac:dyDescent="0.3">
      <c r="B1882" s="51"/>
      <c r="C1882" s="47"/>
      <c r="D1882" s="52"/>
      <c r="E1882" s="52"/>
      <c r="F1882" s="52"/>
      <c r="G1882" s="52"/>
      <c r="H1882" s="52"/>
      <c r="I1882" s="52"/>
      <c r="J1882" s="49"/>
    </row>
    <row r="1883" spans="2:10" x14ac:dyDescent="0.3">
      <c r="B1883" s="51"/>
      <c r="C1883" s="47"/>
      <c r="D1883" s="52"/>
      <c r="E1883" s="52"/>
      <c r="F1883" s="52"/>
      <c r="G1883" s="52"/>
      <c r="H1883" s="52"/>
      <c r="I1883" s="52"/>
      <c r="J1883" s="49"/>
    </row>
    <row r="1884" spans="2:10" x14ac:dyDescent="0.3">
      <c r="B1884" s="51"/>
      <c r="C1884" s="47"/>
      <c r="D1884" s="52"/>
      <c r="E1884" s="52"/>
      <c r="F1884" s="52"/>
      <c r="G1884" s="52"/>
      <c r="H1884" s="52"/>
      <c r="I1884" s="52"/>
      <c r="J1884" s="49"/>
    </row>
    <row r="1885" spans="2:10" x14ac:dyDescent="0.3">
      <c r="B1885" s="51"/>
      <c r="C1885" s="47"/>
      <c r="D1885" s="52"/>
      <c r="E1885" s="52"/>
      <c r="F1885" s="52"/>
      <c r="G1885" s="52"/>
      <c r="H1885" s="52"/>
      <c r="I1885" s="52"/>
      <c r="J1885" s="49"/>
    </row>
    <row r="1886" spans="2:10" x14ac:dyDescent="0.3">
      <c r="B1886" s="51"/>
      <c r="C1886" s="47"/>
      <c r="D1886" s="52"/>
      <c r="E1886" s="52"/>
      <c r="F1886" s="52"/>
      <c r="G1886" s="52"/>
      <c r="H1886" s="52"/>
      <c r="I1886" s="52"/>
      <c r="J1886" s="49"/>
    </row>
    <row r="1887" spans="2:10" x14ac:dyDescent="0.3">
      <c r="B1887" s="51"/>
      <c r="C1887" s="47"/>
      <c r="D1887" s="52"/>
      <c r="E1887" s="52"/>
      <c r="F1887" s="52"/>
      <c r="G1887" s="52"/>
      <c r="H1887" s="52"/>
      <c r="I1887" s="52"/>
      <c r="J1887" s="49"/>
    </row>
    <row r="1888" spans="2:10" x14ac:dyDescent="0.3">
      <c r="B1888" s="51"/>
      <c r="C1888" s="47"/>
      <c r="D1888" s="52"/>
      <c r="E1888" s="52"/>
      <c r="F1888" s="52"/>
      <c r="G1888" s="52"/>
      <c r="H1888" s="52"/>
      <c r="I1888" s="52"/>
      <c r="J1888" s="49"/>
    </row>
    <row r="1889" spans="2:10" x14ac:dyDescent="0.3">
      <c r="B1889" s="51"/>
      <c r="C1889" s="47"/>
      <c r="D1889" s="52"/>
      <c r="E1889" s="52"/>
      <c r="F1889" s="52"/>
      <c r="G1889" s="52"/>
      <c r="H1889" s="52"/>
      <c r="I1889" s="52"/>
      <c r="J1889" s="49"/>
    </row>
    <row r="1890" spans="2:10" x14ac:dyDescent="0.3">
      <c r="B1890" s="51"/>
      <c r="C1890" s="47"/>
      <c r="D1890" s="52"/>
      <c r="E1890" s="52"/>
      <c r="F1890" s="52"/>
      <c r="G1890" s="52"/>
      <c r="H1890" s="52"/>
      <c r="I1890" s="52"/>
      <c r="J1890" s="49"/>
    </row>
    <row r="1891" spans="2:10" x14ac:dyDescent="0.3">
      <c r="B1891" s="51"/>
      <c r="C1891" s="47"/>
      <c r="D1891" s="52"/>
      <c r="E1891" s="52"/>
      <c r="F1891" s="52"/>
      <c r="G1891" s="52"/>
      <c r="H1891" s="52"/>
      <c r="I1891" s="52"/>
      <c r="J1891" s="49"/>
    </row>
    <row r="1892" spans="2:10" x14ac:dyDescent="0.3">
      <c r="B1892" s="51"/>
      <c r="C1892" s="47"/>
      <c r="D1892" s="52"/>
      <c r="E1892" s="52"/>
      <c r="F1892" s="52"/>
      <c r="G1892" s="52"/>
      <c r="H1892" s="52"/>
      <c r="I1892" s="52"/>
      <c r="J1892" s="49"/>
    </row>
    <row r="1893" spans="2:10" x14ac:dyDescent="0.3">
      <c r="B1893" s="51"/>
      <c r="C1893" s="47"/>
      <c r="D1893" s="52"/>
      <c r="E1893" s="52"/>
      <c r="F1893" s="52"/>
      <c r="G1893" s="52"/>
      <c r="H1893" s="52"/>
      <c r="I1893" s="52"/>
      <c r="J1893" s="49"/>
    </row>
    <row r="1894" spans="2:10" x14ac:dyDescent="0.3">
      <c r="B1894" s="51"/>
      <c r="C1894" s="47"/>
      <c r="D1894" s="52"/>
      <c r="E1894" s="52"/>
      <c r="F1894" s="52"/>
      <c r="G1894" s="52"/>
      <c r="H1894" s="52"/>
      <c r="I1894" s="52"/>
      <c r="J1894" s="49"/>
    </row>
    <row r="1895" spans="2:10" x14ac:dyDescent="0.3">
      <c r="B1895" s="51"/>
      <c r="C1895" s="47"/>
      <c r="D1895" s="52"/>
      <c r="E1895" s="52"/>
      <c r="F1895" s="52"/>
      <c r="G1895" s="52"/>
      <c r="H1895" s="52"/>
      <c r="I1895" s="52"/>
      <c r="J1895" s="49"/>
    </row>
    <row r="1896" spans="2:10" x14ac:dyDescent="0.3">
      <c r="B1896" s="51"/>
      <c r="C1896" s="47"/>
      <c r="D1896" s="52"/>
      <c r="E1896" s="52"/>
      <c r="F1896" s="52"/>
      <c r="G1896" s="52"/>
      <c r="H1896" s="52"/>
      <c r="I1896" s="52"/>
      <c r="J1896" s="49"/>
    </row>
    <row r="1897" spans="2:10" x14ac:dyDescent="0.3">
      <c r="B1897" s="51"/>
      <c r="C1897" s="47"/>
      <c r="D1897" s="52"/>
      <c r="E1897" s="52"/>
      <c r="F1897" s="52"/>
      <c r="G1897" s="52"/>
      <c r="H1897" s="52"/>
      <c r="I1897" s="52"/>
      <c r="J1897" s="49"/>
    </row>
    <row r="1898" spans="2:10" x14ac:dyDescent="0.3">
      <c r="B1898" s="51"/>
      <c r="C1898" s="47"/>
      <c r="D1898" s="52"/>
      <c r="E1898" s="52"/>
      <c r="F1898" s="52"/>
      <c r="G1898" s="52"/>
      <c r="H1898" s="52"/>
      <c r="I1898" s="52"/>
      <c r="J1898" s="49"/>
    </row>
    <row r="1899" spans="2:10" x14ac:dyDescent="0.3">
      <c r="B1899" s="51"/>
      <c r="C1899" s="47"/>
      <c r="D1899" s="52"/>
      <c r="E1899" s="52"/>
      <c r="F1899" s="52"/>
      <c r="G1899" s="52"/>
      <c r="H1899" s="52"/>
      <c r="I1899" s="52"/>
      <c r="J1899" s="49"/>
    </row>
    <row r="1900" spans="2:10" x14ac:dyDescent="0.3">
      <c r="B1900" s="51"/>
      <c r="C1900" s="47"/>
      <c r="D1900" s="52"/>
      <c r="E1900" s="52"/>
      <c r="F1900" s="52"/>
      <c r="G1900" s="52"/>
      <c r="H1900" s="52"/>
      <c r="I1900" s="52"/>
      <c r="J1900" s="49"/>
    </row>
    <row r="1901" spans="2:10" x14ac:dyDescent="0.3">
      <c r="B1901" s="51"/>
      <c r="C1901" s="47"/>
      <c r="D1901" s="52"/>
      <c r="E1901" s="52"/>
      <c r="F1901" s="52"/>
      <c r="G1901" s="52"/>
      <c r="H1901" s="52"/>
      <c r="I1901" s="52"/>
      <c r="J1901" s="49"/>
    </row>
    <row r="1902" spans="2:10" x14ac:dyDescent="0.3">
      <c r="B1902" s="51"/>
      <c r="C1902" s="47"/>
      <c r="D1902" s="52"/>
      <c r="E1902" s="52"/>
      <c r="F1902" s="52"/>
      <c r="G1902" s="52"/>
      <c r="H1902" s="52"/>
      <c r="I1902" s="52"/>
      <c r="J1902" s="49"/>
    </row>
    <row r="1903" spans="2:10" x14ac:dyDescent="0.3">
      <c r="B1903" s="51"/>
      <c r="C1903" s="47"/>
      <c r="D1903" s="52"/>
      <c r="E1903" s="52"/>
      <c r="F1903" s="52"/>
      <c r="G1903" s="52"/>
      <c r="H1903" s="52"/>
      <c r="I1903" s="52"/>
      <c r="J1903" s="49"/>
    </row>
    <row r="1904" spans="2:10" x14ac:dyDescent="0.3">
      <c r="B1904" s="51"/>
      <c r="C1904" s="47"/>
      <c r="D1904" s="52"/>
      <c r="E1904" s="52"/>
      <c r="F1904" s="52"/>
      <c r="G1904" s="52"/>
      <c r="H1904" s="52"/>
      <c r="I1904" s="52"/>
      <c r="J1904" s="49"/>
    </row>
    <row r="1905" spans="2:10" x14ac:dyDescent="0.3">
      <c r="B1905" s="51"/>
      <c r="C1905" s="47"/>
      <c r="D1905" s="52"/>
      <c r="E1905" s="52"/>
      <c r="F1905" s="52"/>
      <c r="G1905" s="52"/>
      <c r="H1905" s="52"/>
      <c r="I1905" s="52"/>
      <c r="J1905" s="49"/>
    </row>
    <row r="1906" spans="2:10" x14ac:dyDescent="0.3">
      <c r="B1906" s="51"/>
      <c r="C1906" s="47"/>
      <c r="D1906" s="52"/>
      <c r="E1906" s="52"/>
      <c r="F1906" s="52"/>
      <c r="G1906" s="52"/>
      <c r="H1906" s="52"/>
      <c r="I1906" s="52"/>
      <c r="J1906" s="49"/>
    </row>
    <row r="1907" spans="2:10" x14ac:dyDescent="0.3">
      <c r="B1907" s="51"/>
      <c r="C1907" s="47"/>
      <c r="D1907" s="52"/>
      <c r="E1907" s="52"/>
      <c r="F1907" s="52"/>
      <c r="G1907" s="52"/>
      <c r="H1907" s="52"/>
      <c r="I1907" s="52"/>
      <c r="J1907" s="49"/>
    </row>
    <row r="1908" spans="2:10" x14ac:dyDescent="0.3">
      <c r="B1908" s="51"/>
      <c r="C1908" s="47"/>
      <c r="D1908" s="52"/>
      <c r="E1908" s="52"/>
      <c r="F1908" s="52"/>
      <c r="G1908" s="52"/>
      <c r="H1908" s="52"/>
      <c r="I1908" s="52"/>
      <c r="J1908" s="49"/>
    </row>
    <row r="1909" spans="2:10" x14ac:dyDescent="0.3">
      <c r="B1909" s="51"/>
      <c r="C1909" s="47"/>
      <c r="D1909" s="52"/>
      <c r="E1909" s="52"/>
      <c r="F1909" s="52"/>
      <c r="G1909" s="52"/>
      <c r="H1909" s="52"/>
      <c r="I1909" s="52"/>
      <c r="J1909" s="49"/>
    </row>
    <row r="1910" spans="2:10" x14ac:dyDescent="0.3">
      <c r="B1910" s="51"/>
      <c r="C1910" s="47"/>
      <c r="D1910" s="52"/>
      <c r="E1910" s="52"/>
      <c r="F1910" s="52"/>
      <c r="G1910" s="52"/>
      <c r="H1910" s="52"/>
      <c r="I1910" s="52"/>
      <c r="J1910" s="49"/>
    </row>
    <row r="1911" spans="2:10" x14ac:dyDescent="0.3">
      <c r="B1911" s="51"/>
      <c r="C1911" s="47"/>
      <c r="D1911" s="52"/>
      <c r="E1911" s="52"/>
      <c r="F1911" s="52"/>
      <c r="G1911" s="52"/>
      <c r="H1911" s="52"/>
      <c r="I1911" s="52"/>
      <c r="J1911" s="49"/>
    </row>
    <row r="1912" spans="2:10" x14ac:dyDescent="0.3">
      <c r="B1912" s="51"/>
      <c r="C1912" s="47"/>
      <c r="D1912" s="52"/>
      <c r="E1912" s="52"/>
      <c r="F1912" s="52"/>
      <c r="G1912" s="52"/>
      <c r="H1912" s="52"/>
      <c r="I1912" s="52"/>
      <c r="J1912" s="49"/>
    </row>
    <row r="1913" spans="2:10" x14ac:dyDescent="0.3">
      <c r="B1913" s="51"/>
      <c r="C1913" s="47"/>
      <c r="D1913" s="52"/>
      <c r="E1913" s="52"/>
      <c r="F1913" s="52"/>
      <c r="G1913" s="52"/>
      <c r="H1913" s="52"/>
      <c r="I1913" s="52"/>
      <c r="J1913" s="49"/>
    </row>
    <row r="1914" spans="2:10" x14ac:dyDescent="0.3">
      <c r="B1914" s="51"/>
      <c r="C1914" s="47"/>
      <c r="D1914" s="52"/>
      <c r="E1914" s="52"/>
      <c r="F1914" s="52"/>
      <c r="G1914" s="52"/>
      <c r="H1914" s="52"/>
      <c r="I1914" s="52"/>
      <c r="J1914" s="49"/>
    </row>
    <row r="1915" spans="2:10" x14ac:dyDescent="0.3">
      <c r="B1915" s="51"/>
      <c r="C1915" s="47"/>
      <c r="D1915" s="52"/>
      <c r="E1915" s="52"/>
      <c r="F1915" s="52"/>
      <c r="G1915" s="52"/>
      <c r="H1915" s="52"/>
      <c r="I1915" s="52"/>
      <c r="J1915" s="49"/>
    </row>
    <row r="1916" spans="2:10" x14ac:dyDescent="0.3">
      <c r="B1916" s="51"/>
      <c r="C1916" s="47"/>
      <c r="D1916" s="52"/>
      <c r="E1916" s="52"/>
      <c r="F1916" s="52"/>
      <c r="G1916" s="52"/>
      <c r="H1916" s="52"/>
      <c r="I1916" s="52"/>
      <c r="J1916" s="49"/>
    </row>
    <row r="1917" spans="2:10" x14ac:dyDescent="0.3">
      <c r="B1917" s="51"/>
      <c r="C1917" s="47"/>
      <c r="D1917" s="52"/>
      <c r="E1917" s="52"/>
      <c r="F1917" s="52"/>
      <c r="G1917" s="52"/>
      <c r="H1917" s="52"/>
      <c r="I1917" s="52"/>
      <c r="J1917" s="49"/>
    </row>
    <row r="1918" spans="2:10" x14ac:dyDescent="0.3">
      <c r="B1918" s="51"/>
      <c r="C1918" s="47"/>
      <c r="D1918" s="52"/>
      <c r="E1918" s="52"/>
      <c r="F1918" s="52"/>
      <c r="G1918" s="52"/>
      <c r="H1918" s="52"/>
      <c r="I1918" s="52"/>
      <c r="J1918" s="49"/>
    </row>
    <row r="1919" spans="2:10" x14ac:dyDescent="0.3">
      <c r="B1919" s="51"/>
      <c r="C1919" s="47"/>
      <c r="D1919" s="52"/>
      <c r="E1919" s="52"/>
      <c r="F1919" s="52"/>
      <c r="G1919" s="52"/>
      <c r="H1919" s="52"/>
      <c r="I1919" s="52"/>
      <c r="J1919" s="49"/>
    </row>
    <row r="1920" spans="2:10" x14ac:dyDescent="0.3">
      <c r="B1920" s="51"/>
      <c r="C1920" s="47"/>
      <c r="D1920" s="52"/>
      <c r="E1920" s="52"/>
      <c r="F1920" s="52"/>
      <c r="G1920" s="52"/>
      <c r="H1920" s="52"/>
      <c r="I1920" s="52"/>
      <c r="J1920" s="49"/>
    </row>
    <row r="1921" spans="2:10" x14ac:dyDescent="0.3">
      <c r="B1921" s="51"/>
      <c r="C1921" s="47"/>
      <c r="D1921" s="52"/>
      <c r="E1921" s="52"/>
      <c r="F1921" s="52"/>
      <c r="G1921" s="52"/>
      <c r="H1921" s="52"/>
      <c r="I1921" s="52"/>
      <c r="J1921" s="49"/>
    </row>
    <row r="1922" spans="2:10" x14ac:dyDescent="0.3">
      <c r="B1922" s="51"/>
      <c r="C1922" s="47"/>
      <c r="D1922" s="52"/>
      <c r="E1922" s="52"/>
      <c r="F1922" s="52"/>
      <c r="G1922" s="52"/>
      <c r="H1922" s="52"/>
      <c r="I1922" s="52"/>
      <c r="J1922" s="49"/>
    </row>
    <row r="1923" spans="2:10" x14ac:dyDescent="0.3">
      <c r="B1923" s="51"/>
      <c r="C1923" s="47"/>
      <c r="D1923" s="52"/>
      <c r="E1923" s="52"/>
      <c r="F1923" s="52"/>
      <c r="G1923" s="52"/>
      <c r="H1923" s="52"/>
      <c r="I1923" s="52"/>
      <c r="J1923" s="49"/>
    </row>
    <row r="1924" spans="2:10" x14ac:dyDescent="0.3">
      <c r="B1924" s="51"/>
      <c r="C1924" s="47"/>
      <c r="D1924" s="52"/>
      <c r="E1924" s="52"/>
      <c r="F1924" s="52"/>
      <c r="G1924" s="52"/>
      <c r="H1924" s="52"/>
      <c r="I1924" s="52"/>
      <c r="J1924" s="49"/>
    </row>
    <row r="1925" spans="2:10" x14ac:dyDescent="0.3">
      <c r="B1925" s="51"/>
      <c r="C1925" s="47"/>
      <c r="D1925" s="52"/>
      <c r="E1925" s="52"/>
      <c r="F1925" s="52"/>
      <c r="G1925" s="52"/>
      <c r="H1925" s="52"/>
      <c r="I1925" s="52"/>
      <c r="J1925" s="49"/>
    </row>
    <row r="1926" spans="2:10" x14ac:dyDescent="0.3">
      <c r="B1926" s="51"/>
      <c r="C1926" s="47"/>
      <c r="D1926" s="52"/>
      <c r="E1926" s="52"/>
      <c r="F1926" s="52"/>
      <c r="G1926" s="52"/>
      <c r="H1926" s="52"/>
      <c r="I1926" s="52"/>
      <c r="J1926" s="49"/>
    </row>
    <row r="1927" spans="2:10" x14ac:dyDescent="0.3">
      <c r="B1927" s="51"/>
      <c r="C1927" s="47"/>
      <c r="D1927" s="52"/>
      <c r="E1927" s="52"/>
      <c r="F1927" s="52"/>
      <c r="G1927" s="52"/>
      <c r="H1927" s="52"/>
      <c r="I1927" s="52"/>
      <c r="J1927" s="49"/>
    </row>
    <row r="1928" spans="2:10" x14ac:dyDescent="0.3">
      <c r="B1928" s="51"/>
      <c r="C1928" s="47"/>
      <c r="D1928" s="52"/>
      <c r="E1928" s="52"/>
      <c r="F1928" s="52"/>
      <c r="G1928" s="52"/>
      <c r="H1928" s="52"/>
      <c r="I1928" s="52"/>
      <c r="J1928" s="49"/>
    </row>
    <row r="1929" spans="2:10" x14ac:dyDescent="0.3">
      <c r="B1929" s="51"/>
      <c r="C1929" s="47"/>
      <c r="D1929" s="52"/>
      <c r="E1929" s="52"/>
      <c r="F1929" s="52"/>
      <c r="G1929" s="52"/>
      <c r="H1929" s="52"/>
      <c r="I1929" s="52"/>
      <c r="J1929" s="49"/>
    </row>
    <row r="1930" spans="2:10" x14ac:dyDescent="0.3">
      <c r="B1930" s="51"/>
      <c r="C1930" s="47"/>
      <c r="D1930" s="52"/>
      <c r="E1930" s="52"/>
      <c r="F1930" s="52"/>
      <c r="G1930" s="52"/>
      <c r="H1930" s="52"/>
      <c r="I1930" s="52"/>
      <c r="J1930" s="49"/>
    </row>
    <row r="1931" spans="2:10" x14ac:dyDescent="0.3">
      <c r="B1931" s="51"/>
      <c r="C1931" s="47"/>
      <c r="D1931" s="52"/>
      <c r="E1931" s="52"/>
      <c r="F1931" s="52"/>
      <c r="G1931" s="52"/>
      <c r="H1931" s="52"/>
      <c r="I1931" s="52"/>
      <c r="J1931" s="49"/>
    </row>
    <row r="1932" spans="2:10" x14ac:dyDescent="0.3">
      <c r="B1932" s="51"/>
      <c r="C1932" s="47"/>
      <c r="D1932" s="52"/>
      <c r="E1932" s="52"/>
      <c r="F1932" s="52"/>
      <c r="G1932" s="52"/>
      <c r="H1932" s="52"/>
      <c r="I1932" s="52"/>
      <c r="J1932" s="49"/>
    </row>
    <row r="1933" spans="2:10" x14ac:dyDescent="0.3">
      <c r="B1933" s="51"/>
      <c r="C1933" s="47"/>
      <c r="D1933" s="52"/>
      <c r="E1933" s="52"/>
      <c r="F1933" s="52"/>
      <c r="G1933" s="52"/>
      <c r="H1933" s="52"/>
      <c r="I1933" s="52"/>
      <c r="J1933" s="49"/>
    </row>
    <row r="1934" spans="2:10" x14ac:dyDescent="0.3">
      <c r="B1934" s="51"/>
      <c r="C1934" s="47"/>
      <c r="D1934" s="52"/>
      <c r="E1934" s="52"/>
      <c r="F1934" s="52"/>
      <c r="G1934" s="52"/>
      <c r="H1934" s="52"/>
      <c r="I1934" s="52"/>
      <c r="J1934" s="49"/>
    </row>
    <row r="1935" spans="2:10" x14ac:dyDescent="0.3">
      <c r="B1935" s="51"/>
      <c r="C1935" s="47"/>
      <c r="D1935" s="52"/>
      <c r="E1935" s="52"/>
      <c r="F1935" s="52"/>
      <c r="G1935" s="52"/>
      <c r="H1935" s="52"/>
      <c r="I1935" s="52"/>
      <c r="J1935" s="49"/>
    </row>
    <row r="1936" spans="2:10" x14ac:dyDescent="0.3">
      <c r="B1936" s="51"/>
      <c r="C1936" s="47"/>
      <c r="D1936" s="52"/>
      <c r="E1936" s="52"/>
      <c r="F1936" s="52"/>
      <c r="G1936" s="52"/>
      <c r="H1936" s="52"/>
      <c r="I1936" s="52"/>
      <c r="J1936" s="49"/>
    </row>
    <row r="1937" spans="2:10" x14ac:dyDescent="0.3">
      <c r="B1937" s="51"/>
      <c r="C1937" s="47"/>
      <c r="D1937" s="52"/>
      <c r="E1937" s="52"/>
      <c r="F1937" s="52"/>
      <c r="G1937" s="52"/>
      <c r="H1937" s="52"/>
      <c r="I1937" s="52"/>
      <c r="J1937" s="49"/>
    </row>
    <row r="1938" spans="2:10" x14ac:dyDescent="0.3">
      <c r="B1938" s="51"/>
      <c r="C1938" s="47"/>
      <c r="D1938" s="52"/>
      <c r="E1938" s="52"/>
      <c r="F1938" s="52"/>
      <c r="G1938" s="52"/>
      <c r="H1938" s="52"/>
      <c r="I1938" s="52"/>
      <c r="J1938" s="49"/>
    </row>
    <row r="1939" spans="2:10" x14ac:dyDescent="0.3">
      <c r="B1939" s="51"/>
      <c r="C1939" s="47"/>
      <c r="D1939" s="52"/>
      <c r="E1939" s="52"/>
      <c r="F1939" s="52"/>
      <c r="G1939" s="52"/>
      <c r="H1939" s="52"/>
      <c r="I1939" s="52"/>
      <c r="J1939" s="49"/>
    </row>
    <row r="1940" spans="2:10" x14ac:dyDescent="0.3">
      <c r="B1940" s="51"/>
      <c r="C1940" s="47"/>
      <c r="D1940" s="52"/>
      <c r="E1940" s="52"/>
      <c r="F1940" s="52"/>
      <c r="G1940" s="52"/>
      <c r="H1940" s="52"/>
      <c r="I1940" s="52"/>
      <c r="J1940" s="49"/>
    </row>
    <row r="1941" spans="2:10" x14ac:dyDescent="0.3">
      <c r="B1941" s="51"/>
      <c r="C1941" s="47"/>
      <c r="D1941" s="52"/>
      <c r="E1941" s="52"/>
      <c r="F1941" s="52"/>
      <c r="G1941" s="52"/>
      <c r="H1941" s="52"/>
      <c r="I1941" s="52"/>
      <c r="J1941" s="49"/>
    </row>
    <row r="1942" spans="2:10" x14ac:dyDescent="0.3">
      <c r="B1942" s="51"/>
      <c r="C1942" s="47"/>
      <c r="D1942" s="52"/>
      <c r="E1942" s="52"/>
      <c r="F1942" s="52"/>
      <c r="G1942" s="52"/>
      <c r="H1942" s="52"/>
      <c r="I1942" s="52"/>
      <c r="J1942" s="49"/>
    </row>
    <row r="1943" spans="2:10" x14ac:dyDescent="0.3">
      <c r="B1943" s="51"/>
      <c r="C1943" s="47"/>
      <c r="D1943" s="52"/>
      <c r="E1943" s="52"/>
      <c r="F1943" s="52"/>
      <c r="G1943" s="52"/>
      <c r="H1943" s="52"/>
      <c r="I1943" s="52"/>
      <c r="J1943" s="49"/>
    </row>
    <row r="1944" spans="2:10" x14ac:dyDescent="0.3">
      <c r="B1944" s="51"/>
      <c r="C1944" s="47"/>
      <c r="D1944" s="52"/>
      <c r="E1944" s="52"/>
      <c r="F1944" s="52"/>
      <c r="G1944" s="52"/>
      <c r="H1944" s="52"/>
      <c r="I1944" s="52"/>
      <c r="J1944" s="49"/>
    </row>
    <row r="1945" spans="2:10" x14ac:dyDescent="0.3">
      <c r="B1945" s="51"/>
      <c r="C1945" s="47"/>
      <c r="D1945" s="52"/>
      <c r="E1945" s="52"/>
      <c r="F1945" s="52"/>
      <c r="G1945" s="52"/>
      <c r="H1945" s="52"/>
      <c r="I1945" s="52"/>
      <c r="J1945" s="49"/>
    </row>
    <row r="1946" spans="2:10" x14ac:dyDescent="0.3">
      <c r="B1946" s="51"/>
      <c r="C1946" s="47"/>
      <c r="D1946" s="52"/>
      <c r="E1946" s="52"/>
      <c r="F1946" s="52"/>
      <c r="G1946" s="52"/>
      <c r="H1946" s="52"/>
      <c r="I1946" s="52"/>
      <c r="J1946" s="49"/>
    </row>
    <row r="1947" spans="2:10" x14ac:dyDescent="0.3">
      <c r="B1947" s="51"/>
      <c r="C1947" s="47"/>
      <c r="D1947" s="52"/>
      <c r="E1947" s="52"/>
      <c r="F1947" s="52"/>
      <c r="G1947" s="52"/>
      <c r="H1947" s="52"/>
      <c r="I1947" s="52"/>
      <c r="J1947" s="49"/>
    </row>
    <row r="1948" spans="2:10" x14ac:dyDescent="0.3">
      <c r="B1948" s="51"/>
      <c r="C1948" s="47"/>
      <c r="D1948" s="52"/>
      <c r="E1948" s="52"/>
      <c r="F1948" s="52"/>
      <c r="G1948" s="52"/>
      <c r="H1948" s="52"/>
      <c r="I1948" s="52"/>
      <c r="J1948" s="49"/>
    </row>
    <row r="1949" spans="2:10" x14ac:dyDescent="0.3">
      <c r="B1949" s="51"/>
      <c r="C1949" s="47"/>
      <c r="D1949" s="52"/>
      <c r="E1949" s="52"/>
      <c r="F1949" s="52"/>
      <c r="G1949" s="52"/>
      <c r="H1949" s="52"/>
      <c r="I1949" s="52"/>
      <c r="J1949" s="49"/>
    </row>
    <row r="1950" spans="2:10" x14ac:dyDescent="0.3">
      <c r="B1950" s="51"/>
      <c r="C1950" s="47"/>
      <c r="D1950" s="52"/>
      <c r="E1950" s="52"/>
      <c r="F1950" s="52"/>
      <c r="G1950" s="52"/>
      <c r="H1950" s="52"/>
      <c r="I1950" s="52"/>
      <c r="J1950" s="49"/>
    </row>
    <row r="1951" spans="2:10" x14ac:dyDescent="0.3">
      <c r="B1951" s="51"/>
      <c r="C1951" s="47"/>
      <c r="D1951" s="52"/>
      <c r="E1951" s="52"/>
      <c r="F1951" s="52"/>
      <c r="G1951" s="52"/>
      <c r="H1951" s="52"/>
      <c r="I1951" s="52"/>
      <c r="J1951" s="49"/>
    </row>
    <row r="1952" spans="2:10" x14ac:dyDescent="0.3">
      <c r="B1952" s="51"/>
      <c r="C1952" s="47"/>
      <c r="D1952" s="52"/>
      <c r="E1952" s="52"/>
      <c r="F1952" s="52"/>
      <c r="G1952" s="52"/>
      <c r="H1952" s="52"/>
      <c r="I1952" s="52"/>
      <c r="J1952" s="49"/>
    </row>
    <row r="1953" spans="2:10" x14ac:dyDescent="0.3">
      <c r="B1953" s="51"/>
      <c r="C1953" s="47"/>
      <c r="D1953" s="52"/>
      <c r="E1953" s="52"/>
      <c r="F1953" s="52"/>
      <c r="G1953" s="52"/>
      <c r="H1953" s="52"/>
      <c r="I1953" s="52"/>
      <c r="J1953" s="49"/>
    </row>
    <row r="1954" spans="2:10" x14ac:dyDescent="0.3">
      <c r="B1954" s="51"/>
      <c r="C1954" s="47"/>
      <c r="D1954" s="52"/>
      <c r="E1954" s="52"/>
      <c r="F1954" s="52"/>
      <c r="G1954" s="52"/>
      <c r="H1954" s="52"/>
      <c r="I1954" s="52"/>
      <c r="J1954" s="49"/>
    </row>
    <row r="1955" spans="2:10" x14ac:dyDescent="0.3">
      <c r="B1955" s="51"/>
      <c r="C1955" s="47"/>
      <c r="D1955" s="52"/>
      <c r="E1955" s="52"/>
      <c r="F1955" s="52"/>
      <c r="G1955" s="52"/>
      <c r="H1955" s="52"/>
      <c r="I1955" s="52"/>
      <c r="J1955" s="49"/>
    </row>
    <row r="1956" spans="2:10" x14ac:dyDescent="0.3">
      <c r="B1956" s="51"/>
      <c r="C1956" s="47"/>
      <c r="D1956" s="52"/>
      <c r="E1956" s="52"/>
      <c r="F1956" s="52"/>
      <c r="G1956" s="52"/>
      <c r="H1956" s="52"/>
      <c r="I1956" s="52"/>
      <c r="J1956" s="49"/>
    </row>
    <row r="1957" spans="2:10" x14ac:dyDescent="0.3">
      <c r="B1957" s="51"/>
      <c r="C1957" s="47"/>
      <c r="D1957" s="52"/>
      <c r="E1957" s="52"/>
      <c r="F1957" s="52"/>
      <c r="G1957" s="52"/>
      <c r="H1957" s="52"/>
      <c r="I1957" s="52"/>
      <c r="J1957" s="49"/>
    </row>
    <row r="1958" spans="2:10" x14ac:dyDescent="0.3">
      <c r="B1958" s="51"/>
      <c r="C1958" s="47"/>
      <c r="D1958" s="52"/>
      <c r="E1958" s="52"/>
      <c r="F1958" s="52"/>
      <c r="G1958" s="52"/>
      <c r="H1958" s="52"/>
      <c r="I1958" s="52"/>
      <c r="J1958" s="49"/>
    </row>
    <row r="1959" spans="2:10" x14ac:dyDescent="0.3">
      <c r="B1959" s="51"/>
      <c r="C1959" s="47"/>
      <c r="D1959" s="52"/>
      <c r="E1959" s="52"/>
      <c r="F1959" s="52"/>
      <c r="G1959" s="52"/>
      <c r="H1959" s="52"/>
      <c r="I1959" s="52"/>
      <c r="J1959" s="49"/>
    </row>
    <row r="1960" spans="2:10" x14ac:dyDescent="0.3">
      <c r="B1960" s="51"/>
      <c r="C1960" s="47"/>
      <c r="D1960" s="52"/>
      <c r="E1960" s="52"/>
      <c r="F1960" s="52"/>
      <c r="G1960" s="52"/>
      <c r="H1960" s="52"/>
      <c r="I1960" s="52"/>
      <c r="J1960" s="49"/>
    </row>
    <row r="1961" spans="2:10" x14ac:dyDescent="0.3">
      <c r="B1961" s="51"/>
      <c r="C1961" s="47"/>
      <c r="D1961" s="52"/>
      <c r="E1961" s="52"/>
      <c r="F1961" s="52"/>
      <c r="G1961" s="52"/>
      <c r="H1961" s="52"/>
      <c r="I1961" s="52"/>
      <c r="J1961" s="49"/>
    </row>
    <row r="1962" spans="2:10" x14ac:dyDescent="0.3">
      <c r="B1962" s="51"/>
      <c r="C1962" s="47"/>
      <c r="D1962" s="52"/>
      <c r="E1962" s="52"/>
      <c r="F1962" s="52"/>
      <c r="G1962" s="52"/>
      <c r="H1962" s="52"/>
      <c r="I1962" s="52"/>
      <c r="J1962" s="49"/>
    </row>
    <row r="1963" spans="2:10" x14ac:dyDescent="0.3">
      <c r="B1963" s="51"/>
      <c r="C1963" s="47"/>
      <c r="D1963" s="52"/>
      <c r="E1963" s="52"/>
      <c r="F1963" s="52"/>
      <c r="G1963" s="52"/>
      <c r="H1963" s="52"/>
      <c r="I1963" s="52"/>
      <c r="J1963" s="49"/>
    </row>
    <row r="1964" spans="2:10" x14ac:dyDescent="0.3">
      <c r="B1964" s="51"/>
      <c r="C1964" s="47"/>
      <c r="D1964" s="52"/>
      <c r="E1964" s="52"/>
      <c r="F1964" s="52"/>
      <c r="G1964" s="52"/>
      <c r="H1964" s="52"/>
      <c r="I1964" s="52"/>
      <c r="J1964" s="49"/>
    </row>
    <row r="1965" spans="2:10" x14ac:dyDescent="0.3">
      <c r="B1965" s="51"/>
      <c r="C1965" s="47"/>
      <c r="D1965" s="52"/>
      <c r="E1965" s="52"/>
      <c r="F1965" s="52"/>
      <c r="G1965" s="52"/>
      <c r="H1965" s="52"/>
      <c r="I1965" s="52"/>
      <c r="J1965" s="49"/>
    </row>
    <row r="1966" spans="2:10" x14ac:dyDescent="0.3">
      <c r="B1966" s="51"/>
      <c r="C1966" s="47"/>
      <c r="D1966" s="52"/>
      <c r="E1966" s="52"/>
      <c r="F1966" s="52"/>
      <c r="G1966" s="52"/>
      <c r="H1966" s="52"/>
      <c r="I1966" s="52"/>
      <c r="J1966" s="49"/>
    </row>
    <row r="1967" spans="2:10" x14ac:dyDescent="0.3">
      <c r="B1967" s="51"/>
      <c r="C1967" s="47"/>
      <c r="D1967" s="52"/>
      <c r="E1967" s="52"/>
      <c r="F1967" s="52"/>
      <c r="G1967" s="52"/>
      <c r="H1967" s="52"/>
      <c r="I1967" s="52"/>
      <c r="J1967" s="49"/>
    </row>
    <row r="1968" spans="2:10" x14ac:dyDescent="0.3">
      <c r="B1968" s="51"/>
      <c r="C1968" s="47"/>
      <c r="D1968" s="52"/>
      <c r="E1968" s="52"/>
      <c r="F1968" s="52"/>
      <c r="G1968" s="52"/>
      <c r="H1968" s="52"/>
      <c r="I1968" s="52"/>
      <c r="J1968" s="49"/>
    </row>
    <row r="1969" spans="2:10" x14ac:dyDescent="0.3">
      <c r="B1969" s="51"/>
      <c r="C1969" s="47"/>
      <c r="D1969" s="52"/>
      <c r="E1969" s="52"/>
      <c r="F1969" s="52"/>
      <c r="G1969" s="52"/>
      <c r="H1969" s="52"/>
      <c r="I1969" s="52"/>
      <c r="J1969" s="49"/>
    </row>
    <row r="1970" spans="2:10" x14ac:dyDescent="0.3">
      <c r="B1970" s="51"/>
      <c r="C1970" s="47"/>
      <c r="D1970" s="52"/>
      <c r="E1970" s="52"/>
      <c r="F1970" s="52"/>
      <c r="G1970" s="52"/>
      <c r="H1970" s="52"/>
      <c r="I1970" s="52"/>
      <c r="J1970" s="49"/>
    </row>
    <row r="1971" spans="2:10" x14ac:dyDescent="0.3">
      <c r="B1971" s="51"/>
      <c r="C1971" s="47"/>
      <c r="D1971" s="52"/>
      <c r="E1971" s="52"/>
      <c r="F1971" s="52"/>
      <c r="G1971" s="52"/>
      <c r="H1971" s="52"/>
      <c r="I1971" s="52"/>
      <c r="J1971" s="49"/>
    </row>
    <row r="1972" spans="2:10" x14ac:dyDescent="0.3">
      <c r="B1972" s="51"/>
      <c r="C1972" s="47"/>
      <c r="D1972" s="52"/>
      <c r="E1972" s="52"/>
      <c r="F1972" s="52"/>
      <c r="G1972" s="52"/>
      <c r="H1972" s="52"/>
      <c r="I1972" s="52"/>
      <c r="J1972" s="49"/>
    </row>
    <row r="1973" spans="2:10" x14ac:dyDescent="0.3">
      <c r="B1973" s="51"/>
      <c r="C1973" s="47"/>
      <c r="D1973" s="52"/>
      <c r="E1973" s="52"/>
      <c r="F1973" s="52"/>
      <c r="G1973" s="52"/>
      <c r="H1973" s="52"/>
      <c r="I1973" s="52"/>
      <c r="J1973" s="49"/>
    </row>
    <row r="1974" spans="2:10" x14ac:dyDescent="0.3">
      <c r="B1974" s="51"/>
      <c r="C1974" s="47"/>
      <c r="D1974" s="52"/>
      <c r="E1974" s="52"/>
      <c r="F1974" s="52"/>
      <c r="G1974" s="52"/>
      <c r="H1974" s="52"/>
      <c r="I1974" s="52"/>
      <c r="J1974" s="49"/>
    </row>
    <row r="1975" spans="2:10" x14ac:dyDescent="0.3">
      <c r="B1975" s="51"/>
      <c r="C1975" s="47"/>
      <c r="D1975" s="52"/>
      <c r="E1975" s="52"/>
      <c r="F1975" s="52"/>
      <c r="G1975" s="52"/>
      <c r="H1975" s="52"/>
      <c r="I1975" s="52"/>
      <c r="J1975" s="49"/>
    </row>
    <row r="1976" spans="2:10" x14ac:dyDescent="0.3">
      <c r="B1976" s="51"/>
      <c r="C1976" s="47"/>
      <c r="D1976" s="52"/>
      <c r="E1976" s="52"/>
      <c r="F1976" s="52"/>
      <c r="G1976" s="52"/>
      <c r="H1976" s="52"/>
      <c r="I1976" s="52"/>
      <c r="J1976" s="49"/>
    </row>
    <row r="1977" spans="2:10" x14ac:dyDescent="0.3">
      <c r="B1977" s="51"/>
      <c r="C1977" s="47"/>
      <c r="D1977" s="52"/>
      <c r="E1977" s="52"/>
      <c r="F1977" s="52"/>
      <c r="G1977" s="52"/>
      <c r="H1977" s="52"/>
      <c r="I1977" s="52"/>
      <c r="J1977" s="49"/>
    </row>
    <row r="1978" spans="2:10" x14ac:dyDescent="0.3">
      <c r="B1978" s="51"/>
      <c r="C1978" s="47"/>
      <c r="D1978" s="52"/>
      <c r="E1978" s="52"/>
      <c r="F1978" s="52"/>
      <c r="G1978" s="52"/>
      <c r="H1978" s="52"/>
      <c r="I1978" s="52"/>
      <c r="J1978" s="49"/>
    </row>
    <row r="1979" spans="2:10" x14ac:dyDescent="0.3">
      <c r="B1979" s="51"/>
      <c r="C1979" s="47"/>
      <c r="D1979" s="52"/>
      <c r="E1979" s="52"/>
      <c r="F1979" s="52"/>
      <c r="G1979" s="52"/>
      <c r="H1979" s="52"/>
      <c r="I1979" s="52"/>
      <c r="J1979" s="49"/>
    </row>
    <row r="1980" spans="2:10" x14ac:dyDescent="0.3">
      <c r="B1980" s="51"/>
      <c r="C1980" s="47"/>
      <c r="D1980" s="52"/>
      <c r="E1980" s="52"/>
      <c r="F1980" s="52"/>
      <c r="G1980" s="52"/>
      <c r="H1980" s="52"/>
      <c r="I1980" s="52"/>
      <c r="J1980" s="49"/>
    </row>
    <row r="1981" spans="2:10" x14ac:dyDescent="0.3">
      <c r="B1981" s="51"/>
      <c r="C1981" s="47"/>
      <c r="D1981" s="52"/>
      <c r="E1981" s="52"/>
      <c r="F1981" s="52"/>
      <c r="G1981" s="52"/>
      <c r="H1981" s="52"/>
      <c r="I1981" s="52"/>
      <c r="J1981" s="49"/>
    </row>
    <row r="1982" spans="2:10" x14ac:dyDescent="0.3">
      <c r="B1982" s="51"/>
      <c r="C1982" s="47"/>
      <c r="D1982" s="52"/>
      <c r="E1982" s="52"/>
      <c r="F1982" s="52"/>
      <c r="G1982" s="52"/>
      <c r="H1982" s="52"/>
      <c r="I1982" s="52"/>
      <c r="J1982" s="49"/>
    </row>
    <row r="1983" spans="2:10" x14ac:dyDescent="0.3">
      <c r="B1983" s="51"/>
      <c r="C1983" s="47"/>
      <c r="D1983" s="52"/>
      <c r="E1983" s="52"/>
      <c r="F1983" s="52"/>
      <c r="G1983" s="52"/>
      <c r="H1983" s="52"/>
      <c r="I1983" s="52"/>
      <c r="J1983" s="49"/>
    </row>
    <row r="1984" spans="2:10" x14ac:dyDescent="0.3">
      <c r="B1984" s="51"/>
      <c r="C1984" s="47"/>
      <c r="D1984" s="52"/>
      <c r="E1984" s="52"/>
      <c r="F1984" s="52"/>
      <c r="G1984" s="52"/>
      <c r="H1984" s="52"/>
      <c r="I1984" s="52"/>
      <c r="J1984" s="49"/>
    </row>
    <row r="1985" spans="2:10" x14ac:dyDescent="0.3">
      <c r="B1985" s="51"/>
      <c r="C1985" s="47"/>
      <c r="D1985" s="52"/>
      <c r="E1985" s="52"/>
      <c r="F1985" s="52"/>
      <c r="G1985" s="52"/>
      <c r="H1985" s="52"/>
      <c r="I1985" s="52"/>
      <c r="J1985" s="49"/>
    </row>
    <row r="1986" spans="2:10" x14ac:dyDescent="0.3">
      <c r="B1986" s="51"/>
      <c r="C1986" s="47"/>
      <c r="D1986" s="52"/>
      <c r="E1986" s="52"/>
      <c r="F1986" s="52"/>
      <c r="G1986" s="52"/>
      <c r="H1986" s="52"/>
      <c r="I1986" s="52"/>
      <c r="J1986" s="49"/>
    </row>
    <row r="1987" spans="2:10" x14ac:dyDescent="0.3">
      <c r="B1987" s="51"/>
      <c r="C1987" s="47"/>
      <c r="D1987" s="52"/>
      <c r="E1987" s="52"/>
      <c r="F1987" s="52"/>
      <c r="G1987" s="52"/>
      <c r="H1987" s="52"/>
      <c r="I1987" s="52"/>
      <c r="J1987" s="49"/>
    </row>
    <row r="1988" spans="2:10" x14ac:dyDescent="0.3">
      <c r="B1988" s="51"/>
      <c r="C1988" s="47"/>
      <c r="D1988" s="52"/>
      <c r="E1988" s="52"/>
      <c r="F1988" s="52"/>
      <c r="G1988" s="52"/>
      <c r="H1988" s="52"/>
      <c r="I1988" s="52"/>
      <c r="J1988" s="49"/>
    </row>
    <row r="1989" spans="2:10" x14ac:dyDescent="0.3">
      <c r="B1989" s="51"/>
      <c r="C1989" s="47"/>
      <c r="D1989" s="52"/>
      <c r="E1989" s="52"/>
      <c r="F1989" s="52"/>
      <c r="G1989" s="52"/>
      <c r="H1989" s="52"/>
      <c r="I1989" s="52"/>
      <c r="J1989" s="49"/>
    </row>
    <row r="1990" spans="2:10" x14ac:dyDescent="0.3">
      <c r="B1990" s="51"/>
      <c r="C1990" s="47"/>
      <c r="D1990" s="52"/>
      <c r="E1990" s="52"/>
      <c r="F1990" s="52"/>
      <c r="G1990" s="52"/>
      <c r="H1990" s="52"/>
      <c r="I1990" s="52"/>
      <c r="J1990" s="49"/>
    </row>
    <row r="1991" spans="2:10" x14ac:dyDescent="0.3">
      <c r="B1991" s="51"/>
      <c r="C1991" s="47"/>
      <c r="D1991" s="52"/>
      <c r="E1991" s="52"/>
      <c r="F1991" s="52"/>
      <c r="G1991" s="52"/>
      <c r="H1991" s="52"/>
      <c r="I1991" s="52"/>
      <c r="J1991" s="49"/>
    </row>
    <row r="1992" spans="2:10" x14ac:dyDescent="0.3">
      <c r="B1992" s="51"/>
      <c r="C1992" s="47"/>
      <c r="D1992" s="52"/>
      <c r="E1992" s="52"/>
      <c r="F1992" s="52"/>
      <c r="G1992" s="52"/>
      <c r="H1992" s="52"/>
      <c r="I1992" s="52"/>
      <c r="J1992" s="49"/>
    </row>
    <row r="1993" spans="2:10" x14ac:dyDescent="0.3">
      <c r="B1993" s="51"/>
      <c r="C1993" s="47"/>
      <c r="D1993" s="52"/>
      <c r="E1993" s="52"/>
      <c r="F1993" s="52"/>
      <c r="G1993" s="52"/>
      <c r="H1993" s="52"/>
      <c r="I1993" s="52"/>
      <c r="J1993" s="49"/>
    </row>
    <row r="1994" spans="2:10" x14ac:dyDescent="0.3">
      <c r="B1994" s="51"/>
      <c r="C1994" s="47"/>
      <c r="D1994" s="52"/>
      <c r="E1994" s="52"/>
      <c r="F1994" s="52"/>
      <c r="G1994" s="52"/>
      <c r="H1994" s="52"/>
      <c r="I1994" s="52"/>
      <c r="J1994" s="49"/>
    </row>
    <row r="1995" spans="2:10" x14ac:dyDescent="0.3">
      <c r="B1995" s="51"/>
      <c r="C1995" s="47"/>
      <c r="D1995" s="52"/>
      <c r="E1995" s="52"/>
      <c r="F1995" s="52"/>
      <c r="G1995" s="52"/>
      <c r="H1995" s="52"/>
      <c r="I1995" s="52"/>
      <c r="J1995" s="49"/>
    </row>
    <row r="1996" spans="2:10" x14ac:dyDescent="0.3">
      <c r="B1996" s="51"/>
      <c r="C1996" s="47"/>
      <c r="D1996" s="52"/>
      <c r="E1996" s="52"/>
      <c r="F1996" s="52"/>
      <c r="G1996" s="52"/>
      <c r="H1996" s="52"/>
      <c r="I1996" s="52"/>
      <c r="J1996" s="49"/>
    </row>
    <row r="1997" spans="2:10" x14ac:dyDescent="0.3">
      <c r="B1997" s="51"/>
      <c r="C1997" s="47"/>
      <c r="D1997" s="52"/>
      <c r="E1997" s="52"/>
      <c r="F1997" s="52"/>
      <c r="G1997" s="52"/>
      <c r="H1997" s="52"/>
      <c r="I1997" s="52"/>
      <c r="J1997" s="49"/>
    </row>
    <row r="1998" spans="2:10" x14ac:dyDescent="0.3">
      <c r="B1998" s="51"/>
      <c r="C1998" s="47"/>
      <c r="D1998" s="52"/>
      <c r="E1998" s="52"/>
      <c r="F1998" s="52"/>
      <c r="G1998" s="52"/>
      <c r="H1998" s="52"/>
      <c r="I1998" s="52"/>
      <c r="J1998" s="49"/>
    </row>
    <row r="1999" spans="2:10" x14ac:dyDescent="0.3">
      <c r="B1999" s="51"/>
      <c r="C1999" s="47"/>
      <c r="D1999" s="52"/>
      <c r="E1999" s="52"/>
      <c r="F1999" s="52"/>
      <c r="G1999" s="52"/>
      <c r="H1999" s="52"/>
      <c r="I1999" s="52"/>
      <c r="J1999" s="49"/>
    </row>
    <row r="2000" spans="2:10" x14ac:dyDescent="0.3">
      <c r="B2000" s="51"/>
      <c r="C2000" s="47"/>
      <c r="D2000" s="52"/>
      <c r="E2000" s="52"/>
      <c r="F2000" s="52"/>
      <c r="G2000" s="52"/>
      <c r="H2000" s="52"/>
      <c r="I2000" s="52"/>
      <c r="J2000" s="49"/>
    </row>
    <row r="2001" spans="2:10" x14ac:dyDescent="0.3">
      <c r="B2001" s="51"/>
      <c r="C2001" s="47"/>
      <c r="D2001" s="52"/>
      <c r="E2001" s="52"/>
      <c r="F2001" s="52"/>
      <c r="G2001" s="52"/>
      <c r="H2001" s="52"/>
      <c r="I2001" s="52"/>
      <c r="J2001" s="49"/>
    </row>
    <row r="2002" spans="2:10" x14ac:dyDescent="0.3">
      <c r="B2002" s="51"/>
      <c r="C2002" s="47"/>
      <c r="D2002" s="52"/>
      <c r="E2002" s="52"/>
      <c r="F2002" s="52"/>
      <c r="G2002" s="52"/>
      <c r="H2002" s="52"/>
      <c r="I2002" s="52"/>
      <c r="J2002" s="49"/>
    </row>
    <row r="2003" spans="2:10" x14ac:dyDescent="0.3">
      <c r="B2003" s="51"/>
      <c r="C2003" s="47"/>
      <c r="D2003" s="52"/>
      <c r="E2003" s="52"/>
      <c r="F2003" s="52"/>
      <c r="G2003" s="52"/>
      <c r="H2003" s="52"/>
      <c r="I2003" s="52"/>
      <c r="J2003" s="49"/>
    </row>
    <row r="2004" spans="2:10" x14ac:dyDescent="0.3">
      <c r="B2004" s="51"/>
      <c r="C2004" s="47"/>
      <c r="D2004" s="52"/>
      <c r="E2004" s="52"/>
      <c r="F2004" s="52"/>
      <c r="G2004" s="52"/>
      <c r="H2004" s="52"/>
      <c r="I2004" s="52"/>
      <c r="J2004" s="49"/>
    </row>
    <row r="2005" spans="2:10" x14ac:dyDescent="0.3">
      <c r="B2005" s="51"/>
      <c r="C2005" s="47"/>
      <c r="D2005" s="52"/>
      <c r="E2005" s="52"/>
      <c r="F2005" s="52"/>
      <c r="G2005" s="52"/>
      <c r="H2005" s="52"/>
      <c r="I2005" s="52"/>
      <c r="J2005" s="49"/>
    </row>
    <row r="2006" spans="2:10" x14ac:dyDescent="0.3">
      <c r="B2006" s="51"/>
      <c r="C2006" s="47"/>
      <c r="D2006" s="52"/>
      <c r="E2006" s="52"/>
      <c r="F2006" s="52"/>
      <c r="G2006" s="52"/>
      <c r="H2006" s="52"/>
      <c r="I2006" s="52"/>
      <c r="J2006" s="49"/>
    </row>
    <row r="2007" spans="2:10" x14ac:dyDescent="0.3">
      <c r="B2007" s="51"/>
      <c r="C2007" s="47"/>
      <c r="D2007" s="52"/>
      <c r="E2007" s="52"/>
      <c r="F2007" s="52"/>
      <c r="G2007" s="52"/>
      <c r="H2007" s="52"/>
      <c r="I2007" s="52"/>
      <c r="J2007" s="49"/>
    </row>
    <row r="2008" spans="2:10" x14ac:dyDescent="0.3">
      <c r="B2008" s="51"/>
      <c r="C2008" s="47"/>
      <c r="D2008" s="52"/>
      <c r="E2008" s="52"/>
      <c r="F2008" s="52"/>
      <c r="G2008" s="52"/>
      <c r="H2008" s="52"/>
      <c r="I2008" s="52"/>
      <c r="J2008" s="49"/>
    </row>
    <row r="2009" spans="2:10" x14ac:dyDescent="0.3">
      <c r="B2009" s="51"/>
      <c r="C2009" s="47"/>
      <c r="D2009" s="52"/>
      <c r="E2009" s="52"/>
      <c r="F2009" s="52"/>
      <c r="G2009" s="52"/>
      <c r="H2009" s="52"/>
      <c r="I2009" s="52"/>
      <c r="J2009" s="49"/>
    </row>
    <row r="2010" spans="2:10" x14ac:dyDescent="0.3">
      <c r="B2010" s="51"/>
      <c r="C2010" s="47"/>
      <c r="D2010" s="52"/>
      <c r="E2010" s="52"/>
      <c r="F2010" s="52"/>
      <c r="G2010" s="52"/>
      <c r="H2010" s="52"/>
      <c r="I2010" s="52"/>
      <c r="J2010" s="49"/>
    </row>
    <row r="2011" spans="2:10" x14ac:dyDescent="0.3">
      <c r="B2011" s="51"/>
      <c r="C2011" s="47"/>
      <c r="D2011" s="52"/>
      <c r="E2011" s="52"/>
      <c r="F2011" s="52"/>
      <c r="G2011" s="52"/>
      <c r="H2011" s="52"/>
      <c r="I2011" s="52"/>
      <c r="J2011" s="49"/>
    </row>
    <row r="2012" spans="2:10" x14ac:dyDescent="0.3">
      <c r="B2012" s="51"/>
      <c r="C2012" s="47"/>
      <c r="D2012" s="52"/>
      <c r="E2012" s="52"/>
      <c r="F2012" s="52"/>
      <c r="G2012" s="52"/>
      <c r="H2012" s="52"/>
      <c r="I2012" s="52"/>
      <c r="J2012" s="49"/>
    </row>
    <row r="2013" spans="2:10" x14ac:dyDescent="0.3">
      <c r="B2013" s="51"/>
      <c r="C2013" s="47"/>
      <c r="D2013" s="52"/>
      <c r="E2013" s="52"/>
      <c r="F2013" s="52"/>
      <c r="G2013" s="52"/>
      <c r="H2013" s="52"/>
      <c r="I2013" s="52"/>
      <c r="J2013" s="49"/>
    </row>
    <row r="2014" spans="2:10" x14ac:dyDescent="0.3">
      <c r="B2014" s="51"/>
      <c r="C2014" s="47"/>
      <c r="D2014" s="52"/>
      <c r="E2014" s="52"/>
      <c r="F2014" s="52"/>
      <c r="G2014" s="52"/>
      <c r="H2014" s="52"/>
      <c r="I2014" s="52"/>
      <c r="J2014" s="49"/>
    </row>
    <row r="2015" spans="2:10" x14ac:dyDescent="0.3">
      <c r="B2015" s="51"/>
      <c r="C2015" s="47"/>
      <c r="D2015" s="52"/>
      <c r="E2015" s="52"/>
      <c r="F2015" s="52"/>
      <c r="G2015" s="52"/>
      <c r="H2015" s="52"/>
      <c r="I2015" s="52"/>
      <c r="J2015" s="49"/>
    </row>
    <row r="2016" spans="2:10" x14ac:dyDescent="0.3">
      <c r="B2016" s="51"/>
      <c r="C2016" s="47"/>
      <c r="D2016" s="52"/>
      <c r="E2016" s="52"/>
      <c r="F2016" s="52"/>
      <c r="G2016" s="52"/>
      <c r="H2016" s="52"/>
      <c r="I2016" s="52"/>
      <c r="J2016" s="49"/>
    </row>
    <row r="2017" spans="2:10" x14ac:dyDescent="0.3">
      <c r="B2017" s="51"/>
      <c r="C2017" s="47"/>
      <c r="D2017" s="52"/>
      <c r="E2017" s="52"/>
      <c r="F2017" s="52"/>
      <c r="G2017" s="52"/>
      <c r="H2017" s="52"/>
      <c r="I2017" s="52"/>
      <c r="J2017" s="49"/>
    </row>
    <row r="2018" spans="2:10" x14ac:dyDescent="0.3">
      <c r="B2018" s="51"/>
      <c r="C2018" s="47"/>
      <c r="D2018" s="52"/>
      <c r="E2018" s="52"/>
      <c r="F2018" s="52"/>
      <c r="G2018" s="52"/>
      <c r="H2018" s="52"/>
      <c r="I2018" s="52"/>
      <c r="J2018" s="49"/>
    </row>
    <row r="2019" spans="2:10" x14ac:dyDescent="0.3">
      <c r="B2019" s="51"/>
      <c r="C2019" s="47"/>
      <c r="D2019" s="52"/>
      <c r="E2019" s="52"/>
      <c r="F2019" s="52"/>
      <c r="G2019" s="52"/>
      <c r="H2019" s="52"/>
      <c r="I2019" s="52"/>
      <c r="J2019" s="49"/>
    </row>
    <row r="2020" spans="2:10" x14ac:dyDescent="0.3">
      <c r="B2020" s="51"/>
      <c r="C2020" s="47"/>
      <c r="D2020" s="52"/>
      <c r="E2020" s="52"/>
      <c r="F2020" s="52"/>
      <c r="G2020" s="52"/>
      <c r="H2020" s="52"/>
      <c r="I2020" s="52"/>
      <c r="J2020" s="49"/>
    </row>
    <row r="2021" spans="2:10" x14ac:dyDescent="0.3">
      <c r="B2021" s="51"/>
      <c r="C2021" s="47"/>
      <c r="D2021" s="52"/>
      <c r="E2021" s="52"/>
      <c r="F2021" s="52"/>
      <c r="G2021" s="52"/>
      <c r="H2021" s="52"/>
      <c r="I2021" s="52"/>
      <c r="J2021" s="49"/>
    </row>
    <row r="2022" spans="2:10" x14ac:dyDescent="0.3">
      <c r="B2022" s="51"/>
      <c r="C2022" s="47"/>
      <c r="D2022" s="52"/>
      <c r="E2022" s="52"/>
      <c r="F2022" s="52"/>
      <c r="G2022" s="52"/>
      <c r="H2022" s="52"/>
      <c r="I2022" s="52"/>
      <c r="J2022" s="49"/>
    </row>
    <row r="2023" spans="2:10" x14ac:dyDescent="0.3">
      <c r="B2023" s="51"/>
      <c r="C2023" s="47"/>
      <c r="D2023" s="52"/>
      <c r="E2023" s="52"/>
      <c r="F2023" s="52"/>
      <c r="G2023" s="52"/>
      <c r="H2023" s="52"/>
      <c r="I2023" s="52"/>
      <c r="J2023" s="49"/>
    </row>
    <row r="2024" spans="2:10" x14ac:dyDescent="0.3">
      <c r="B2024" s="51"/>
      <c r="C2024" s="47"/>
      <c r="D2024" s="52"/>
      <c r="E2024" s="52"/>
      <c r="F2024" s="52"/>
      <c r="G2024" s="52"/>
      <c r="H2024" s="52"/>
      <c r="I2024" s="52"/>
      <c r="J2024" s="49"/>
    </row>
    <row r="2025" spans="2:10" x14ac:dyDescent="0.3">
      <c r="B2025" s="51"/>
      <c r="C2025" s="47"/>
      <c r="D2025" s="52"/>
      <c r="E2025" s="52"/>
      <c r="F2025" s="52"/>
      <c r="G2025" s="52"/>
      <c r="H2025" s="52"/>
      <c r="I2025" s="52"/>
      <c r="J2025" s="49"/>
    </row>
    <row r="2026" spans="2:10" x14ac:dyDescent="0.3">
      <c r="B2026" s="51"/>
      <c r="C2026" s="47"/>
      <c r="D2026" s="52"/>
      <c r="E2026" s="52"/>
      <c r="F2026" s="52"/>
      <c r="G2026" s="52"/>
      <c r="H2026" s="52"/>
      <c r="I2026" s="52"/>
      <c r="J2026" s="49"/>
    </row>
    <row r="2027" spans="2:10" x14ac:dyDescent="0.3">
      <c r="B2027" s="51"/>
      <c r="C2027" s="47"/>
      <c r="D2027" s="52"/>
      <c r="E2027" s="52"/>
      <c r="F2027" s="52"/>
      <c r="G2027" s="52"/>
      <c r="H2027" s="52"/>
      <c r="I2027" s="52"/>
      <c r="J2027" s="49"/>
    </row>
    <row r="2028" spans="2:10" x14ac:dyDescent="0.3">
      <c r="B2028" s="51"/>
      <c r="C2028" s="47"/>
      <c r="D2028" s="52"/>
      <c r="E2028" s="52"/>
      <c r="F2028" s="52"/>
      <c r="G2028" s="52"/>
      <c r="H2028" s="52"/>
      <c r="I2028" s="52"/>
      <c r="J2028" s="49"/>
    </row>
    <row r="2029" spans="2:10" x14ac:dyDescent="0.3">
      <c r="B2029" s="51"/>
      <c r="C2029" s="47"/>
      <c r="D2029" s="52"/>
      <c r="E2029" s="52"/>
      <c r="F2029" s="52"/>
      <c r="G2029" s="52"/>
      <c r="H2029" s="52"/>
      <c r="I2029" s="52"/>
      <c r="J2029" s="49"/>
    </row>
    <row r="2030" spans="2:10" x14ac:dyDescent="0.3">
      <c r="B2030" s="51"/>
      <c r="C2030" s="47"/>
      <c r="D2030" s="52"/>
      <c r="E2030" s="52"/>
      <c r="F2030" s="52"/>
      <c r="G2030" s="52"/>
      <c r="H2030" s="52"/>
      <c r="I2030" s="52"/>
      <c r="J2030" s="49"/>
    </row>
    <row r="2031" spans="2:10" x14ac:dyDescent="0.3">
      <c r="B2031" s="51"/>
      <c r="C2031" s="47"/>
      <c r="D2031" s="52"/>
      <c r="E2031" s="52"/>
      <c r="F2031" s="52"/>
      <c r="G2031" s="52"/>
      <c r="H2031" s="52"/>
      <c r="I2031" s="52"/>
      <c r="J2031" s="49"/>
    </row>
    <row r="2032" spans="2:10" x14ac:dyDescent="0.3">
      <c r="B2032" s="51"/>
      <c r="C2032" s="47"/>
      <c r="D2032" s="52"/>
      <c r="E2032" s="52"/>
      <c r="F2032" s="52"/>
      <c r="G2032" s="52"/>
      <c r="H2032" s="52"/>
      <c r="I2032" s="52"/>
      <c r="J2032" s="49"/>
    </row>
    <row r="2033" spans="2:10" x14ac:dyDescent="0.3">
      <c r="B2033" s="51"/>
      <c r="C2033" s="47"/>
      <c r="D2033" s="52"/>
      <c r="E2033" s="52"/>
      <c r="F2033" s="52"/>
      <c r="G2033" s="52"/>
      <c r="H2033" s="52"/>
      <c r="I2033" s="52"/>
      <c r="J2033" s="49"/>
    </row>
    <row r="2034" spans="2:10" x14ac:dyDescent="0.3">
      <c r="B2034" s="51"/>
      <c r="C2034" s="47"/>
      <c r="D2034" s="52"/>
      <c r="E2034" s="52"/>
      <c r="F2034" s="52"/>
      <c r="G2034" s="52"/>
      <c r="H2034" s="52"/>
      <c r="I2034" s="52"/>
      <c r="J2034" s="49"/>
    </row>
    <row r="2035" spans="2:10" x14ac:dyDescent="0.3">
      <c r="B2035" s="51"/>
      <c r="C2035" s="47"/>
      <c r="D2035" s="52"/>
      <c r="E2035" s="52"/>
      <c r="F2035" s="52"/>
      <c r="G2035" s="52"/>
      <c r="H2035" s="52"/>
      <c r="I2035" s="52"/>
      <c r="J2035" s="49"/>
    </row>
    <row r="2036" spans="2:10" x14ac:dyDescent="0.3">
      <c r="B2036" s="51"/>
      <c r="C2036" s="47"/>
      <c r="D2036" s="52"/>
      <c r="E2036" s="52"/>
      <c r="F2036" s="52"/>
      <c r="G2036" s="52"/>
      <c r="H2036" s="52"/>
      <c r="I2036" s="52"/>
      <c r="J2036" s="49"/>
    </row>
    <row r="2037" spans="2:10" x14ac:dyDescent="0.3">
      <c r="B2037" s="51"/>
      <c r="C2037" s="47"/>
      <c r="D2037" s="52"/>
      <c r="E2037" s="52"/>
      <c r="F2037" s="52"/>
      <c r="G2037" s="52"/>
      <c r="H2037" s="52"/>
      <c r="I2037" s="52"/>
      <c r="J2037" s="49"/>
    </row>
    <row r="2038" spans="2:10" x14ac:dyDescent="0.3">
      <c r="B2038" s="51"/>
      <c r="C2038" s="47"/>
      <c r="D2038" s="52"/>
      <c r="E2038" s="52"/>
      <c r="F2038" s="52"/>
      <c r="G2038" s="52"/>
      <c r="H2038" s="52"/>
      <c r="I2038" s="52"/>
      <c r="J2038" s="49"/>
    </row>
    <row r="2039" spans="2:10" x14ac:dyDescent="0.3">
      <c r="B2039" s="51"/>
      <c r="C2039" s="47"/>
      <c r="D2039" s="52"/>
      <c r="E2039" s="52"/>
      <c r="F2039" s="52"/>
      <c r="G2039" s="52"/>
      <c r="H2039" s="52"/>
      <c r="I2039" s="52"/>
      <c r="J2039" s="49"/>
    </row>
    <row r="2040" spans="2:10" x14ac:dyDescent="0.3">
      <c r="B2040" s="51"/>
      <c r="C2040" s="47"/>
      <c r="D2040" s="52"/>
      <c r="E2040" s="52"/>
      <c r="F2040" s="52"/>
      <c r="G2040" s="52"/>
      <c r="H2040" s="52"/>
      <c r="I2040" s="52"/>
      <c r="J2040" s="49"/>
    </row>
    <row r="2041" spans="2:10" x14ac:dyDescent="0.3">
      <c r="B2041" s="51"/>
      <c r="C2041" s="47"/>
      <c r="D2041" s="52"/>
      <c r="E2041" s="52"/>
      <c r="F2041" s="52"/>
      <c r="G2041" s="52"/>
      <c r="H2041" s="52"/>
      <c r="I2041" s="52"/>
      <c r="J2041" s="49"/>
    </row>
    <row r="2042" spans="2:10" x14ac:dyDescent="0.3">
      <c r="B2042" s="51"/>
      <c r="C2042" s="47"/>
      <c r="D2042" s="52"/>
      <c r="E2042" s="52"/>
      <c r="F2042" s="52"/>
      <c r="G2042" s="52"/>
      <c r="H2042" s="52"/>
      <c r="I2042" s="52"/>
      <c r="J2042" s="49"/>
    </row>
    <row r="2043" spans="2:10" x14ac:dyDescent="0.3">
      <c r="B2043" s="51"/>
      <c r="C2043" s="47"/>
      <c r="D2043" s="52"/>
      <c r="E2043" s="52"/>
      <c r="F2043" s="52"/>
      <c r="G2043" s="52"/>
      <c r="H2043" s="52"/>
      <c r="I2043" s="52"/>
      <c r="J2043" s="49"/>
    </row>
    <row r="2044" spans="2:10" x14ac:dyDescent="0.3">
      <c r="B2044" s="51"/>
      <c r="C2044" s="47"/>
      <c r="D2044" s="52"/>
      <c r="E2044" s="52"/>
      <c r="F2044" s="52"/>
      <c r="G2044" s="52"/>
      <c r="H2044" s="52"/>
      <c r="I2044" s="52"/>
      <c r="J2044" s="49"/>
    </row>
    <row r="2045" spans="2:10" x14ac:dyDescent="0.3">
      <c r="B2045" s="51"/>
      <c r="C2045" s="47"/>
      <c r="D2045" s="52"/>
      <c r="E2045" s="52"/>
      <c r="F2045" s="52"/>
      <c r="G2045" s="52"/>
      <c r="H2045" s="52"/>
      <c r="I2045" s="52"/>
      <c r="J2045" s="49"/>
    </row>
    <row r="2046" spans="2:10" x14ac:dyDescent="0.3">
      <c r="B2046" s="51"/>
      <c r="C2046" s="47"/>
      <c r="D2046" s="52"/>
      <c r="E2046" s="52"/>
      <c r="F2046" s="52"/>
      <c r="G2046" s="52"/>
      <c r="H2046" s="52"/>
      <c r="I2046" s="52"/>
      <c r="J2046" s="49"/>
    </row>
    <row r="2047" spans="2:10" x14ac:dyDescent="0.3">
      <c r="B2047" s="51"/>
      <c r="C2047" s="47"/>
      <c r="D2047" s="52"/>
      <c r="E2047" s="52"/>
      <c r="F2047" s="52"/>
      <c r="G2047" s="52"/>
      <c r="H2047" s="52"/>
      <c r="I2047" s="52"/>
      <c r="J2047" s="49"/>
    </row>
    <row r="2048" spans="2:10" x14ac:dyDescent="0.3">
      <c r="B2048" s="51"/>
      <c r="C2048" s="47"/>
      <c r="D2048" s="52"/>
      <c r="E2048" s="52"/>
      <c r="F2048" s="52"/>
      <c r="G2048" s="52"/>
      <c r="H2048" s="52"/>
      <c r="I2048" s="52"/>
      <c r="J2048" s="49"/>
    </row>
    <row r="2049" spans="2:10" x14ac:dyDescent="0.3">
      <c r="B2049" s="51"/>
      <c r="C2049" s="47"/>
      <c r="D2049" s="52"/>
      <c r="E2049" s="52"/>
      <c r="F2049" s="52"/>
      <c r="G2049" s="52"/>
      <c r="H2049" s="52"/>
      <c r="I2049" s="52"/>
      <c r="J2049" s="49"/>
    </row>
    <row r="2050" spans="2:10" x14ac:dyDescent="0.3">
      <c r="B2050" s="51"/>
      <c r="C2050" s="47"/>
      <c r="D2050" s="52"/>
      <c r="E2050" s="52"/>
      <c r="F2050" s="52"/>
      <c r="G2050" s="52"/>
      <c r="H2050" s="52"/>
      <c r="I2050" s="52"/>
      <c r="J2050" s="49"/>
    </row>
    <row r="2051" spans="2:10" x14ac:dyDescent="0.3">
      <c r="B2051" s="51"/>
      <c r="C2051" s="47"/>
      <c r="D2051" s="52"/>
      <c r="E2051" s="52"/>
      <c r="F2051" s="52"/>
      <c r="G2051" s="52"/>
      <c r="H2051" s="52"/>
      <c r="I2051" s="52"/>
      <c r="J2051" s="49"/>
    </row>
    <row r="2052" spans="2:10" x14ac:dyDescent="0.3">
      <c r="B2052" s="51"/>
      <c r="C2052" s="47"/>
      <c r="D2052" s="52"/>
      <c r="E2052" s="52"/>
      <c r="F2052" s="52"/>
      <c r="G2052" s="52"/>
      <c r="H2052" s="52"/>
      <c r="I2052" s="52"/>
      <c r="J2052" s="49"/>
    </row>
    <row r="2053" spans="2:10" x14ac:dyDescent="0.3">
      <c r="B2053" s="51"/>
      <c r="C2053" s="47"/>
      <c r="D2053" s="52"/>
      <c r="E2053" s="52"/>
      <c r="F2053" s="52"/>
      <c r="G2053" s="52"/>
      <c r="H2053" s="52"/>
      <c r="I2053" s="52"/>
      <c r="J2053" s="49"/>
    </row>
    <row r="2054" spans="2:10" x14ac:dyDescent="0.3">
      <c r="B2054" s="51"/>
      <c r="C2054" s="47"/>
      <c r="D2054" s="52"/>
      <c r="E2054" s="52"/>
      <c r="F2054" s="52"/>
      <c r="G2054" s="52"/>
      <c r="H2054" s="52"/>
      <c r="I2054" s="52"/>
      <c r="J2054" s="49"/>
    </row>
    <row r="2055" spans="2:10" x14ac:dyDescent="0.3">
      <c r="B2055" s="51"/>
      <c r="C2055" s="47"/>
      <c r="D2055" s="52"/>
      <c r="E2055" s="52"/>
      <c r="F2055" s="52"/>
      <c r="G2055" s="52"/>
      <c r="H2055" s="52"/>
      <c r="I2055" s="52"/>
      <c r="J2055" s="49"/>
    </row>
    <row r="2056" spans="2:10" x14ac:dyDescent="0.3">
      <c r="B2056" s="51"/>
      <c r="C2056" s="47"/>
      <c r="D2056" s="52"/>
      <c r="E2056" s="52"/>
      <c r="F2056" s="52"/>
      <c r="G2056" s="52"/>
      <c r="H2056" s="52"/>
      <c r="I2056" s="52"/>
      <c r="J2056" s="49"/>
    </row>
    <row r="2057" spans="2:10" x14ac:dyDescent="0.3">
      <c r="B2057" s="51"/>
      <c r="C2057" s="47"/>
      <c r="D2057" s="52"/>
      <c r="E2057" s="52"/>
      <c r="F2057" s="52"/>
      <c r="G2057" s="52"/>
      <c r="H2057" s="52"/>
      <c r="I2057" s="52"/>
      <c r="J2057" s="49"/>
    </row>
    <row r="2058" spans="2:10" x14ac:dyDescent="0.3">
      <c r="B2058" s="51"/>
      <c r="C2058" s="47"/>
      <c r="D2058" s="52"/>
      <c r="E2058" s="52"/>
      <c r="F2058" s="52"/>
      <c r="G2058" s="52"/>
      <c r="H2058" s="52"/>
      <c r="I2058" s="52"/>
      <c r="J2058" s="49"/>
    </row>
    <row r="2059" spans="2:10" x14ac:dyDescent="0.3">
      <c r="B2059" s="51"/>
      <c r="C2059" s="47"/>
      <c r="D2059" s="52"/>
      <c r="E2059" s="52"/>
      <c r="F2059" s="52"/>
      <c r="G2059" s="52"/>
      <c r="H2059" s="52"/>
      <c r="I2059" s="52"/>
      <c r="J2059" s="49"/>
    </row>
    <row r="2060" spans="2:10" x14ac:dyDescent="0.3">
      <c r="B2060" s="51"/>
      <c r="C2060" s="47"/>
      <c r="D2060" s="52"/>
      <c r="E2060" s="52"/>
      <c r="F2060" s="52"/>
      <c r="G2060" s="52"/>
      <c r="H2060" s="52"/>
      <c r="I2060" s="52"/>
      <c r="J2060" s="49"/>
    </row>
    <row r="2061" spans="2:10" x14ac:dyDescent="0.3">
      <c r="B2061" s="51"/>
      <c r="C2061" s="47"/>
      <c r="D2061" s="52"/>
      <c r="E2061" s="52"/>
      <c r="F2061" s="52"/>
      <c r="G2061" s="52"/>
      <c r="H2061" s="52"/>
      <c r="I2061" s="52"/>
      <c r="J2061" s="49"/>
    </row>
    <row r="2062" spans="2:10" x14ac:dyDescent="0.3">
      <c r="B2062" s="51"/>
      <c r="C2062" s="47"/>
      <c r="D2062" s="52"/>
      <c r="E2062" s="52"/>
      <c r="F2062" s="52"/>
      <c r="G2062" s="52"/>
      <c r="H2062" s="52"/>
      <c r="I2062" s="52"/>
      <c r="J2062" s="49"/>
    </row>
    <row r="2063" spans="2:10" x14ac:dyDescent="0.3">
      <c r="B2063" s="51"/>
      <c r="C2063" s="47"/>
      <c r="D2063" s="52"/>
      <c r="E2063" s="52"/>
      <c r="F2063" s="52"/>
      <c r="G2063" s="52"/>
      <c r="H2063" s="52"/>
      <c r="I2063" s="52"/>
      <c r="J2063" s="49"/>
    </row>
    <row r="2064" spans="2:10" x14ac:dyDescent="0.3">
      <c r="B2064" s="51"/>
      <c r="C2064" s="47"/>
      <c r="D2064" s="52"/>
      <c r="E2064" s="52"/>
      <c r="F2064" s="52"/>
      <c r="G2064" s="52"/>
      <c r="H2064" s="52"/>
      <c r="I2064" s="52"/>
      <c r="J2064" s="49"/>
    </row>
    <row r="2065" spans="2:10" x14ac:dyDescent="0.3">
      <c r="B2065" s="51"/>
      <c r="C2065" s="53"/>
      <c r="D2065" s="52"/>
      <c r="E2065" s="52"/>
      <c r="F2065" s="52"/>
      <c r="G2065" s="52"/>
      <c r="H2065" s="52"/>
      <c r="I2065" s="52"/>
      <c r="J2065" s="49"/>
    </row>
    <row r="2066" spans="2:10" x14ac:dyDescent="0.3">
      <c r="B2066" s="79"/>
      <c r="C2066" s="72"/>
      <c r="D2066" s="72"/>
      <c r="E2066" s="72"/>
      <c r="F2066" s="72"/>
      <c r="G2066" s="72"/>
      <c r="H2066" s="72"/>
      <c r="I2066" s="72"/>
      <c r="J2066" s="72"/>
    </row>
  </sheetData>
  <mergeCells count="24">
    <mergeCell ref="B6:J6"/>
    <mergeCell ref="C1:H1"/>
    <mergeCell ref="C2:H2"/>
    <mergeCell ref="C3:H3"/>
    <mergeCell ref="C4:H4"/>
    <mergeCell ref="B8:J8"/>
    <mergeCell ref="H11:I11"/>
    <mergeCell ref="B53:J53"/>
    <mergeCell ref="B10:J10"/>
    <mergeCell ref="C46:H46"/>
    <mergeCell ref="C47:H47"/>
    <mergeCell ref="C48:H48"/>
    <mergeCell ref="C49:H49"/>
    <mergeCell ref="B51:J51"/>
    <mergeCell ref="B55:J55"/>
    <mergeCell ref="H56:I56"/>
    <mergeCell ref="C206:H206"/>
    <mergeCell ref="C207:H207"/>
    <mergeCell ref="C208:H208"/>
    <mergeCell ref="C209:H209"/>
    <mergeCell ref="B211:J211"/>
    <mergeCell ref="B213:J213"/>
    <mergeCell ref="B215:J215"/>
    <mergeCell ref="H216:I216"/>
  </mergeCells>
  <pageMargins left="0.7" right="0.7" top="0.75" bottom="0.75" header="0.3" footer="0.3"/>
  <pageSetup paperSize="9" scale="62" orientation="portrait" r:id="rId1"/>
  <rowBreaks count="1" manualBreakCount="1">
    <brk id="44" min="2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B1:M370"/>
  <sheetViews>
    <sheetView view="pageBreakPreview" topLeftCell="A121" zoomScale="70" zoomScaleNormal="70" zoomScaleSheetLayoutView="70" workbookViewId="0">
      <selection activeCell="G153" sqref="G153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  <col min="11" max="11" width="11.44140625" style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81"/>
      <c r="D5" s="81"/>
      <c r="E5" s="81"/>
      <c r="F5" s="81"/>
      <c r="G5" s="81"/>
      <c r="H5" s="81"/>
    </row>
    <row r="6" spans="2:10" x14ac:dyDescent="0.3">
      <c r="B6" s="166" t="s">
        <v>141</v>
      </c>
      <c r="C6" s="167"/>
      <c r="D6" s="167"/>
      <c r="E6" s="167"/>
      <c r="F6" s="167"/>
      <c r="G6" s="167"/>
      <c r="H6" s="167"/>
      <c r="I6" s="167"/>
      <c r="J6" s="168"/>
    </row>
    <row r="8" spans="2:10" x14ac:dyDescent="0.3">
      <c r="B8" s="165" t="s">
        <v>167</v>
      </c>
      <c r="C8" s="165"/>
      <c r="D8" s="165"/>
      <c r="E8" s="165"/>
      <c r="F8" s="165"/>
      <c r="G8" s="165"/>
      <c r="H8" s="165"/>
      <c r="I8" s="165"/>
      <c r="J8" s="165"/>
    </row>
    <row r="9" spans="2:10" ht="15" thickBot="1" x14ac:dyDescent="0.35">
      <c r="B9" s="80"/>
      <c r="C9" s="80"/>
      <c r="D9" s="80"/>
      <c r="E9" s="80"/>
      <c r="F9" s="80"/>
      <c r="G9" s="80"/>
      <c r="H9" s="80"/>
      <c r="I9" s="80"/>
      <c r="J9" s="80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3" x14ac:dyDescent="0.3">
      <c r="B17" s="25">
        <f>+B66</f>
        <v>4.04</v>
      </c>
      <c r="C17" s="26" t="str">
        <f t="shared" ref="C17:C48" si="0">LOOKUP(B17,$B$66:$B$370,$C$66:$C$370)</f>
        <v>TANQUE CISTERNA</v>
      </c>
      <c r="D17" s="27"/>
      <c r="E17" s="27"/>
      <c r="F17" s="27"/>
      <c r="G17" s="27"/>
      <c r="H17" s="28"/>
      <c r="I17" s="29"/>
      <c r="J17" s="30"/>
    </row>
    <row r="18" spans="2:13" x14ac:dyDescent="0.3">
      <c r="B18" s="31" t="str">
        <f>+B67</f>
        <v>04.04.01</v>
      </c>
      <c r="C18" s="26" t="str">
        <f t="shared" si="0"/>
        <v>OBRAS PRELIMINARES</v>
      </c>
      <c r="D18" s="27"/>
      <c r="E18" s="27"/>
      <c r="F18" s="27"/>
      <c r="G18" s="27"/>
      <c r="H18" s="28"/>
      <c r="I18" s="29"/>
      <c r="J18" s="30"/>
    </row>
    <row r="19" spans="2:13" x14ac:dyDescent="0.3">
      <c r="B19" s="29" t="str">
        <f>+B68</f>
        <v>04.04.01.01</v>
      </c>
      <c r="C19" s="32" t="str">
        <f t="shared" si="0"/>
        <v>TRAZO, NIVELES Y REPLANTEO DURANTE LA EJECUCION</v>
      </c>
      <c r="D19" s="27"/>
      <c r="E19" s="27"/>
      <c r="F19" s="27"/>
      <c r="G19" s="27"/>
      <c r="H19" s="28"/>
      <c r="I19" s="29">
        <f ca="1">SUMIF($B$66:$J$370,B19,$I$66:$I$370)</f>
        <v>52.888999999999996</v>
      </c>
      <c r="J19" s="30" t="str">
        <f>VLOOKUP(B19,$B$66:$J$370,9)</f>
        <v>m2</v>
      </c>
      <c r="K19" s="29">
        <v>29.887999999999998</v>
      </c>
      <c r="L19" s="30" t="s">
        <v>162</v>
      </c>
      <c r="M19" s="93">
        <f>+I68+I229</f>
        <v>52.888999999999996</v>
      </c>
    </row>
    <row r="20" spans="2:13" x14ac:dyDescent="0.3">
      <c r="B20" s="31" t="str">
        <f>+B72</f>
        <v>04.04.02</v>
      </c>
      <c r="C20" s="26" t="str">
        <f t="shared" si="0"/>
        <v>MOVIMINETO DE TIERRAS</v>
      </c>
      <c r="D20" s="27"/>
      <c r="E20" s="27"/>
      <c r="F20" s="27"/>
      <c r="G20" s="27"/>
      <c r="H20" s="28"/>
      <c r="I20" s="29"/>
      <c r="J20" s="30"/>
      <c r="K20" s="29"/>
      <c r="L20" s="30"/>
    </row>
    <row r="21" spans="2:13" x14ac:dyDescent="0.3">
      <c r="B21" s="29" t="str">
        <f>+B73</f>
        <v>04.04.02.01</v>
      </c>
      <c r="C21" s="32" t="str">
        <f t="shared" si="0"/>
        <v>CORTE DE MATERIAL PROPIO</v>
      </c>
      <c r="D21" s="27"/>
      <c r="E21" s="27"/>
      <c r="F21" s="27"/>
      <c r="G21" s="27"/>
      <c r="H21" s="28"/>
      <c r="I21" s="29">
        <f ca="1">SUMIF($B$66:$J$370,B21,$I$66:$I$370)</f>
        <v>122.227</v>
      </c>
      <c r="J21" s="30" t="str">
        <f>VLOOKUP(B21,$B$66:$J$370,9)</f>
        <v>m3</v>
      </c>
      <c r="K21" s="29">
        <v>34.488199999999999</v>
      </c>
      <c r="L21" s="30" t="s">
        <v>5</v>
      </c>
    </row>
    <row r="22" spans="2:13" x14ac:dyDescent="0.3">
      <c r="B22" s="29" t="str">
        <f>+B77</f>
        <v>04.04.02.02</v>
      </c>
      <c r="C22" s="32" t="str">
        <f t="shared" si="0"/>
        <v>NIVELACIÓN INTERIOR Y APISONAMIENTO</v>
      </c>
      <c r="D22" s="27"/>
      <c r="E22" s="27"/>
      <c r="F22" s="27"/>
      <c r="G22" s="27"/>
      <c r="H22" s="28"/>
      <c r="I22" s="29">
        <f ca="1">SUMIF($B$66:$J$370,B22,$I$66:$I$370)</f>
        <v>39.115000000000002</v>
      </c>
      <c r="J22" s="30" t="str">
        <f>VLOOKUP(B22,$B$66:$J$370,9)</f>
        <v>m2</v>
      </c>
      <c r="K22" s="29">
        <v>16.114000000000001</v>
      </c>
      <c r="L22" s="30" t="s">
        <v>162</v>
      </c>
    </row>
    <row r="23" spans="2:13" x14ac:dyDescent="0.3">
      <c r="B23" s="29" t="str">
        <f>+B81</f>
        <v>04.04.02.03</v>
      </c>
      <c r="C23" s="32" t="str">
        <f t="shared" si="0"/>
        <v>ELIMINACION DE MATERIAL EXCEDENTE</v>
      </c>
      <c r="D23" s="27"/>
      <c r="E23" s="27"/>
      <c r="F23" s="27"/>
      <c r="G23" s="27"/>
      <c r="H23" s="28"/>
      <c r="I23" s="29">
        <f ca="1">SUMIF($B$66:$J$370,B23,$I$66:$I$370)</f>
        <v>152.78375</v>
      </c>
      <c r="J23" s="30" t="str">
        <f>VLOOKUP(B23,$B$66:$J$370,9)</f>
        <v>m3</v>
      </c>
      <c r="K23" s="29">
        <v>43.110250000000001</v>
      </c>
      <c r="L23" s="30" t="s">
        <v>5</v>
      </c>
    </row>
    <row r="24" spans="2:13" x14ac:dyDescent="0.3">
      <c r="B24" s="31" t="str">
        <f>+B85</f>
        <v>04.04.03</v>
      </c>
      <c r="C24" s="26" t="str">
        <f t="shared" si="0"/>
        <v>OBRAS DE CONCRETO SIMPLE</v>
      </c>
      <c r="D24" s="27"/>
      <c r="E24" s="27"/>
      <c r="F24" s="27"/>
      <c r="G24" s="27"/>
      <c r="H24" s="28"/>
      <c r="I24" s="29"/>
      <c r="J24" s="30"/>
      <c r="K24" s="29"/>
      <c r="L24" s="30"/>
    </row>
    <row r="25" spans="2:13" x14ac:dyDescent="0.3">
      <c r="B25" s="29" t="str">
        <f>+B86</f>
        <v>04.04.03.01</v>
      </c>
      <c r="C25" s="32" t="str">
        <f t="shared" si="0"/>
        <v xml:space="preserve">CONCRETO F'C= 100 KG/CM2 PARA SOLADO </v>
      </c>
      <c r="D25" s="27"/>
      <c r="E25" s="27"/>
      <c r="F25" s="27"/>
      <c r="G25" s="27"/>
      <c r="H25" s="28"/>
      <c r="I25" s="29">
        <f ca="1">SUMIF($B$66:$J$370,B25,$I$66:$I$370)</f>
        <v>9.6417999999999999</v>
      </c>
      <c r="J25" s="30" t="str">
        <f>VLOOKUP(B25,$B$66:$J$370,9)</f>
        <v>m3</v>
      </c>
      <c r="K25" s="29">
        <v>5.5095999999999998</v>
      </c>
      <c r="L25" s="30" t="s">
        <v>5</v>
      </c>
    </row>
    <row r="26" spans="2:13" x14ac:dyDescent="0.3">
      <c r="B26" s="31" t="str">
        <f>+B90</f>
        <v>04.04.04</v>
      </c>
      <c r="C26" s="26" t="str">
        <f t="shared" si="0"/>
        <v>OBRAS DE CONCRETO ARMADO</v>
      </c>
      <c r="D26" s="27"/>
      <c r="E26" s="27"/>
      <c r="F26" s="27"/>
      <c r="G26" s="27"/>
      <c r="H26" s="28"/>
      <c r="I26" s="29"/>
      <c r="J26" s="30"/>
      <c r="K26" s="29"/>
      <c r="L26" s="30"/>
    </row>
    <row r="27" spans="2:13" x14ac:dyDescent="0.3">
      <c r="B27" s="29" t="str">
        <f>+B91</f>
        <v>04.04.04.01</v>
      </c>
      <c r="C27" s="32" t="str">
        <f t="shared" si="0"/>
        <v>CONCRETO  F'C= 210 KG/CM2</v>
      </c>
      <c r="D27" s="27"/>
      <c r="E27" s="27"/>
      <c r="F27" s="27"/>
      <c r="G27" s="27"/>
      <c r="H27" s="28"/>
      <c r="I27" s="29">
        <f ca="1">SUMIF($B$66:$J$370,B27,$I$66:$I$370)</f>
        <v>51.081249999999997</v>
      </c>
      <c r="J27" s="30" t="str">
        <f>VLOOKUP(B27,$B$66:$J$370,9)</f>
        <v>m3</v>
      </c>
      <c r="K27" s="29">
        <v>27.3445</v>
      </c>
      <c r="L27" s="30" t="s">
        <v>5</v>
      </c>
    </row>
    <row r="28" spans="2:13" x14ac:dyDescent="0.3">
      <c r="B28" s="29" t="str">
        <f>+B102</f>
        <v>04.04.04.02</v>
      </c>
      <c r="C28" s="32" t="str">
        <f t="shared" si="0"/>
        <v>ENCOFRADO Y DESENCOFRADO NORMAL DE MUROS</v>
      </c>
      <c r="D28" s="27"/>
      <c r="E28" s="27"/>
      <c r="F28" s="27"/>
      <c r="G28" s="27"/>
      <c r="H28" s="28"/>
      <c r="I28" s="29">
        <f ca="1">SUMIF($B$66:$J$370,B28,$I$66:$I$370)</f>
        <v>295.47099999999995</v>
      </c>
      <c r="J28" s="30" t="str">
        <f>VLOOKUP(B28,$B$66:$J$370,9)</f>
        <v>m2</v>
      </c>
      <c r="K28" s="29">
        <v>152.93799999999999</v>
      </c>
      <c r="L28" s="30" t="s">
        <v>162</v>
      </c>
    </row>
    <row r="29" spans="2:13" x14ac:dyDescent="0.3">
      <c r="B29" s="29" t="str">
        <f>+B111</f>
        <v>04.04.04.03</v>
      </c>
      <c r="C29" s="32" t="str">
        <f t="shared" si="0"/>
        <v>ACERO CORRUGADO FY= 4,200 KG/CM2 GRADO 60</v>
      </c>
      <c r="D29" s="27"/>
      <c r="E29" s="27"/>
      <c r="F29" s="27"/>
      <c r="G29" s="27"/>
      <c r="H29" s="28"/>
      <c r="I29" s="29">
        <f ca="1">SUMIF($B$66:$J$370,B29,$I$66:$I$370)</f>
        <v>0</v>
      </c>
      <c r="J29" s="30" t="str">
        <f>VLOOKUP(B29,$B$66:$J$370,9)</f>
        <v>kg</v>
      </c>
      <c r="K29" s="29">
        <v>0</v>
      </c>
      <c r="L29" s="30" t="s">
        <v>31</v>
      </c>
    </row>
    <row r="30" spans="2:13" x14ac:dyDescent="0.3">
      <c r="B30" s="31" t="str">
        <f>+B114</f>
        <v>04.04.05</v>
      </c>
      <c r="C30" s="26" t="str">
        <f t="shared" si="0"/>
        <v>REVESTIMIENTOS</v>
      </c>
      <c r="D30" s="33"/>
      <c r="E30" s="33"/>
      <c r="F30" s="33"/>
      <c r="G30" s="33"/>
      <c r="H30" s="34"/>
      <c r="I30" s="31"/>
      <c r="J30" s="35"/>
      <c r="K30" s="31"/>
      <c r="L30" s="35"/>
    </row>
    <row r="31" spans="2:13" x14ac:dyDescent="0.3">
      <c r="B31" s="29" t="str">
        <f>+B115</f>
        <v>04.04.05.01</v>
      </c>
      <c r="C31" s="32" t="str">
        <f t="shared" si="0"/>
        <v>TARRAJEO CON IMPERMEABILIZANTES</v>
      </c>
      <c r="D31" s="27"/>
      <c r="E31" s="27"/>
      <c r="F31" s="27"/>
      <c r="G31" s="27"/>
      <c r="H31" s="28"/>
      <c r="I31" s="29">
        <f ca="1">SUMIF($B$66:$J$370,B31,$I$66:$I$370)</f>
        <v>124.39799999999997</v>
      </c>
      <c r="J31" s="30" t="str">
        <f>VLOOKUP(B31,$B$66:$J$370,9)</f>
        <v>m2</v>
      </c>
      <c r="K31" s="29">
        <v>62.753999999999991</v>
      </c>
      <c r="L31" s="30" t="s">
        <v>162</v>
      </c>
    </row>
    <row r="32" spans="2:13" x14ac:dyDescent="0.3">
      <c r="B32" s="29" t="str">
        <f>+B118</f>
        <v>04.04.05.02</v>
      </c>
      <c r="C32" s="32" t="str">
        <f t="shared" si="0"/>
        <v>TARRAJEO EN EXTERIORES ACABADO CON CEMENTO-ARENA</v>
      </c>
      <c r="D32" s="27"/>
      <c r="E32" s="27"/>
      <c r="F32" s="27"/>
      <c r="G32" s="27"/>
      <c r="H32" s="28"/>
      <c r="I32" s="29">
        <f ca="1">SUMIF($B$66:$J$370,B32,$I$66:$I$370)</f>
        <v>74.233499999999992</v>
      </c>
      <c r="J32" s="30" t="str">
        <f>VLOOKUP(B32,$B$66:$J$370,9)</f>
        <v>m2</v>
      </c>
      <c r="K32" s="29">
        <v>38.670999999999999</v>
      </c>
      <c r="L32" s="30" t="s">
        <v>162</v>
      </c>
    </row>
    <row r="33" spans="2:12" x14ac:dyDescent="0.3">
      <c r="B33" s="31" t="str">
        <f>+B122</f>
        <v>04.04.06</v>
      </c>
      <c r="C33" s="26" t="str">
        <f t="shared" si="0"/>
        <v>ACCESORIOS DE CONTROL Y REGULACION EN CAMARA DE VALVULAS</v>
      </c>
      <c r="D33" s="33"/>
      <c r="E33" s="33"/>
      <c r="F33" s="33"/>
      <c r="G33" s="33"/>
      <c r="H33" s="34"/>
      <c r="I33" s="31"/>
      <c r="J33" s="35"/>
      <c r="K33" s="31"/>
      <c r="L33" s="35"/>
    </row>
    <row r="34" spans="2:12" x14ac:dyDescent="0.3">
      <c r="B34" s="29" t="str">
        <f>+B123</f>
        <v>04.04.06.01</v>
      </c>
      <c r="C34" s="32" t="str">
        <f t="shared" si="0"/>
        <v xml:space="preserve">SUMINISTRO E INSTALACION DE ACCESORIOS DE CONTROL Y REGULACION </v>
      </c>
      <c r="D34" s="27"/>
      <c r="E34" s="27"/>
      <c r="F34" s="27"/>
      <c r="G34" s="27"/>
      <c r="H34" s="28"/>
      <c r="I34" s="29">
        <f ca="1">SUMIF($B$66:$J$370,B34,$I$66:$I$370)</f>
        <v>2</v>
      </c>
      <c r="J34" s="30" t="str">
        <f>VLOOKUP(B34,$B$66:$J$370,9)</f>
        <v>GLB</v>
      </c>
      <c r="K34" s="29">
        <v>1</v>
      </c>
      <c r="L34" s="30" t="s">
        <v>57</v>
      </c>
    </row>
    <row r="35" spans="2:12" x14ac:dyDescent="0.3">
      <c r="B35" s="31" t="str">
        <f>+B148</f>
        <v>04.04.07</v>
      </c>
      <c r="C35" s="26" t="str">
        <f t="shared" si="0"/>
        <v>ACCESORIOS DE LIMPIA, REBOSE Y VENTILACION EN TANQUES CAMARA DE VALVULAS</v>
      </c>
      <c r="D35" s="33"/>
      <c r="E35" s="33"/>
      <c r="F35" s="33"/>
      <c r="G35" s="33"/>
      <c r="H35" s="34"/>
      <c r="I35" s="31"/>
      <c r="J35" s="35"/>
      <c r="K35" s="31"/>
      <c r="L35" s="35"/>
    </row>
    <row r="36" spans="2:12" x14ac:dyDescent="0.3">
      <c r="B36" s="29" t="str">
        <f>+B149</f>
        <v>04.04.07.01</v>
      </c>
      <c r="C36" s="32" t="str">
        <f t="shared" si="0"/>
        <v>SUMINISTRO E INSTALACION DE ACCESORIOS DE LIMPIS, REBOSE Y VENTILACION</v>
      </c>
      <c r="D36" s="27"/>
      <c r="E36" s="27"/>
      <c r="F36" s="27"/>
      <c r="G36" s="27"/>
      <c r="H36" s="28"/>
      <c r="I36" s="29">
        <f ca="1">SUMIF($B$66:$J$370,B36,$I$66:$I$370)</f>
        <v>2</v>
      </c>
      <c r="J36" s="30" t="str">
        <f>VLOOKUP(B36,$B$66:$J$370,9)</f>
        <v>GBL</v>
      </c>
      <c r="K36" s="29">
        <v>1</v>
      </c>
      <c r="L36" s="30" t="s">
        <v>4</v>
      </c>
    </row>
    <row r="37" spans="2:12" x14ac:dyDescent="0.3">
      <c r="B37" s="31" t="str">
        <f>+B164</f>
        <v>04.04.08</v>
      </c>
      <c r="C37" s="26" t="str">
        <f t="shared" si="0"/>
        <v>TAPAS SANITARIAS</v>
      </c>
      <c r="D37" s="33"/>
      <c r="E37" s="33"/>
      <c r="F37" s="33"/>
      <c r="G37" s="33"/>
      <c r="H37" s="34"/>
      <c r="I37" s="31"/>
      <c r="J37" s="35"/>
      <c r="K37" s="31"/>
      <c r="L37" s="35"/>
    </row>
    <row r="38" spans="2:12" x14ac:dyDescent="0.3">
      <c r="B38" s="29" t="str">
        <f>+B165</f>
        <v>04.04.08.01</v>
      </c>
      <c r="C38" s="32" t="str">
        <f t="shared" si="0"/>
        <v>TAPA SANITARIA METALICA 0,80 x 0,80 mts.</v>
      </c>
      <c r="D38" s="27"/>
      <c r="E38" s="27"/>
      <c r="F38" s="27"/>
      <c r="G38" s="27"/>
      <c r="H38" s="28"/>
      <c r="I38" s="29">
        <f ca="1">SUMIF($B$66:$J$370,B38,$I$66:$I$370)</f>
        <v>2</v>
      </c>
      <c r="J38" s="30" t="str">
        <f>VLOOKUP(B38,$B$66:$J$370,9)</f>
        <v>und</v>
      </c>
      <c r="K38" s="29">
        <v>1</v>
      </c>
      <c r="L38" s="30" t="s">
        <v>35</v>
      </c>
    </row>
    <row r="39" spans="2:12" x14ac:dyDescent="0.3">
      <c r="B39" s="29" t="str">
        <f>+B167</f>
        <v>04.04.08.02</v>
      </c>
      <c r="C39" s="32" t="str">
        <f t="shared" si="0"/>
        <v>TAPA SANITARIA METALICA 0,60 x 1.00 mts.</v>
      </c>
      <c r="D39" s="27"/>
      <c r="E39" s="27"/>
      <c r="F39" s="27"/>
      <c r="G39" s="27"/>
      <c r="H39" s="28"/>
      <c r="I39" s="29">
        <f ca="1">SUMIF($B$66:$J$370,B39,$I$66:$I$370)</f>
        <v>4</v>
      </c>
      <c r="J39" s="30" t="str">
        <f>VLOOKUP(B39,$B$66:$J$370,9)</f>
        <v>und</v>
      </c>
      <c r="K39" s="29">
        <v>2</v>
      </c>
      <c r="L39" s="30" t="s">
        <v>35</v>
      </c>
    </row>
    <row r="40" spans="2:12" x14ac:dyDescent="0.3">
      <c r="B40" s="31" t="str">
        <f>+B170</f>
        <v>04.04.09</v>
      </c>
      <c r="C40" s="26" t="str">
        <f t="shared" si="0"/>
        <v>CAJA DE CONTROL DE NIVEL</v>
      </c>
      <c r="D40" s="33"/>
      <c r="E40" s="33"/>
      <c r="F40" s="33"/>
      <c r="G40" s="33"/>
      <c r="H40" s="34"/>
      <c r="I40" s="31"/>
      <c r="J40" s="35"/>
      <c r="K40" s="31"/>
      <c r="L40" s="35"/>
    </row>
    <row r="41" spans="2:12" x14ac:dyDescent="0.3">
      <c r="B41" s="29" t="str">
        <f>+B171</f>
        <v>04.04.09.01</v>
      </c>
      <c r="C41" s="32" t="str">
        <f t="shared" si="0"/>
        <v xml:space="preserve">CAJA DE CONTROL </v>
      </c>
      <c r="D41" s="27"/>
      <c r="E41" s="27"/>
      <c r="F41" s="27"/>
      <c r="G41" s="27"/>
      <c r="H41" s="28"/>
      <c r="I41" s="29">
        <f ca="1">SUMIF($B$66:$J$370,B41,$I$66:$I$370)</f>
        <v>2</v>
      </c>
      <c r="J41" s="30" t="str">
        <f>VLOOKUP(B41,$B$66:$J$370,9)</f>
        <v>und</v>
      </c>
      <c r="K41" s="29">
        <v>1</v>
      </c>
      <c r="L41" s="30" t="s">
        <v>35</v>
      </c>
    </row>
    <row r="42" spans="2:12" x14ac:dyDescent="0.3">
      <c r="B42" s="31" t="str">
        <f>+B173</f>
        <v>04.04.10</v>
      </c>
      <c r="C42" s="26" t="str">
        <f t="shared" si="0"/>
        <v>ESCALERA GATO</v>
      </c>
      <c r="D42" s="33"/>
      <c r="E42" s="33"/>
      <c r="F42" s="33"/>
      <c r="G42" s="33"/>
      <c r="H42" s="34"/>
      <c r="I42" s="31"/>
      <c r="J42" s="35"/>
      <c r="K42" s="31"/>
      <c r="L42" s="35"/>
    </row>
    <row r="43" spans="2:12" x14ac:dyDescent="0.3">
      <c r="B43" s="29" t="str">
        <f>+B174</f>
        <v>04.04.10.01</v>
      </c>
      <c r="C43" s="32" t="str">
        <f t="shared" si="0"/>
        <v xml:space="preserve">ESCALERA GATO </v>
      </c>
      <c r="D43" s="27"/>
      <c r="E43" s="27"/>
      <c r="F43" s="27"/>
      <c r="G43" s="27"/>
      <c r="H43" s="28"/>
      <c r="I43" s="29">
        <f ca="1">SUMIF($B$66:$J$370,B43,$I$66:$I$370)</f>
        <v>2</v>
      </c>
      <c r="J43" s="30" t="str">
        <f>VLOOKUP(B43,$B$66:$J$370,9)</f>
        <v>und</v>
      </c>
      <c r="K43" s="29">
        <v>1</v>
      </c>
      <c r="L43" s="30" t="s">
        <v>35</v>
      </c>
    </row>
    <row r="44" spans="2:12" x14ac:dyDescent="0.3">
      <c r="B44" s="31" t="str">
        <f>+B177</f>
        <v>04.04.11</v>
      </c>
      <c r="C44" s="26" t="str">
        <f t="shared" si="0"/>
        <v>LIMPIEZA Y DESINFECCION Y PRUEBA HIDRAULICA</v>
      </c>
      <c r="D44" s="33"/>
      <c r="E44" s="33"/>
      <c r="F44" s="33"/>
      <c r="G44" s="33"/>
      <c r="H44" s="34"/>
      <c r="I44" s="31"/>
      <c r="J44" s="35"/>
      <c r="K44" s="31"/>
      <c r="L44" s="35"/>
    </row>
    <row r="45" spans="2:12" x14ac:dyDescent="0.3">
      <c r="B45" s="29" t="str">
        <f>+B178</f>
        <v>04.04.11.01</v>
      </c>
      <c r="C45" s="32" t="str">
        <f t="shared" si="0"/>
        <v>LIMPIEZA Y DESINFECCION EN TANQUES</v>
      </c>
      <c r="D45" s="27"/>
      <c r="E45" s="27"/>
      <c r="F45" s="27"/>
      <c r="G45" s="27"/>
      <c r="H45" s="28"/>
      <c r="I45" s="29">
        <f ca="1">SUMIF($B$66:$J$370,B45,$I$66:$I$370)</f>
        <v>2</v>
      </c>
      <c r="J45" s="30" t="str">
        <f>VLOOKUP(B45,$B$66:$J$370,9)</f>
        <v>und</v>
      </c>
      <c r="K45" s="29">
        <v>1</v>
      </c>
      <c r="L45" s="30" t="s">
        <v>35</v>
      </c>
    </row>
    <row r="46" spans="2:12" x14ac:dyDescent="0.3">
      <c r="B46" s="29" t="str">
        <f>+B180</f>
        <v>04.04.11.02</v>
      </c>
      <c r="C46" s="32" t="str">
        <f t="shared" si="0"/>
        <v>PRUEBA HIDRAULICA EN TUBERIAS</v>
      </c>
      <c r="D46" s="27"/>
      <c r="E46" s="27"/>
      <c r="F46" s="27"/>
      <c r="G46" s="27"/>
      <c r="H46" s="28"/>
      <c r="I46" s="29">
        <f ca="1">SUMIF($B$66:$J$370,B46,$I$66:$I$370)</f>
        <v>2</v>
      </c>
      <c r="J46" s="30" t="str">
        <f>VLOOKUP(B46,$B$66:$J$370,9)</f>
        <v>und</v>
      </c>
      <c r="K46" s="29">
        <v>1</v>
      </c>
      <c r="L46" s="30" t="s">
        <v>35</v>
      </c>
    </row>
    <row r="47" spans="2:12" x14ac:dyDescent="0.3">
      <c r="B47" s="31" t="str">
        <f>+B183</f>
        <v>04.04.12</v>
      </c>
      <c r="C47" s="26" t="str">
        <f t="shared" si="0"/>
        <v>PINTURA</v>
      </c>
      <c r="D47" s="33"/>
      <c r="E47" s="33"/>
      <c r="F47" s="33"/>
      <c r="G47" s="33"/>
      <c r="H47" s="34"/>
      <c r="I47" s="31"/>
      <c r="J47" s="35"/>
      <c r="K47" s="31"/>
      <c r="L47" s="35"/>
    </row>
    <row r="48" spans="2:12" x14ac:dyDescent="0.3">
      <c r="B48" s="36" t="str">
        <f>+B184</f>
        <v>04.04.12.01</v>
      </c>
      <c r="C48" s="37" t="str">
        <f t="shared" si="0"/>
        <v>PINTURA LATEX ACRILICO SATINADO EN EXTERIORES 2 MANOS</v>
      </c>
      <c r="D48" s="38"/>
      <c r="E48" s="38"/>
      <c r="F48" s="38"/>
      <c r="G48" s="38"/>
      <c r="H48" s="39"/>
      <c r="I48" s="36">
        <f ca="1">SUMIF($B$66:$J$370,B48,$I$66:$I$370)</f>
        <v>59.413499999999999</v>
      </c>
      <c r="J48" s="40" t="str">
        <f>VLOOKUP(B48,$B$66:$J$370,9)</f>
        <v>m2</v>
      </c>
      <c r="K48" s="36">
        <v>30.311</v>
      </c>
      <c r="L48" s="40" t="s">
        <v>162</v>
      </c>
    </row>
    <row r="49" spans="2:10" x14ac:dyDescent="0.3">
      <c r="B49" s="41"/>
      <c r="C49" s="42"/>
      <c r="D49" s="42"/>
      <c r="E49" s="42"/>
      <c r="F49" s="42"/>
      <c r="G49" s="42"/>
      <c r="H49" s="42"/>
      <c r="I49" s="42"/>
      <c r="J49" s="42"/>
    </row>
    <row r="50" spans="2:10" x14ac:dyDescent="0.3">
      <c r="C50" s="157" t="s">
        <v>153</v>
      </c>
      <c r="D50" s="157"/>
      <c r="E50" s="157"/>
      <c r="F50" s="157"/>
      <c r="G50" s="157"/>
      <c r="H50" s="157"/>
    </row>
    <row r="51" spans="2:10" x14ac:dyDescent="0.3">
      <c r="C51" s="157" t="s">
        <v>154</v>
      </c>
      <c r="D51" s="157"/>
      <c r="E51" s="157"/>
      <c r="F51" s="157"/>
      <c r="G51" s="157"/>
      <c r="H51" s="157"/>
    </row>
    <row r="52" spans="2:10" x14ac:dyDescent="0.3">
      <c r="C52" s="157" t="s">
        <v>155</v>
      </c>
      <c r="D52" s="157"/>
      <c r="E52" s="157"/>
      <c r="F52" s="157"/>
      <c r="G52" s="157"/>
      <c r="H52" s="157"/>
    </row>
    <row r="53" spans="2:10" x14ac:dyDescent="0.3">
      <c r="C53" s="158" t="s">
        <v>156</v>
      </c>
      <c r="D53" s="158"/>
      <c r="E53" s="158"/>
      <c r="F53" s="158"/>
      <c r="G53" s="158"/>
      <c r="H53" s="158"/>
    </row>
    <row r="54" spans="2:10" x14ac:dyDescent="0.3">
      <c r="C54" s="81"/>
      <c r="D54" s="81"/>
      <c r="E54" s="81"/>
      <c r="F54" s="81"/>
      <c r="G54" s="81"/>
      <c r="H54" s="81"/>
    </row>
    <row r="55" spans="2:10" x14ac:dyDescent="0.3">
      <c r="B55" s="165" t="s">
        <v>141</v>
      </c>
      <c r="C55" s="165"/>
      <c r="D55" s="165"/>
      <c r="E55" s="165"/>
      <c r="F55" s="165"/>
      <c r="G55" s="165"/>
      <c r="H55" s="165"/>
      <c r="I55" s="165"/>
      <c r="J55" s="165"/>
    </row>
    <row r="57" spans="2:10" x14ac:dyDescent="0.3">
      <c r="B57" s="165" t="s">
        <v>246</v>
      </c>
      <c r="C57" s="165"/>
      <c r="D57" s="165"/>
      <c r="E57" s="165"/>
      <c r="F57" s="165"/>
      <c r="G57" s="165"/>
      <c r="H57" s="165"/>
      <c r="I57" s="165"/>
      <c r="J57" s="165"/>
    </row>
    <row r="58" spans="2:10" ht="15" thickBot="1" x14ac:dyDescent="0.35">
      <c r="B58" s="80"/>
      <c r="C58" s="80"/>
      <c r="D58" s="80"/>
      <c r="E58" s="80"/>
      <c r="F58" s="80"/>
      <c r="G58" s="80"/>
      <c r="H58" s="80"/>
      <c r="I58" s="80"/>
      <c r="J58" s="80"/>
    </row>
    <row r="59" spans="2:10" ht="24.75" customHeight="1" x14ac:dyDescent="0.3">
      <c r="B59" s="152" t="s">
        <v>140</v>
      </c>
      <c r="C59" s="153"/>
      <c r="D59" s="153"/>
      <c r="E59" s="153"/>
      <c r="F59" s="153"/>
      <c r="G59" s="153"/>
      <c r="H59" s="153"/>
      <c r="I59" s="153"/>
      <c r="J59" s="154"/>
    </row>
    <row r="60" spans="2:10" x14ac:dyDescent="0.3">
      <c r="B60" s="4" t="s">
        <v>148</v>
      </c>
      <c r="C60" s="5" t="s">
        <v>149</v>
      </c>
      <c r="D60" s="5"/>
      <c r="E60" s="6"/>
      <c r="F60" s="7"/>
      <c r="G60" s="8" t="s">
        <v>22</v>
      </c>
      <c r="H60" s="155">
        <v>42879</v>
      </c>
      <c r="I60" s="155"/>
      <c r="J60" s="9"/>
    </row>
    <row r="61" spans="2:10" x14ac:dyDescent="0.3">
      <c r="B61" s="4" t="s">
        <v>146</v>
      </c>
      <c r="C61" s="5" t="s">
        <v>142</v>
      </c>
      <c r="D61" s="10"/>
      <c r="E61" s="10"/>
      <c r="F61" s="5"/>
      <c r="G61" s="11" t="s">
        <v>145</v>
      </c>
      <c r="H61" s="6" t="s">
        <v>142</v>
      </c>
      <c r="I61" s="12"/>
      <c r="J61" s="13"/>
    </row>
    <row r="62" spans="2:10" x14ac:dyDescent="0.3">
      <c r="B62" s="4" t="s">
        <v>147</v>
      </c>
      <c r="C62" s="5" t="s">
        <v>142</v>
      </c>
      <c r="D62" s="10"/>
      <c r="E62" s="10"/>
      <c r="F62" s="5"/>
      <c r="G62" s="11" t="s">
        <v>143</v>
      </c>
      <c r="H62" s="6" t="s">
        <v>144</v>
      </c>
      <c r="I62" s="12"/>
      <c r="J62" s="13"/>
    </row>
    <row r="63" spans="2:10" ht="15" thickBot="1" x14ac:dyDescent="0.35">
      <c r="B63" s="14" t="s">
        <v>159</v>
      </c>
      <c r="C63" s="15" t="s">
        <v>160</v>
      </c>
      <c r="D63" s="16"/>
      <c r="E63" s="16"/>
      <c r="F63" s="15"/>
      <c r="G63" s="17" t="s">
        <v>157</v>
      </c>
      <c r="H63" s="18" t="s">
        <v>158</v>
      </c>
      <c r="I63" s="19"/>
      <c r="J63" s="20"/>
    </row>
    <row r="64" spans="2:10" x14ac:dyDescent="0.3">
      <c r="B64" s="80"/>
      <c r="C64" s="80"/>
      <c r="D64" s="80"/>
      <c r="E64" s="80"/>
      <c r="F64" s="80"/>
      <c r="G64" s="80"/>
      <c r="H64" s="80"/>
      <c r="I64" s="80"/>
      <c r="J64" s="80"/>
    </row>
    <row r="65" spans="2:13" x14ac:dyDescent="0.3">
      <c r="B65" s="23" t="s">
        <v>7</v>
      </c>
      <c r="C65" s="24" t="s">
        <v>0</v>
      </c>
      <c r="D65" s="24" t="s">
        <v>23</v>
      </c>
      <c r="E65" s="24" t="s">
        <v>24</v>
      </c>
      <c r="F65" s="24" t="s">
        <v>2</v>
      </c>
      <c r="G65" s="24" t="s">
        <v>3</v>
      </c>
      <c r="H65" s="24" t="s">
        <v>25</v>
      </c>
      <c r="I65" s="24" t="s">
        <v>8</v>
      </c>
      <c r="J65" s="24" t="s">
        <v>9</v>
      </c>
    </row>
    <row r="66" spans="2:13" x14ac:dyDescent="0.3">
      <c r="B66" s="73">
        <v>4.04</v>
      </c>
      <c r="C66" s="55" t="s">
        <v>164</v>
      </c>
      <c r="D66" s="55"/>
      <c r="E66" s="56">
        <v>1</v>
      </c>
      <c r="F66" s="57"/>
      <c r="G66" s="58"/>
      <c r="H66" s="58"/>
      <c r="I66" s="43"/>
      <c r="J66" s="55"/>
    </row>
    <row r="67" spans="2:13" x14ac:dyDescent="0.3">
      <c r="B67" s="74" t="s">
        <v>165</v>
      </c>
      <c r="C67" s="60" t="s">
        <v>36</v>
      </c>
      <c r="D67" s="60"/>
      <c r="E67" s="59"/>
      <c r="F67" s="52"/>
      <c r="G67" s="52"/>
      <c r="H67" s="52"/>
      <c r="I67" s="52"/>
      <c r="J67" s="61"/>
    </row>
    <row r="68" spans="2:13" x14ac:dyDescent="0.3">
      <c r="B68" s="75" t="s">
        <v>166</v>
      </c>
      <c r="C68" s="48" t="s">
        <v>26</v>
      </c>
      <c r="D68" s="45"/>
      <c r="E68" s="45"/>
      <c r="F68" s="45"/>
      <c r="G68" s="45"/>
      <c r="H68" s="45"/>
      <c r="I68" s="62">
        <f>SUM(H69:H70)*$E$66</f>
        <v>29.887999999999998</v>
      </c>
      <c r="J68" s="63" t="str">
        <f>+J69</f>
        <v>m2</v>
      </c>
    </row>
    <row r="69" spans="2:13" x14ac:dyDescent="0.3">
      <c r="B69" s="75"/>
      <c r="C69" s="44" t="s">
        <v>150</v>
      </c>
      <c r="D69" s="45">
        <v>1</v>
      </c>
      <c r="E69" s="45">
        <v>7.1</v>
      </c>
      <c r="F69" s="45">
        <f>3.18+0.7</f>
        <v>3.88</v>
      </c>
      <c r="G69" s="45"/>
      <c r="H69" s="45">
        <f>IF(AND(F69=0,G69=0),D69*E69,IF(AND(E69=0,G69=0),D69*F69,IF(AND(E69=0,F69=0),D69*G69,IF(AND(E69=0),D69*F69*G69,IF(AND(F69=0),D69*E69*G69,IF(AND(G69=0),D69*E69*F69,D69*E69*F69*G69))))))</f>
        <v>27.547999999999998</v>
      </c>
      <c r="I69" s="45"/>
      <c r="J69" s="46" t="str">
        <f>IF(AND(E69=0,F69&lt;&gt;0,G69&lt;&gt;0),"m2",IF(AND(F69=0,E69&lt;&gt;0,G69&lt;&gt;0),"m2",IF(AND(G69=0,E69&lt;&gt;0,F69&lt;&gt;0),"m2",IF(AND(F69=0,G69=0),"ml",IF(AND(E69=0,G69=0),"ml",IF(AND(E69=0,F69=0),"ml",IF(AND(E69&lt;&gt;0,F69&lt;&gt;0,G69&lt;&gt;0),"m3",0)))))))</f>
        <v>m2</v>
      </c>
    </row>
    <row r="70" spans="2:13" s="1" customFormat="1" x14ac:dyDescent="0.3">
      <c r="B70" s="75"/>
      <c r="C70" s="44" t="s">
        <v>151</v>
      </c>
      <c r="D70" s="45">
        <v>2</v>
      </c>
      <c r="E70" s="45">
        <v>1.3</v>
      </c>
      <c r="F70" s="45">
        <v>0.9</v>
      </c>
      <c r="G70" s="45"/>
      <c r="H70" s="45">
        <f>IF(AND(F70=0,G70=0),D70*E70,IF(AND(E70=0,G70=0),D70*F70,IF(AND(E70=0,F70=0),D70*G70,IF(AND(E70=0),D70*F70*G70,IF(AND(F70=0),D70*E70*G70,IF(AND(G70=0),D70*E70*F70,D70*E70*F70*G70))))))</f>
        <v>2.3400000000000003</v>
      </c>
      <c r="I70" s="45"/>
      <c r="J70" s="46" t="str">
        <f>IF(AND(E70=0,F70&lt;&gt;0,G70&lt;&gt;0),"m2",IF(AND(F70=0,E70&lt;&gt;0,G70&lt;&gt;0),"m2",IF(AND(G70=0,E70&lt;&gt;0,F70&lt;&gt;0),"m2",IF(AND(F70=0,G70=0),"ml",IF(AND(E70=0,G70=0),"ml",IF(AND(E70=0,F70=0),"ml",IF(AND(E70&lt;&gt;0,F70&lt;&gt;0,G70&lt;&gt;0),"m3",0)))))))</f>
        <v>m2</v>
      </c>
      <c r="L70"/>
      <c r="M70"/>
    </row>
    <row r="71" spans="2:13" s="1" customFormat="1" x14ac:dyDescent="0.3">
      <c r="B71" s="75"/>
      <c r="C71" s="44"/>
      <c r="D71" s="45"/>
      <c r="E71" s="45"/>
      <c r="F71" s="45"/>
      <c r="G71" s="45"/>
      <c r="H71" s="45"/>
      <c r="I71" s="45"/>
      <c r="J71" s="46"/>
      <c r="L71"/>
      <c r="M71"/>
    </row>
    <row r="72" spans="2:13" s="1" customFormat="1" x14ac:dyDescent="0.3">
      <c r="B72" s="74" t="s">
        <v>168</v>
      </c>
      <c r="C72" s="60" t="s">
        <v>169</v>
      </c>
      <c r="D72" s="45"/>
      <c r="E72" s="45"/>
      <c r="F72" s="45"/>
      <c r="G72" s="45"/>
      <c r="H72" s="45"/>
      <c r="I72" s="45"/>
      <c r="J72" s="46"/>
      <c r="L72"/>
      <c r="M72"/>
    </row>
    <row r="73" spans="2:13" s="1" customFormat="1" x14ac:dyDescent="0.3">
      <c r="B73" s="75" t="s">
        <v>214</v>
      </c>
      <c r="C73" s="48" t="s">
        <v>241</v>
      </c>
      <c r="D73" s="45"/>
      <c r="E73" s="45"/>
      <c r="F73" s="45"/>
      <c r="G73" s="45"/>
      <c r="H73" s="45"/>
      <c r="I73" s="62">
        <f>SUM(H74:H75)*$E$66</f>
        <v>66.168399999999991</v>
      </c>
      <c r="J73" s="63" t="str">
        <f>+J74</f>
        <v>m3</v>
      </c>
      <c r="L73"/>
      <c r="M73"/>
    </row>
    <row r="74" spans="2:13" s="1" customFormat="1" x14ac:dyDescent="0.3">
      <c r="B74" s="75"/>
      <c r="C74" s="44" t="s">
        <v>150</v>
      </c>
      <c r="D74" s="45">
        <v>1</v>
      </c>
      <c r="E74" s="45">
        <f>+E69</f>
        <v>7.1</v>
      </c>
      <c r="F74" s="45">
        <f>+F69</f>
        <v>3.88</v>
      </c>
      <c r="G74" s="45">
        <v>2.2999999999999998</v>
      </c>
      <c r="H74" s="45">
        <f>IF(AND(F74=0,G74=0),D74*E74,IF(AND(E74=0,G74=0),D74*F74,IF(AND(E74=0,F74=0),D74*G74,IF(AND(E74=0),D74*F74*G74,IF(AND(F74=0),D74*E74*G74,IF(AND(G74=0),D74*E74*F74,D74*E74*F74*G74))))))</f>
        <v>63.360399999999991</v>
      </c>
      <c r="I74" s="45"/>
      <c r="J74" s="46" t="str">
        <f>IF(AND(E74=0,F74&lt;&gt;0,G74&lt;&gt;0),"m2",IF(AND(F74=0,E74&lt;&gt;0,G74&lt;&gt;0),"m2",IF(AND(G74=0,E74&lt;&gt;0,F74&lt;&gt;0),"m2",IF(AND(F74=0,G74=0),"ml",IF(AND(E74=0,G74=0),"ml",IF(AND(E74=0,F74=0),"ml",IF(AND(E74&lt;&gt;0,F74&lt;&gt;0,G74&lt;&gt;0),"m3",0)))))))</f>
        <v>m3</v>
      </c>
      <c r="L74"/>
      <c r="M74"/>
    </row>
    <row r="75" spans="2:13" s="1" customFormat="1" x14ac:dyDescent="0.3">
      <c r="B75" s="75"/>
      <c r="C75" s="44" t="s">
        <v>151</v>
      </c>
      <c r="D75" s="45">
        <v>2</v>
      </c>
      <c r="E75" s="45">
        <f>+E70</f>
        <v>1.3</v>
      </c>
      <c r="F75" s="45">
        <f>+F70</f>
        <v>0.9</v>
      </c>
      <c r="G75" s="45">
        <v>1.2</v>
      </c>
      <c r="H75" s="45">
        <f>IF(AND(F75=0,G75=0),D75*E75,IF(AND(E75=0,G75=0),D75*F75,IF(AND(E75=0,F75=0),D75*G75,IF(AND(E75=0),D75*F75*G75,IF(AND(F75=0),D75*E75*G75,IF(AND(G75=0),D75*E75*F75,D75*E75*F75*G75))))))</f>
        <v>2.8080000000000003</v>
      </c>
      <c r="I75" s="45"/>
      <c r="J75" s="46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m3</v>
      </c>
      <c r="L75"/>
      <c r="M75"/>
    </row>
    <row r="76" spans="2:13" s="1" customFormat="1" x14ac:dyDescent="0.3">
      <c r="B76" s="75"/>
      <c r="C76" s="44"/>
      <c r="D76" s="45"/>
      <c r="E76" s="45"/>
      <c r="F76" s="45"/>
      <c r="G76" s="45"/>
      <c r="H76" s="45"/>
      <c r="I76" s="45"/>
      <c r="J76" s="46"/>
      <c r="L76"/>
      <c r="M76"/>
    </row>
    <row r="77" spans="2:13" s="1" customFormat="1" x14ac:dyDescent="0.3">
      <c r="B77" s="75" t="s">
        <v>240</v>
      </c>
      <c r="C77" s="48" t="s">
        <v>242</v>
      </c>
      <c r="D77" s="45"/>
      <c r="E77" s="45"/>
      <c r="F77" s="45"/>
      <c r="G77" s="45"/>
      <c r="H77" s="45"/>
      <c r="I77" s="62">
        <f>SUM(H78:H79)*$E$66</f>
        <v>16.114000000000001</v>
      </c>
      <c r="J77" s="63" t="str">
        <f>+J78</f>
        <v>m2</v>
      </c>
      <c r="L77"/>
      <c r="M77"/>
    </row>
    <row r="78" spans="2:13" s="1" customFormat="1" x14ac:dyDescent="0.3">
      <c r="B78" s="75"/>
      <c r="C78" s="44" t="s">
        <v>150</v>
      </c>
      <c r="D78" s="45">
        <v>0.5</v>
      </c>
      <c r="E78" s="45">
        <f>+E74</f>
        <v>7.1</v>
      </c>
      <c r="F78" s="45">
        <f>+F74</f>
        <v>3.88</v>
      </c>
      <c r="G78" s="45"/>
      <c r="H78" s="45">
        <f>IF(AND(F78=0,G78=0),D78*E78,IF(AND(E78=0,G78=0),D78*F78,IF(AND(E78=0,F78=0),D78*G78,IF(AND(E78=0),D78*F78*G78,IF(AND(F78=0),D78*E78*G78,IF(AND(G78=0),D78*E78*F78,D78*E78*F78*G78))))))</f>
        <v>13.773999999999999</v>
      </c>
      <c r="I78" s="45"/>
      <c r="J78" s="46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m2</v>
      </c>
      <c r="L78"/>
      <c r="M78"/>
    </row>
    <row r="79" spans="2:13" s="1" customFormat="1" x14ac:dyDescent="0.3">
      <c r="B79" s="75"/>
      <c r="C79" s="44" t="s">
        <v>151</v>
      </c>
      <c r="D79" s="45">
        <v>2</v>
      </c>
      <c r="E79" s="45">
        <f>+E75</f>
        <v>1.3</v>
      </c>
      <c r="F79" s="45">
        <f>+F75</f>
        <v>0.9</v>
      </c>
      <c r="G79" s="45"/>
      <c r="H79" s="45">
        <f>IF(AND(F79=0,G79=0),D79*E79,IF(AND(E79=0,G79=0),D79*F79,IF(AND(E79=0,F79=0),D79*G79,IF(AND(E79=0),D79*F79*G79,IF(AND(F79=0),D79*E79*G79,IF(AND(G79=0),D79*E79*F79,D79*E79*F79*G79))))))</f>
        <v>2.3400000000000003</v>
      </c>
      <c r="I79" s="45"/>
      <c r="J79" s="46" t="str">
        <f>IF(AND(E79=0,F79&lt;&gt;0,G79&lt;&gt;0),"m2",IF(AND(F79=0,E79&lt;&gt;0,G79&lt;&gt;0),"m2",IF(AND(G79=0,E79&lt;&gt;0,F79&lt;&gt;0),"m2",IF(AND(F79=0,G79=0),"ml",IF(AND(E79=0,G79=0),"ml",IF(AND(E79=0,F79=0),"ml",IF(AND(E79&lt;&gt;0,F79&lt;&gt;0,G79&lt;&gt;0),"m3",0)))))))</f>
        <v>m2</v>
      </c>
      <c r="L79"/>
      <c r="M79"/>
    </row>
    <row r="80" spans="2:13" s="1" customFormat="1" x14ac:dyDescent="0.3">
      <c r="B80" s="75"/>
      <c r="C80" s="44"/>
      <c r="D80" s="45"/>
      <c r="E80" s="45"/>
      <c r="F80" s="45"/>
      <c r="G80" s="45"/>
      <c r="H80" s="45"/>
      <c r="I80" s="45"/>
      <c r="J80" s="46"/>
      <c r="L80"/>
      <c r="M80"/>
    </row>
    <row r="81" spans="2:13" s="1" customFormat="1" x14ac:dyDescent="0.3">
      <c r="B81" s="75" t="s">
        <v>244</v>
      </c>
      <c r="C81" s="48" t="s">
        <v>243</v>
      </c>
      <c r="D81" s="45"/>
      <c r="E81" s="45"/>
      <c r="F81" s="45"/>
      <c r="G81" s="45"/>
      <c r="H81" s="45"/>
      <c r="I81" s="62">
        <f>SUM(H82:H83)*$E$66</f>
        <v>82.71050000000001</v>
      </c>
      <c r="J81" s="63" t="str">
        <f>+J82</f>
        <v>m3</v>
      </c>
      <c r="L81"/>
      <c r="M81"/>
    </row>
    <row r="82" spans="2:13" s="1" customFormat="1" x14ac:dyDescent="0.3">
      <c r="B82" s="75"/>
      <c r="C82" s="44" t="s">
        <v>150</v>
      </c>
      <c r="D82" s="45">
        <v>1.25</v>
      </c>
      <c r="E82" s="45">
        <f t="shared" ref="E82:G83" si="1">+E74</f>
        <v>7.1</v>
      </c>
      <c r="F82" s="45">
        <f t="shared" si="1"/>
        <v>3.88</v>
      </c>
      <c r="G82" s="45">
        <f t="shared" si="1"/>
        <v>2.2999999999999998</v>
      </c>
      <c r="H82" s="45">
        <f>IF(AND(F82=0,G82=0),D82*E82,IF(AND(E82=0,G82=0),D82*F82,IF(AND(E82=0,F82=0),D82*G82,IF(AND(E82=0),D82*F82*G82,IF(AND(F82=0),D82*E82*G82,IF(AND(G82=0),D82*E82*F82,D82*E82*F82*G82))))))</f>
        <v>79.200500000000005</v>
      </c>
      <c r="I82" s="45"/>
      <c r="J82" s="46" t="str">
        <f>IF(AND(E82=0,F82&lt;&gt;0,G82&lt;&gt;0),"m2",IF(AND(F82=0,E82&lt;&gt;0,G82&lt;&gt;0),"m2",IF(AND(G82=0,E82&lt;&gt;0,F82&lt;&gt;0),"m2",IF(AND(F82=0,G82=0),"ml",IF(AND(E82=0,G82=0),"ml",IF(AND(E82=0,F82=0),"ml",IF(AND(E82&lt;&gt;0,F82&lt;&gt;0,G82&lt;&gt;0),"m3",0)))))))</f>
        <v>m3</v>
      </c>
      <c r="L82"/>
      <c r="M82"/>
    </row>
    <row r="83" spans="2:13" s="1" customFormat="1" x14ac:dyDescent="0.3">
      <c r="B83" s="75"/>
      <c r="C83" s="44" t="s">
        <v>151</v>
      </c>
      <c r="D83" s="45">
        <f>1.25*2</f>
        <v>2.5</v>
      </c>
      <c r="E83" s="45">
        <f t="shared" si="1"/>
        <v>1.3</v>
      </c>
      <c r="F83" s="45">
        <f t="shared" si="1"/>
        <v>0.9</v>
      </c>
      <c r="G83" s="45">
        <f t="shared" si="1"/>
        <v>1.2</v>
      </c>
      <c r="H83" s="45">
        <f>IF(AND(F83=0,G83=0),D83*E83,IF(AND(E83=0,G83=0),D83*F83,IF(AND(E83=0,F83=0),D83*G83,IF(AND(E83=0),D83*F83*G83,IF(AND(F83=0),D83*E83*G83,IF(AND(G83=0),D83*E83*F83,D83*E83*F83*G83))))))</f>
        <v>3.5100000000000002</v>
      </c>
      <c r="I83" s="45"/>
      <c r="J83" s="46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m3</v>
      </c>
      <c r="L83"/>
      <c r="M83"/>
    </row>
    <row r="84" spans="2:13" s="1" customFormat="1" x14ac:dyDescent="0.3">
      <c r="B84" s="75"/>
      <c r="C84" s="44"/>
      <c r="D84" s="45"/>
      <c r="E84" s="45"/>
      <c r="F84" s="45"/>
      <c r="G84" s="45"/>
      <c r="H84" s="45"/>
      <c r="I84" s="45"/>
      <c r="J84" s="46"/>
      <c r="L84"/>
      <c r="M84"/>
    </row>
    <row r="85" spans="2:13" s="1" customFormat="1" x14ac:dyDescent="0.3">
      <c r="B85" s="74" t="s">
        <v>215</v>
      </c>
      <c r="C85" s="62" t="s">
        <v>10</v>
      </c>
      <c r="D85" s="48"/>
      <c r="E85" s="48"/>
      <c r="F85" s="48"/>
      <c r="G85" s="48"/>
      <c r="H85" s="48"/>
      <c r="I85" s="48"/>
      <c r="J85" s="49"/>
      <c r="L85"/>
      <c r="M85"/>
    </row>
    <row r="86" spans="2:13" s="1" customFormat="1" x14ac:dyDescent="0.3">
      <c r="B86" s="75" t="s">
        <v>216</v>
      </c>
      <c r="C86" s="48" t="s">
        <v>11</v>
      </c>
      <c r="D86" s="64"/>
      <c r="E86" s="64"/>
      <c r="F86" s="64"/>
      <c r="G86" s="64"/>
      <c r="H86" s="64"/>
      <c r="I86" s="62">
        <f>SUM(H87:H88)*$E$66</f>
        <v>5.5095999999999998</v>
      </c>
      <c r="J86" s="65" t="str">
        <f>+J88</f>
        <v>m3</v>
      </c>
      <c r="L86"/>
      <c r="M86"/>
    </row>
    <row r="87" spans="2:13" s="1" customFormat="1" x14ac:dyDescent="0.3">
      <c r="B87" s="75"/>
      <c r="C87" s="47" t="s">
        <v>170</v>
      </c>
      <c r="D87" s="48">
        <v>1</v>
      </c>
      <c r="E87" s="48">
        <f>+E69</f>
        <v>7.1</v>
      </c>
      <c r="F87" s="48">
        <f>+F69</f>
        <v>3.88</v>
      </c>
      <c r="G87" s="48">
        <v>0.1</v>
      </c>
      <c r="H87" s="48">
        <f>IF(AND(F87=0,G87=0),D87*E87,IF(AND(E87=0,G87=0),D87*F87,IF(AND(E87=0,F87=0),D87*G87,IF(AND(E87=0),D87*F87*G87,IF(AND(F87=0),D87*E87*G87,IF(AND(G87=0),D87*E87*F87,D87*E87*F87*G87))))))</f>
        <v>2.7547999999999999</v>
      </c>
      <c r="I87" s="48"/>
      <c r="J87" s="49" t="str">
        <f>IF(AND(E87=0,F87&lt;&gt;0,G87&lt;&gt;0),"m2",IF(AND(F87=0,E87&lt;&gt;0,G87&lt;&gt;0),"m2",IF(AND(G87=0,E87&lt;&gt;0,F87&lt;&gt;0),"m2",IF(AND(F87=0,G87=0),"ml",IF(AND(E87=0,G87=0),"ml",IF(AND(E87=0,F87=0),"ml",IF(AND(E87&lt;&gt;0,F87&lt;&gt;0,G87&lt;&gt;0),"m3",0)))))))</f>
        <v>m3</v>
      </c>
      <c r="L87"/>
      <c r="M87"/>
    </row>
    <row r="88" spans="2:13" s="1" customFormat="1" x14ac:dyDescent="0.3">
      <c r="B88" s="76"/>
      <c r="C88" s="47" t="s">
        <v>152</v>
      </c>
      <c r="D88" s="48">
        <v>1</v>
      </c>
      <c r="E88" s="48">
        <f>+E69</f>
        <v>7.1</v>
      </c>
      <c r="F88" s="48">
        <f>+F69</f>
        <v>3.88</v>
      </c>
      <c r="G88" s="48">
        <v>0.1</v>
      </c>
      <c r="H88" s="48">
        <f>IF(AND(F88=0,G88=0),D88*E88,IF(AND(E88=0,G88=0),D88*F88,IF(AND(E88=0,F88=0),D88*G88,IF(AND(E88=0),D88*F88*G88,IF(AND(F88=0),D88*E88*G88,IF(AND(G88=0),D88*E88*F88,D88*E88*F88*G88))))))</f>
        <v>2.7547999999999999</v>
      </c>
      <c r="I88" s="48"/>
      <c r="J88" s="49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m3</v>
      </c>
      <c r="L88"/>
      <c r="M88"/>
    </row>
    <row r="89" spans="2:13" s="1" customFormat="1" x14ac:dyDescent="0.3">
      <c r="B89" s="76"/>
      <c r="C89" s="47"/>
      <c r="D89" s="48"/>
      <c r="E89" s="48"/>
      <c r="F89" s="48"/>
      <c r="G89" s="48"/>
      <c r="H89" s="48"/>
      <c r="I89" s="48"/>
      <c r="J89" s="49"/>
      <c r="L89"/>
      <c r="M89"/>
    </row>
    <row r="90" spans="2:13" s="1" customFormat="1" x14ac:dyDescent="0.3">
      <c r="B90" s="77" t="s">
        <v>217</v>
      </c>
      <c r="C90" s="62" t="s">
        <v>12</v>
      </c>
      <c r="D90" s="48"/>
      <c r="E90" s="48"/>
      <c r="F90" s="48"/>
      <c r="G90" s="48"/>
      <c r="H90" s="48"/>
      <c r="I90" s="48"/>
      <c r="J90" s="49"/>
      <c r="L90"/>
      <c r="M90"/>
    </row>
    <row r="91" spans="2:13" s="1" customFormat="1" x14ac:dyDescent="0.3">
      <c r="B91" s="76" t="s">
        <v>218</v>
      </c>
      <c r="C91" s="48" t="s">
        <v>13</v>
      </c>
      <c r="D91" s="64"/>
      <c r="E91" s="64"/>
      <c r="F91" s="66"/>
      <c r="G91" s="64"/>
      <c r="H91" s="64"/>
      <c r="I91" s="62">
        <f>SUM(H92:H101)*$E$66</f>
        <v>27.3445</v>
      </c>
      <c r="J91" s="65" t="str">
        <f>+J93</f>
        <v>m3</v>
      </c>
      <c r="L91"/>
      <c r="M91"/>
    </row>
    <row r="92" spans="2:13" s="1" customFormat="1" x14ac:dyDescent="0.3">
      <c r="B92" s="76"/>
      <c r="C92" s="48" t="s">
        <v>38</v>
      </c>
      <c r="D92" s="64"/>
      <c r="E92" s="64"/>
      <c r="F92" s="64"/>
      <c r="G92" s="64"/>
      <c r="H92" s="64"/>
      <c r="I92" s="67"/>
      <c r="J92" s="65"/>
      <c r="L92"/>
      <c r="M92"/>
    </row>
    <row r="93" spans="2:13" s="1" customFormat="1" x14ac:dyDescent="0.3">
      <c r="B93" s="76"/>
      <c r="C93" s="47" t="s">
        <v>176</v>
      </c>
      <c r="D93" s="48">
        <v>4</v>
      </c>
      <c r="E93" s="48">
        <f>+E70+F70</f>
        <v>2.2000000000000002</v>
      </c>
      <c r="F93" s="48">
        <v>0.15</v>
      </c>
      <c r="G93" s="48">
        <v>1.1000000000000001</v>
      </c>
      <c r="H93" s="48">
        <f>IF(AND(F93=0,G93=0),D93*E93,IF(AND(E93=0,G93=0),D93*F93,IF(AND(E93=0,F93=0),D93*G93,IF(AND(E93=0),D93*F93*G93,IF(AND(F93=0),D93*E93*G93,IF(AND(G93=0),D93*E93*F93,D93*E93*F93*G93))))))</f>
        <v>1.4520000000000002</v>
      </c>
      <c r="I93" s="48"/>
      <c r="J93" s="49" t="str">
        <f>IF(AND(E93=0,F93&lt;&gt;0,G93&lt;&gt;0),"m2",IF(AND(F93=0,E93&lt;&gt;0,G93&lt;&gt;0),"m2",IF(AND(G93=0,E93&lt;&gt;0,F93&lt;&gt;0),"m2",IF(AND(F93=0,G93=0),"ml",IF(AND(E93=0,G93=0),"ml",IF(AND(E93=0,F93=0),"ml",IF(AND(E93&lt;&gt;0,F93&lt;&gt;0,G93&lt;&gt;0),"m3",0)))))))</f>
        <v>m3</v>
      </c>
      <c r="L93"/>
      <c r="M93"/>
    </row>
    <row r="94" spans="2:13" s="1" customFormat="1" x14ac:dyDescent="0.3">
      <c r="B94" s="76"/>
      <c r="C94" s="47" t="s">
        <v>177</v>
      </c>
      <c r="D94" s="48">
        <v>4</v>
      </c>
      <c r="E94" s="48">
        <f>+E70+F70</f>
        <v>2.2000000000000002</v>
      </c>
      <c r="F94" s="48">
        <v>0.15</v>
      </c>
      <c r="G94" s="48">
        <v>1.1000000000000001</v>
      </c>
      <c r="H94" s="48">
        <f>IF(AND(F94=0,G94=0),D94*E94,IF(AND(E94=0,G94=0),D94*F94,IF(AND(E94=0,F94=0),D94*G94,IF(AND(E94=0),D94*F94*G94,IF(AND(F94=0),D94*E94*G94,IF(AND(G94=0),D94*E94*F94,D94*E94*F94*G94))))))</f>
        <v>1.4520000000000002</v>
      </c>
      <c r="I94" s="48"/>
      <c r="J94" s="49" t="str">
        <f>IF(AND(E94=0,F94&lt;&gt;0,G94&lt;&gt;0),"m2",IF(AND(F94=0,E94&lt;&gt;0,G94&lt;&gt;0),"m2",IF(AND(G94=0,E94&lt;&gt;0,F94&lt;&gt;0),"m2",IF(AND(F94=0,G94=0),"ml",IF(AND(E94=0,G94=0),"ml",IF(AND(E94=0,F94=0),"ml",IF(AND(E94&lt;&gt;0,F94&lt;&gt;0,G94&lt;&gt;0),"m3",0)))))))</f>
        <v>m3</v>
      </c>
      <c r="L94"/>
      <c r="M94"/>
    </row>
    <row r="95" spans="2:13" s="1" customFormat="1" x14ac:dyDescent="0.3">
      <c r="B95" s="76"/>
      <c r="C95" s="47" t="s">
        <v>171</v>
      </c>
      <c r="D95" s="48">
        <v>2</v>
      </c>
      <c r="E95" s="48">
        <f>+E70</f>
        <v>1.3</v>
      </c>
      <c r="F95" s="48">
        <f>+F70</f>
        <v>0.9</v>
      </c>
      <c r="G95" s="48">
        <v>0.15</v>
      </c>
      <c r="H95" s="48">
        <f>IF(AND(F95=0,G95=0),D95*E95,IF(AND(E95=0,G95=0),D95*F95,IF(AND(E95=0,F95=0),D95*G95,IF(AND(E95=0),D95*F95*G95,IF(AND(F95=0),D95*E95*G95,IF(AND(G95=0),D95*E95*F95,D95*E95*F95*G95))))))</f>
        <v>0.35100000000000003</v>
      </c>
      <c r="I95" s="48"/>
      <c r="J95" s="49" t="str">
        <f>IF(AND(E95=0,F95&lt;&gt;0,G95&lt;&gt;0),"m2",IF(AND(F95=0,E95&lt;&gt;0,G95&lt;&gt;0),"m2",IF(AND(G95=0,E95&lt;&gt;0,F95&lt;&gt;0),"m2",IF(AND(F95=0,G95=0),"ml",IF(AND(E95=0,G95=0),"ml",IF(AND(E95=0,F95=0),"ml",IF(AND(E95&lt;&gt;0,F95&lt;&gt;0,G95&lt;&gt;0),"m3",0)))))))</f>
        <v>m3</v>
      </c>
      <c r="L95"/>
      <c r="M95"/>
    </row>
    <row r="96" spans="2:13" s="1" customFormat="1" x14ac:dyDescent="0.3">
      <c r="B96" s="76"/>
      <c r="C96" s="48" t="s">
        <v>27</v>
      </c>
      <c r="D96" s="48"/>
      <c r="E96" s="48"/>
      <c r="F96" s="48"/>
      <c r="G96" s="48"/>
      <c r="H96" s="48"/>
      <c r="I96" s="48"/>
      <c r="J96" s="49" t="str">
        <f>+J97</f>
        <v>m3</v>
      </c>
      <c r="L96"/>
      <c r="M96"/>
    </row>
    <row r="97" spans="2:13" s="1" customFormat="1" x14ac:dyDescent="0.3">
      <c r="B97" s="76"/>
      <c r="C97" s="47" t="s">
        <v>41</v>
      </c>
      <c r="D97" s="48">
        <v>2</v>
      </c>
      <c r="E97" s="48">
        <f>+E69-0.2</f>
        <v>6.8999999999999995</v>
      </c>
      <c r="F97" s="48">
        <v>0.25</v>
      </c>
      <c r="G97" s="48">
        <v>1.95</v>
      </c>
      <c r="H97" s="48">
        <f>IF(AND(F97=0,G97=0),D97*E97,IF(AND(E97=0,G97=0),D97*F97,IF(AND(E97=0,F97=0),D97*G97,IF(AND(E97=0),D97*F97*G97,IF(AND(F97=0),D97*E97*G97,IF(AND(G97=0),D97*E97*F97,D97*E97*F97*G97))))))</f>
        <v>6.7274999999999991</v>
      </c>
      <c r="I97" s="48"/>
      <c r="J97" s="49" t="str">
        <f>IF(AND(E97=0,F97&lt;&gt;0,G97&lt;&gt;0),"m2",IF(AND(F97=0,E97&lt;&gt;0,G97&lt;&gt;0),"m2",IF(AND(G97=0,E97&lt;&gt;0,F97&lt;&gt;0),"m2",IF(AND(F97=0,G97=0),"ml",IF(AND(E97=0,G97=0),"ml",IF(AND(E97=0,F97=0),"ml",IF(AND(E97&lt;&gt;0,F97&lt;&gt;0,G97&lt;&gt;0),"m3",0)))))))</f>
        <v>m3</v>
      </c>
      <c r="L97"/>
      <c r="M97"/>
    </row>
    <row r="98" spans="2:13" s="1" customFormat="1" x14ac:dyDescent="0.3">
      <c r="B98" s="76"/>
      <c r="C98" s="47" t="s">
        <v>173</v>
      </c>
      <c r="D98" s="48">
        <v>2</v>
      </c>
      <c r="E98" s="48">
        <f>+F69-0.2</f>
        <v>3.6799999999999997</v>
      </c>
      <c r="F98" s="48">
        <v>0.25</v>
      </c>
      <c r="G98" s="48">
        <v>1.95</v>
      </c>
      <c r="H98" s="48">
        <f>IF(AND(F98=0,G98=0),D98*E98,IF(AND(E98=0,G98=0),D98*F98,IF(AND(E98=0,F98=0),D98*G98,IF(AND(E98=0),D98*F98*G98,IF(AND(F98=0),D98*E98*G98,IF(AND(G98=0),D98*E98*F98,D98*E98*F98*G98))))))</f>
        <v>3.5879999999999996</v>
      </c>
      <c r="I98" s="48"/>
      <c r="J98" s="49" t="str">
        <f>IF(AND(E98=0,F98&lt;&gt;0,G98&lt;&gt;0),"m2",IF(AND(F98=0,E98&lt;&gt;0,G98&lt;&gt;0),"m2",IF(AND(G98=0,E98&lt;&gt;0,F98&lt;&gt;0),"m2",IF(AND(F98=0,G98=0),"ml",IF(AND(E98=0,G98=0),"ml",IF(AND(E98=0,F98=0),"ml",IF(AND(E98&lt;&gt;0,F98&lt;&gt;0,G98&lt;&gt;0),"m3",0)))))))</f>
        <v>m3</v>
      </c>
      <c r="L98"/>
      <c r="M98"/>
    </row>
    <row r="99" spans="2:13" s="1" customFormat="1" x14ac:dyDescent="0.3">
      <c r="B99" s="76"/>
      <c r="C99" s="48" t="s">
        <v>28</v>
      </c>
      <c r="D99" s="48"/>
      <c r="E99" s="48"/>
      <c r="F99" s="48"/>
      <c r="G99" s="48"/>
      <c r="H99" s="48"/>
      <c r="I99" s="48"/>
      <c r="J99" s="49" t="str">
        <f>+J100</f>
        <v>m3</v>
      </c>
      <c r="L99"/>
      <c r="M99"/>
    </row>
    <row r="100" spans="2:13" s="1" customFormat="1" x14ac:dyDescent="0.3">
      <c r="B100" s="76"/>
      <c r="C100" s="47" t="s">
        <v>44</v>
      </c>
      <c r="D100" s="48">
        <v>1</v>
      </c>
      <c r="E100" s="48">
        <f>+E69</f>
        <v>7.1</v>
      </c>
      <c r="F100" s="48">
        <f>+F69</f>
        <v>3.88</v>
      </c>
      <c r="G100" s="48">
        <v>0.25</v>
      </c>
      <c r="H100" s="48">
        <f>IF(AND(F100=0,G100=0),D100*E100,IF(AND(E100=0,G100=0),D100*F100,IF(AND(E100=0,F100=0),D100*G100,IF(AND(E100=0),D100*F100*G100,IF(AND(F100=0),D100*E100*G100,IF(AND(G100=0),D100*E100*F100,D100*E100*F100*G100))))))</f>
        <v>6.8869999999999996</v>
      </c>
      <c r="I100" s="48"/>
      <c r="J100" s="49" t="str">
        <f>IF(AND(E100=0,F100&lt;&gt;0,G100&lt;&gt;0),"m2",IF(AND(F100=0,E100&lt;&gt;0,G100&lt;&gt;0),"m2",IF(AND(G100=0,E100&lt;&gt;0,F100&lt;&gt;0),"m2",IF(AND(F100=0,G100=0),"ml",IF(AND(E100=0,G100=0),"ml",IF(AND(E100=0,F100=0),"ml",IF(AND(E100&lt;&gt;0,F100&lt;&gt;0,G100&lt;&gt;0),"m3",0)))))))</f>
        <v>m3</v>
      </c>
      <c r="L100"/>
      <c r="M100"/>
    </row>
    <row r="101" spans="2:13" s="1" customFormat="1" x14ac:dyDescent="0.3">
      <c r="B101" s="76"/>
      <c r="C101" s="47" t="s">
        <v>45</v>
      </c>
      <c r="D101" s="48">
        <v>1</v>
      </c>
      <c r="E101" s="48">
        <f>+E69</f>
        <v>7.1</v>
      </c>
      <c r="F101" s="48">
        <f>+F69</f>
        <v>3.88</v>
      </c>
      <c r="G101" s="48">
        <v>0.25</v>
      </c>
      <c r="H101" s="48">
        <f>IF(AND(F101=0,G101=0),D101*E101,IF(AND(E101=0,G101=0),D101*F101,IF(AND(E101=0,F101=0),D101*G101,IF(AND(E101=0),D101*F101*G101,IF(AND(F101=0),D101*E101*G101,IF(AND(G101=0),D101*E101*F101,D101*E101*F101*G101))))))</f>
        <v>6.8869999999999996</v>
      </c>
      <c r="I101" s="48"/>
      <c r="J101" s="49" t="str">
        <f>IF(AND(E101=0,F101&lt;&gt;0,G101&lt;&gt;0),"m2",IF(AND(F101=0,E101&lt;&gt;0,G101&lt;&gt;0),"m2",IF(AND(G101=0,E101&lt;&gt;0,F101&lt;&gt;0),"m2",IF(AND(F101=0,G101=0),"ml",IF(AND(E101=0,G101=0),"ml",IF(AND(E101=0,F101=0),"ml",IF(AND(E101&lt;&gt;0,F101&lt;&gt;0,G101&lt;&gt;0),"m3",0)))))))</f>
        <v>m3</v>
      </c>
      <c r="L101"/>
      <c r="M101"/>
    </row>
    <row r="102" spans="2:13" s="1" customFormat="1" x14ac:dyDescent="0.3">
      <c r="B102" s="76" t="s">
        <v>219</v>
      </c>
      <c r="C102" s="48" t="s">
        <v>14</v>
      </c>
      <c r="D102" s="64"/>
      <c r="E102" s="64"/>
      <c r="F102" s="64"/>
      <c r="G102" s="64"/>
      <c r="H102" s="64"/>
      <c r="I102" s="62">
        <f>SUM(H103:H110)*$E$66</f>
        <v>154.88799999999998</v>
      </c>
      <c r="J102" s="65" t="str">
        <f>+J103</f>
        <v>m2</v>
      </c>
      <c r="L102"/>
      <c r="M102"/>
    </row>
    <row r="103" spans="2:13" s="1" customFormat="1" x14ac:dyDescent="0.3">
      <c r="B103" s="76"/>
      <c r="C103" s="47" t="s">
        <v>51</v>
      </c>
      <c r="D103" s="48">
        <v>2</v>
      </c>
      <c r="E103" s="48">
        <f>+E97+E98</f>
        <v>10.579999999999998</v>
      </c>
      <c r="F103" s="48"/>
      <c r="G103" s="48">
        <f>+G97</f>
        <v>1.95</v>
      </c>
      <c r="H103" s="48">
        <f>IF(AND(F103=0,G103=0),D103*E103,IF(AND(E103=0,G103=0),D103*F103,IF(AND(E103=0,F103=0),D103*G103,IF(AND(E103=0),D103*F103*G103,IF(AND(F103=0),D103*E103*G103,IF(AND(G103=0),D103*E103*F103,D103*E103*F103*G103))))))</f>
        <v>41.261999999999993</v>
      </c>
      <c r="I103" s="48"/>
      <c r="J103" s="49" t="str">
        <f>IF(AND(E103=0,F103&lt;&gt;0,G103&lt;&gt;0),"m2",IF(AND(F103=0,E103&lt;&gt;0,G103&lt;&gt;0),"m2",IF(AND(G103=0,E103&lt;&gt;0,F103&lt;&gt;0),"m2",IF(AND(F103=0,G103=0),"ml",IF(AND(E103=0,G103=0),"ml",IF(AND(E103=0,F103=0),"ml",IF(AND(E103&lt;&gt;0,F103&lt;&gt;0,G103&lt;&gt;0),"m3",0)))))))</f>
        <v>m2</v>
      </c>
      <c r="L103"/>
      <c r="M103"/>
    </row>
    <row r="104" spans="2:13" s="1" customFormat="1" x14ac:dyDescent="0.3">
      <c r="B104" s="76"/>
      <c r="C104" s="47" t="s">
        <v>50</v>
      </c>
      <c r="D104" s="48">
        <v>2</v>
      </c>
      <c r="E104" s="48">
        <f>+E97+E98-0.5</f>
        <v>10.079999999999998</v>
      </c>
      <c r="F104" s="48"/>
      <c r="G104" s="48">
        <f>+G103</f>
        <v>1.95</v>
      </c>
      <c r="H104" s="48">
        <f>IF(AND(F104=0,G104=0),D104*E104,IF(AND(E104=0,G104=0),D104*F104,IF(AND(E104=0,F104=0),D104*G104,IF(AND(E104=0),D104*F104*G104,IF(AND(F104=0),D104*E104*G104,IF(AND(G104=0),D104*E104*F104,D104*E104*F104*G104))))))</f>
        <v>39.311999999999991</v>
      </c>
      <c r="I104" s="48"/>
      <c r="J104" s="49" t="str">
        <f>IF(AND(E104=0,F104&lt;&gt;0,G104&lt;&gt;0),"m2",IF(AND(F104=0,E104&lt;&gt;0,G104&lt;&gt;0),"m2",IF(AND(G104=0,E104&lt;&gt;0,F104&lt;&gt;0),"m2",IF(AND(F104=0,G104=0),"ml",IF(AND(E104=0,G104=0),"ml",IF(AND(E104=0,F104=0),"ml",IF(AND(E104&lt;&gt;0,F104&lt;&gt;0,G104&lt;&gt;0),"m3",0)))))))</f>
        <v>m2</v>
      </c>
      <c r="L104"/>
      <c r="M104"/>
    </row>
    <row r="105" spans="2:13" s="1" customFormat="1" x14ac:dyDescent="0.3">
      <c r="B105" s="76"/>
      <c r="C105" s="47" t="s">
        <v>174</v>
      </c>
      <c r="D105" s="48">
        <v>4</v>
      </c>
      <c r="E105" s="48">
        <f>+E70+F70</f>
        <v>2.2000000000000002</v>
      </c>
      <c r="F105" s="48"/>
      <c r="G105" s="48">
        <f>+G93</f>
        <v>1.1000000000000001</v>
      </c>
      <c r="H105" s="48">
        <f>IF(AND(F105=0,G105=0),D105*E105,IF(AND(E105=0,G105=0),D105*F105,IF(AND(E105=0,F105=0),D105*G105,IF(AND(E105=0),D105*F105*G105,IF(AND(F105=0),D105*E105*G105,IF(AND(G105=0),D105*E105*F105,D105*E105*F105*G105))))))</f>
        <v>9.6800000000000015</v>
      </c>
      <c r="I105" s="48"/>
      <c r="J105" s="49" t="str">
        <f>IF(AND(E105=0,F105&lt;&gt;0,G105&lt;&gt;0),"m2",IF(AND(F105=0,E105&lt;&gt;0,G105&lt;&gt;0),"m2",IF(AND(G105=0,E105&lt;&gt;0,F105&lt;&gt;0),"m2",IF(AND(F105=0,G105=0),"ml",IF(AND(E105=0,G105=0),"ml",IF(AND(E105=0,F105=0),"ml",IF(AND(E105&lt;&gt;0,F105&lt;&gt;0,G105&lt;&gt;0),"m3",0)))))))</f>
        <v>m2</v>
      </c>
      <c r="L105"/>
      <c r="M105"/>
    </row>
    <row r="106" spans="2:13" s="1" customFormat="1" x14ac:dyDescent="0.3">
      <c r="B106" s="76"/>
      <c r="C106" s="47" t="s">
        <v>175</v>
      </c>
      <c r="D106" s="48">
        <v>4</v>
      </c>
      <c r="E106" s="48">
        <f>+E70+F70-0.3</f>
        <v>1.9000000000000001</v>
      </c>
      <c r="F106" s="48"/>
      <c r="G106" s="48">
        <f>+G105</f>
        <v>1.1000000000000001</v>
      </c>
      <c r="H106" s="48">
        <f>IF(AND(F106=0,G106=0),D106*E106,IF(AND(E106=0,G106=0),D106*F106,IF(AND(E106=0,F106=0),D106*G106,IF(AND(E106=0),D106*F106*G106,IF(AND(F106=0),D106*E106*G106,IF(AND(G106=0),D106*E106*F106,D106*E106*F106*G106))))))</f>
        <v>8.3600000000000012</v>
      </c>
      <c r="I106" s="48"/>
      <c r="J106" s="49" t="str">
        <f>IF(AND(E106=0,F106&lt;&gt;0,G106&lt;&gt;0),"m2",IF(AND(F106=0,E106&lt;&gt;0,G106&lt;&gt;0),"m2",IF(AND(G106=0,E106&lt;&gt;0,F106&lt;&gt;0),"m2",IF(AND(F106=0,G106=0),"ml",IF(AND(E106=0,G106=0),"ml",IF(AND(E106=0,F106=0),"ml",IF(AND(E106&lt;&gt;0,F106&lt;&gt;0,G106&lt;&gt;0),"m3",0)))))))</f>
        <v>m2</v>
      </c>
      <c r="L106"/>
      <c r="M106"/>
    </row>
    <row r="107" spans="2:13" s="1" customFormat="1" x14ac:dyDescent="0.3">
      <c r="B107" s="76"/>
      <c r="C107" s="48" t="s">
        <v>30</v>
      </c>
      <c r="D107" s="48"/>
      <c r="E107" s="48"/>
      <c r="F107" s="48"/>
      <c r="G107" s="48"/>
      <c r="H107" s="48"/>
      <c r="I107" s="48"/>
      <c r="J107" s="49" t="str">
        <f>+J108</f>
        <v>m2</v>
      </c>
      <c r="L107"/>
      <c r="M107"/>
    </row>
    <row r="108" spans="2:13" s="1" customFormat="1" x14ac:dyDescent="0.3">
      <c r="B108" s="76"/>
      <c r="C108" s="47" t="s">
        <v>44</v>
      </c>
      <c r="D108" s="48">
        <v>1</v>
      </c>
      <c r="E108" s="48">
        <f>+E97</f>
        <v>6.8999999999999995</v>
      </c>
      <c r="F108" s="48">
        <f>+E98</f>
        <v>3.6799999999999997</v>
      </c>
      <c r="G108" s="48"/>
      <c r="H108" s="48">
        <f>IF(AND(F108=0,G108=0),D108*E108,IF(AND(E108=0,G108=0),D108*F108,IF(AND(E108=0,F108=0),D108*G108,IF(AND(E108=0),D108*F108*G108,IF(AND(F108=0),D108*E108*G108,IF(AND(G108=0),D108*E108*F108,D108*E108*F108*G108))))))</f>
        <v>25.391999999999996</v>
      </c>
      <c r="I108" s="48"/>
      <c r="J108" s="49" t="str">
        <f>IF(AND(E108=0,F108&lt;&gt;0,G108&lt;&gt;0),"m2",IF(AND(F108=0,E108&lt;&gt;0,G108&lt;&gt;0),"m2",IF(AND(G108=0,E108&lt;&gt;0,F108&lt;&gt;0),"m2",IF(AND(F108=0,G108=0),"ml",IF(AND(E108=0,G108=0),"ml",IF(AND(E108=0,F108=0),"ml",IF(AND(E108&lt;&gt;0,F108&lt;&gt;0,G108&lt;&gt;0),"m3",0)))))))</f>
        <v>m2</v>
      </c>
      <c r="L108"/>
      <c r="M108"/>
    </row>
    <row r="109" spans="2:13" s="1" customFormat="1" x14ac:dyDescent="0.3">
      <c r="B109" s="76"/>
      <c r="C109" s="47" t="s">
        <v>172</v>
      </c>
      <c r="D109" s="48">
        <v>2</v>
      </c>
      <c r="E109" s="48">
        <f>+E100+F100</f>
        <v>10.98</v>
      </c>
      <c r="F109" s="48"/>
      <c r="G109" s="48">
        <v>0.25</v>
      </c>
      <c r="H109" s="48">
        <f>IF(AND(F109=0,G109=0),D109*E109,IF(AND(E109=0,G109=0),D109*F109,IF(AND(E109=0,F109=0),D109*G109,IF(AND(E109=0),D109*F109*G109,IF(AND(F109=0),D109*E109*G109,IF(AND(G109=0),D109*E109*F109,D109*E109*F109*G109))))))</f>
        <v>5.49</v>
      </c>
      <c r="I109" s="48"/>
      <c r="J109" s="49" t="str">
        <f>IF(AND(E109=0,F109&lt;&gt;0,G109&lt;&gt;0),"m2",IF(AND(F109=0,E109&lt;&gt;0,G109&lt;&gt;0),"m2",IF(AND(G109=0,E109&lt;&gt;0,F109&lt;&gt;0),"m2",IF(AND(F109=0,G109=0),"ml",IF(AND(E109=0,G109=0),"ml",IF(AND(E109=0,F109=0),"ml",IF(AND(E109&lt;&gt;0,F109&lt;&gt;0,G109&lt;&gt;0),"m3",0)))))))</f>
        <v>m2</v>
      </c>
      <c r="L109"/>
      <c r="M109"/>
    </row>
    <row r="110" spans="2:13" s="1" customFormat="1" x14ac:dyDescent="0.3">
      <c r="B110" s="76"/>
      <c r="C110" s="47" t="s">
        <v>45</v>
      </c>
      <c r="D110" s="48">
        <v>1</v>
      </c>
      <c r="E110" s="48">
        <f>+E97</f>
        <v>6.8999999999999995</v>
      </c>
      <c r="F110" s="48">
        <f>+E98</f>
        <v>3.6799999999999997</v>
      </c>
      <c r="G110" s="48"/>
      <c r="H110" s="48">
        <f>IF(AND(F110=0,G110=0),D110*E110,IF(AND(E110=0,G110=0),D110*F110,IF(AND(E110=0,F110=0),D110*G110,IF(AND(E110=0),D110*F110*G110,IF(AND(F110=0),D110*E110*G110,IF(AND(G110=0),D110*E110*F110,D110*E110*F110*G110))))))</f>
        <v>25.391999999999996</v>
      </c>
      <c r="I110" s="48"/>
      <c r="J110" s="49" t="str">
        <f>IF(AND(E110=0,F110&lt;&gt;0,G110&lt;&gt;0),"m2",IF(AND(F110=0,E110&lt;&gt;0,G110&lt;&gt;0),"m2",IF(AND(G110=0,E110&lt;&gt;0,F110&lt;&gt;0),"m2",IF(AND(F110=0,G110=0),"ml",IF(AND(E110=0,G110=0),"ml",IF(AND(E110=0,F110=0),"ml",IF(AND(E110&lt;&gt;0,F110&lt;&gt;0,G110&lt;&gt;0),"m3",0)))))))</f>
        <v>m2</v>
      </c>
      <c r="L110"/>
      <c r="M110"/>
    </row>
    <row r="111" spans="2:13" s="1" customFormat="1" x14ac:dyDescent="0.3">
      <c r="B111" s="76" t="s">
        <v>220</v>
      </c>
      <c r="C111" s="48" t="s">
        <v>15</v>
      </c>
      <c r="D111" s="64"/>
      <c r="E111" s="64"/>
      <c r="F111" s="64"/>
      <c r="G111" s="64"/>
      <c r="H111" s="64"/>
      <c r="I111" s="62">
        <f>SUM(H112:H113)*$E$66</f>
        <v>0</v>
      </c>
      <c r="J111" s="65" t="str">
        <f>+J112</f>
        <v>kg</v>
      </c>
      <c r="L111"/>
      <c r="M111"/>
    </row>
    <row r="112" spans="2:13" s="1" customFormat="1" x14ac:dyDescent="0.3">
      <c r="B112" s="76"/>
      <c r="C112" s="47" t="s">
        <v>46</v>
      </c>
      <c r="D112" s="48">
        <v>1</v>
      </c>
      <c r="E112" s="50">
        <v>0</v>
      </c>
      <c r="F112" s="48"/>
      <c r="G112" s="48"/>
      <c r="H112" s="48">
        <f>IF(AND(F112=0,G112=0),D112*E112,IF(AND(E112=0,G112=0),D112*F112,IF(AND(E112=0,F112=0),D112*G112,IF(AND(E112=0),D112*F112*G112,IF(AND(F112=0),D112*E112*G112,IF(AND(G112=0),D112*E112*F112,D112*E112*F112*G112))))))</f>
        <v>0</v>
      </c>
      <c r="I112" s="48"/>
      <c r="J112" s="49" t="s">
        <v>31</v>
      </c>
      <c r="L112"/>
      <c r="M112"/>
    </row>
    <row r="113" spans="2:13" s="1" customFormat="1" x14ac:dyDescent="0.3">
      <c r="B113" s="76"/>
      <c r="C113" s="47" t="s">
        <v>32</v>
      </c>
      <c r="D113" s="48">
        <v>1</v>
      </c>
      <c r="E113" s="50">
        <v>0</v>
      </c>
      <c r="F113" s="48"/>
      <c r="G113" s="48"/>
      <c r="H113" s="48">
        <f>IF(AND(F113=0,G113=0),D113*E113,IF(AND(E113=0,G113=0),D113*F113,IF(AND(E113=0,F113=0),D113*G113,IF(AND(E113=0),D113*F113*G113,IF(AND(F113=0),D113*E113*G113,IF(AND(G113=0),D113*E113*F113,D113*E113*F113*G113))))))</f>
        <v>0</v>
      </c>
      <c r="I113" s="48"/>
      <c r="J113" s="49" t="s">
        <v>31</v>
      </c>
      <c r="L113"/>
      <c r="M113"/>
    </row>
    <row r="114" spans="2:13" s="1" customFormat="1" x14ac:dyDescent="0.3">
      <c r="B114" s="78" t="s">
        <v>221</v>
      </c>
      <c r="C114" s="68" t="s">
        <v>16</v>
      </c>
      <c r="D114" s="64"/>
      <c r="E114" s="64"/>
      <c r="F114" s="64"/>
      <c r="G114" s="64"/>
      <c r="H114" s="64"/>
      <c r="I114" s="64"/>
      <c r="J114" s="64"/>
      <c r="L114"/>
      <c r="M114"/>
    </row>
    <row r="115" spans="2:13" s="1" customFormat="1" x14ac:dyDescent="0.3">
      <c r="B115" s="76" t="s">
        <v>222</v>
      </c>
      <c r="C115" s="48" t="s">
        <v>17</v>
      </c>
      <c r="D115" s="64"/>
      <c r="E115" s="64"/>
      <c r="F115" s="64"/>
      <c r="G115" s="64"/>
      <c r="H115" s="64"/>
      <c r="I115" s="62">
        <f>SUM(H116:H117)*$E$66</f>
        <v>64.703999999999979</v>
      </c>
      <c r="J115" s="65" t="str">
        <f>+J116</f>
        <v>m2</v>
      </c>
      <c r="L115"/>
      <c r="M115"/>
    </row>
    <row r="116" spans="2:13" s="1" customFormat="1" x14ac:dyDescent="0.3">
      <c r="B116" s="76"/>
      <c r="C116" s="47" t="s">
        <v>50</v>
      </c>
      <c r="D116" s="48">
        <v>2</v>
      </c>
      <c r="E116" s="48">
        <f>+E104</f>
        <v>10.079999999999998</v>
      </c>
      <c r="F116" s="48"/>
      <c r="G116" s="48">
        <f>+G104</f>
        <v>1.95</v>
      </c>
      <c r="H116" s="48">
        <f>IF(AND(F116=0,G116=0),D116*E116,IF(AND(E116=0,G116=0),D116*F116,IF(AND(E116=0,F116=0),D116*G116,IF(AND(E116=0),D116*F116*G116,IF(AND(F116=0),D116*E116*G116,IF(AND(G116=0),D116*E116*F116,D116*E116*F116*G116))))))</f>
        <v>39.311999999999991</v>
      </c>
      <c r="I116" s="48"/>
      <c r="J116" s="49" t="str">
        <f>IF(AND(E116=0,F116&lt;&gt;0,G116&lt;&gt;0),"m2",IF(AND(F116=0,E116&lt;&gt;0,G116&lt;&gt;0),"m2",IF(AND(G116=0,E116&lt;&gt;0,F116&lt;&gt;0),"m2",IF(AND(F116=0,G116=0),"ml",IF(AND(E116=0,G116=0),"ml",IF(AND(E116=0,F116=0),"ml",IF(AND(E116&lt;&gt;0,F116&lt;&gt;0,G116&lt;&gt;0),"m3",0)))))))</f>
        <v>m2</v>
      </c>
      <c r="L116"/>
      <c r="M116"/>
    </row>
    <row r="117" spans="2:13" s="1" customFormat="1" x14ac:dyDescent="0.3">
      <c r="B117" s="76"/>
      <c r="C117" s="47" t="s">
        <v>47</v>
      </c>
      <c r="D117" s="48">
        <v>1</v>
      </c>
      <c r="E117" s="48">
        <f>+E110</f>
        <v>6.8999999999999995</v>
      </c>
      <c r="F117" s="48">
        <f>+F110</f>
        <v>3.6799999999999997</v>
      </c>
      <c r="G117" s="48"/>
      <c r="H117" s="48">
        <f>IF(AND(F117=0,G117=0),D117*E117,IF(AND(E117=0,G117=0),D117*F117,IF(AND(E117=0,F117=0),D117*G117,IF(AND(E117=0),D117*F117*G117,IF(AND(F117=0),D117*E117*G117,IF(AND(G117=0),D117*E117*F117,D117*E117*F117*G117))))))</f>
        <v>25.391999999999996</v>
      </c>
      <c r="I117" s="48"/>
      <c r="J117" s="49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m2</v>
      </c>
      <c r="L117"/>
      <c r="M117"/>
    </row>
    <row r="118" spans="2:13" s="1" customFormat="1" x14ac:dyDescent="0.3">
      <c r="B118" s="76" t="s">
        <v>223</v>
      </c>
      <c r="C118" s="48" t="s">
        <v>18</v>
      </c>
      <c r="D118" s="64"/>
      <c r="E118" s="64"/>
      <c r="F118" s="64"/>
      <c r="G118" s="64"/>
      <c r="H118" s="64"/>
      <c r="I118" s="62">
        <f>SUM(H119:H121)*$E$66</f>
        <v>38.670999999999999</v>
      </c>
      <c r="J118" s="65" t="str">
        <f>+J119</f>
        <v>m2</v>
      </c>
      <c r="L118"/>
      <c r="M118"/>
    </row>
    <row r="119" spans="2:13" s="1" customFormat="1" x14ac:dyDescent="0.3">
      <c r="B119" s="76"/>
      <c r="C119" s="47" t="s">
        <v>51</v>
      </c>
      <c r="D119" s="48">
        <v>1</v>
      </c>
      <c r="E119" s="48">
        <f>+E103</f>
        <v>10.579999999999998</v>
      </c>
      <c r="F119" s="48"/>
      <c r="G119" s="48">
        <f>+G103</f>
        <v>1.95</v>
      </c>
      <c r="H119" s="48">
        <f>IF(AND(F119=0,G119=0),D119*E119,IF(AND(E119=0,G119=0),D119*F119,IF(AND(E119=0,F119=0),D119*G119,IF(AND(E119=0),D119*F119*G119,IF(AND(F119=0),D119*E119*G119,IF(AND(G119=0),D119*E119*F119,D119*E119*F119*G119))))))</f>
        <v>20.630999999999997</v>
      </c>
      <c r="I119" s="48"/>
      <c r="J119" s="49" t="str">
        <f>IF(AND(E119=0,F119&lt;&gt;0,G119&lt;&gt;0),"m2",IF(AND(F119=0,E119&lt;&gt;0,G119&lt;&gt;0),"m2",IF(AND(G119=0,E119&lt;&gt;0,F119&lt;&gt;0),"m2",IF(AND(F119=0,G119=0),"ml",IF(AND(E119=0,G119=0),"ml",IF(AND(E119=0,F119=0),"ml",IF(AND(E119&lt;&gt;0,F119&lt;&gt;0,G119&lt;&gt;0),"m3",0)))))))</f>
        <v>m2</v>
      </c>
      <c r="L119"/>
      <c r="M119"/>
    </row>
    <row r="120" spans="2:13" s="1" customFormat="1" x14ac:dyDescent="0.3">
      <c r="B120" s="76"/>
      <c r="C120" s="47" t="s">
        <v>43</v>
      </c>
      <c r="D120" s="48">
        <v>4</v>
      </c>
      <c r="E120" s="48">
        <f>+E93</f>
        <v>2.2000000000000002</v>
      </c>
      <c r="F120" s="48"/>
      <c r="G120" s="48">
        <f>+G93</f>
        <v>1.1000000000000001</v>
      </c>
      <c r="H120" s="48">
        <f>IF(AND(F120=0,G120=0),D120*E120,IF(AND(E120=0,G120=0),D120*F120,IF(AND(E120=0,F120=0),D120*G120,IF(AND(E120=0),D120*F120*G120,IF(AND(F120=0),D120*E120*G120,IF(AND(G120=0),D120*E120*F120,D120*E120*F120*G120))))))</f>
        <v>9.6800000000000015</v>
      </c>
      <c r="I120" s="48"/>
      <c r="J120" s="49" t="str">
        <f>IF(AND(E120=0,F120&lt;&gt;0,G120&lt;&gt;0),"m2",IF(AND(F120=0,E120&lt;&gt;0,G120&lt;&gt;0),"m2",IF(AND(G120=0,E120&lt;&gt;0,F120&lt;&gt;0),"m2",IF(AND(F120=0,G120=0),"ml",IF(AND(E120=0,G120=0),"ml",IF(AND(E120=0,F120=0),"ml",IF(AND(E120&lt;&gt;0,F120&lt;&gt;0,G120&lt;&gt;0),"m3",0)))))))</f>
        <v>m2</v>
      </c>
      <c r="L120"/>
      <c r="M120"/>
    </row>
    <row r="121" spans="2:13" s="1" customFormat="1" x14ac:dyDescent="0.3">
      <c r="B121" s="76"/>
      <c r="C121" s="47" t="s">
        <v>29</v>
      </c>
      <c r="D121" s="48">
        <v>4</v>
      </c>
      <c r="E121" s="48">
        <f>+E106</f>
        <v>1.9000000000000001</v>
      </c>
      <c r="F121" s="48"/>
      <c r="G121" s="48">
        <f>+G94</f>
        <v>1.1000000000000001</v>
      </c>
      <c r="H121" s="48">
        <f>IF(AND(F121=0,G121=0),D121*E121,IF(AND(E121=0,G121=0),D121*F121,IF(AND(E121=0,F121=0),D121*G121,IF(AND(E121=0),D121*F121*G121,IF(AND(F121=0),D121*E121*G121,IF(AND(G121=0),D121*E121*F121,D121*E121*F121*G121))))))</f>
        <v>8.3600000000000012</v>
      </c>
      <c r="I121" s="48"/>
      <c r="J121" s="49" t="str">
        <f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m2</v>
      </c>
      <c r="L121"/>
      <c r="M121"/>
    </row>
    <row r="122" spans="2:13" s="1" customFormat="1" x14ac:dyDescent="0.3">
      <c r="B122" s="77" t="s">
        <v>225</v>
      </c>
      <c r="C122" s="62" t="s">
        <v>19</v>
      </c>
      <c r="D122" s="48"/>
      <c r="E122" s="48"/>
      <c r="F122" s="48"/>
      <c r="G122" s="48"/>
      <c r="H122" s="48"/>
      <c r="I122" s="48"/>
      <c r="J122" s="49"/>
      <c r="L122"/>
      <c r="M122"/>
    </row>
    <row r="123" spans="2:13" s="1" customFormat="1" x14ac:dyDescent="0.3">
      <c r="B123" s="76" t="s">
        <v>224</v>
      </c>
      <c r="C123" s="69" t="s">
        <v>55</v>
      </c>
      <c r="D123" s="70"/>
      <c r="E123" s="70"/>
      <c r="F123" s="70"/>
      <c r="G123" s="70"/>
      <c r="H123" s="70"/>
      <c r="I123" s="62">
        <f>SUM(H124)*$E$66</f>
        <v>1</v>
      </c>
      <c r="J123" s="59" t="str">
        <f>+J124</f>
        <v>GLB</v>
      </c>
      <c r="L123"/>
      <c r="M123"/>
    </row>
    <row r="124" spans="2:13" s="1" customFormat="1" x14ac:dyDescent="0.3">
      <c r="B124" s="76"/>
      <c r="C124" s="51" t="s">
        <v>84</v>
      </c>
      <c r="D124" s="48">
        <v>1</v>
      </c>
      <c r="E124" s="52"/>
      <c r="F124" s="52"/>
      <c r="G124" s="52"/>
      <c r="H124" s="52">
        <f>+D124</f>
        <v>1</v>
      </c>
      <c r="I124" s="52"/>
      <c r="J124" s="46" t="s">
        <v>57</v>
      </c>
      <c r="L124"/>
      <c r="M124"/>
    </row>
    <row r="125" spans="2:13" s="1" customFormat="1" x14ac:dyDescent="0.3">
      <c r="B125" s="76"/>
      <c r="C125" s="51"/>
      <c r="D125" s="48"/>
      <c r="E125" s="52"/>
      <c r="F125" s="52"/>
      <c r="G125" s="52"/>
      <c r="H125" s="52"/>
      <c r="I125" s="52"/>
      <c r="J125" s="46"/>
      <c r="L125"/>
      <c r="M125"/>
    </row>
    <row r="126" spans="2:13" s="1" customFormat="1" x14ac:dyDescent="0.3">
      <c r="B126" s="76"/>
      <c r="C126" s="53" t="s">
        <v>178</v>
      </c>
      <c r="D126" s="48">
        <v>1</v>
      </c>
      <c r="E126" s="52"/>
      <c r="F126" s="52"/>
      <c r="G126" s="52"/>
      <c r="H126" s="52"/>
      <c r="I126" s="52"/>
      <c r="J126" s="46" t="s">
        <v>35</v>
      </c>
      <c r="L126"/>
      <c r="M126"/>
    </row>
    <row r="127" spans="2:13" s="1" customFormat="1" x14ac:dyDescent="0.3">
      <c r="B127" s="76"/>
      <c r="C127" s="53" t="s">
        <v>179</v>
      </c>
      <c r="D127" s="48">
        <v>2</v>
      </c>
      <c r="E127" s="52"/>
      <c r="F127" s="52"/>
      <c r="G127" s="52"/>
      <c r="H127" s="52"/>
      <c r="I127" s="52"/>
      <c r="J127" s="46" t="s">
        <v>35</v>
      </c>
      <c r="L127"/>
      <c r="M127"/>
    </row>
    <row r="128" spans="2:13" s="1" customFormat="1" x14ac:dyDescent="0.3">
      <c r="B128" s="76"/>
      <c r="C128" s="53" t="s">
        <v>180</v>
      </c>
      <c r="D128" s="48">
        <v>2</v>
      </c>
      <c r="E128" s="52"/>
      <c r="F128" s="52"/>
      <c r="G128" s="52"/>
      <c r="H128" s="52"/>
      <c r="I128" s="52"/>
      <c r="J128" s="46" t="s">
        <v>35</v>
      </c>
      <c r="L128"/>
      <c r="M128"/>
    </row>
    <row r="129" spans="2:13" s="1" customFormat="1" x14ac:dyDescent="0.3">
      <c r="B129" s="76"/>
      <c r="C129" s="53" t="s">
        <v>181</v>
      </c>
      <c r="D129" s="48">
        <v>2</v>
      </c>
      <c r="E129" s="52"/>
      <c r="F129" s="52"/>
      <c r="G129" s="52"/>
      <c r="H129" s="52"/>
      <c r="I129" s="52"/>
      <c r="J129" s="46" t="s">
        <v>35</v>
      </c>
      <c r="L129"/>
      <c r="M129"/>
    </row>
    <row r="130" spans="2:13" s="1" customFormat="1" x14ac:dyDescent="0.3">
      <c r="B130" s="76"/>
      <c r="C130" s="53" t="s">
        <v>182</v>
      </c>
      <c r="D130" s="48">
        <v>2</v>
      </c>
      <c r="E130" s="52"/>
      <c r="F130" s="52"/>
      <c r="G130" s="52"/>
      <c r="H130" s="52"/>
      <c r="I130" s="52"/>
      <c r="J130" s="46" t="s">
        <v>35</v>
      </c>
      <c r="L130"/>
      <c r="M130"/>
    </row>
    <row r="131" spans="2:13" s="1" customFormat="1" x14ac:dyDescent="0.3">
      <c r="B131" s="76"/>
      <c r="C131" s="53" t="s">
        <v>183</v>
      </c>
      <c r="D131" s="48">
        <v>1</v>
      </c>
      <c r="E131" s="52"/>
      <c r="F131" s="52"/>
      <c r="G131" s="52"/>
      <c r="H131" s="52"/>
      <c r="I131" s="52"/>
      <c r="J131" s="46" t="s">
        <v>35</v>
      </c>
      <c r="L131"/>
      <c r="M131"/>
    </row>
    <row r="132" spans="2:13" s="1" customFormat="1" x14ac:dyDescent="0.3">
      <c r="B132" s="76"/>
      <c r="C132" s="53" t="s">
        <v>184</v>
      </c>
      <c r="D132" s="48">
        <v>1</v>
      </c>
      <c r="E132" s="52"/>
      <c r="F132" s="52"/>
      <c r="G132" s="52"/>
      <c r="H132" s="52"/>
      <c r="I132" s="52"/>
      <c r="J132" s="46" t="s">
        <v>35</v>
      </c>
      <c r="L132"/>
      <c r="M132"/>
    </row>
    <row r="133" spans="2:13" s="1" customFormat="1" x14ac:dyDescent="0.3">
      <c r="B133" s="76"/>
      <c r="C133" s="53" t="s">
        <v>185</v>
      </c>
      <c r="D133" s="48">
        <v>2</v>
      </c>
      <c r="E133" s="52"/>
      <c r="F133" s="52"/>
      <c r="G133" s="52"/>
      <c r="H133" s="52"/>
      <c r="I133" s="52"/>
      <c r="J133" s="46" t="s">
        <v>35</v>
      </c>
      <c r="L133"/>
      <c r="M133"/>
    </row>
    <row r="134" spans="2:13" s="1" customFormat="1" x14ac:dyDescent="0.3">
      <c r="B134" s="76"/>
      <c r="C134" s="53" t="s">
        <v>186</v>
      </c>
      <c r="D134" s="48">
        <v>10</v>
      </c>
      <c r="E134" s="52"/>
      <c r="F134" s="52"/>
      <c r="G134" s="52"/>
      <c r="H134" s="52"/>
      <c r="I134" s="52"/>
      <c r="J134" s="46" t="s">
        <v>82</v>
      </c>
      <c r="L134"/>
      <c r="M134"/>
    </row>
    <row r="135" spans="2:13" s="1" customFormat="1" x14ac:dyDescent="0.3">
      <c r="B135" s="76"/>
      <c r="C135" s="53" t="s">
        <v>187</v>
      </c>
      <c r="D135" s="48">
        <v>2</v>
      </c>
      <c r="E135" s="52"/>
      <c r="F135" s="52"/>
      <c r="G135" s="52"/>
      <c r="H135" s="52"/>
      <c r="I135" s="52"/>
      <c r="J135" s="46" t="s">
        <v>35</v>
      </c>
      <c r="L135"/>
      <c r="M135"/>
    </row>
    <row r="136" spans="2:13" s="1" customFormat="1" x14ac:dyDescent="0.3">
      <c r="B136" s="76"/>
      <c r="C136" s="53" t="s">
        <v>188</v>
      </c>
      <c r="D136" s="48">
        <v>2</v>
      </c>
      <c r="E136" s="52"/>
      <c r="F136" s="52"/>
      <c r="G136" s="52"/>
      <c r="H136" s="52"/>
      <c r="I136" s="52"/>
      <c r="J136" s="46" t="s">
        <v>35</v>
      </c>
      <c r="L136"/>
      <c r="M136"/>
    </row>
    <row r="137" spans="2:13" s="1" customFormat="1" x14ac:dyDescent="0.3">
      <c r="B137" s="76"/>
      <c r="C137" s="53" t="s">
        <v>189</v>
      </c>
      <c r="D137" s="48">
        <v>2</v>
      </c>
      <c r="E137" s="52"/>
      <c r="F137" s="52"/>
      <c r="G137" s="52"/>
      <c r="H137" s="52"/>
      <c r="I137" s="52"/>
      <c r="J137" s="46" t="s">
        <v>35</v>
      </c>
      <c r="L137"/>
      <c r="M137"/>
    </row>
    <row r="138" spans="2:13" s="1" customFormat="1" x14ac:dyDescent="0.3">
      <c r="B138" s="76"/>
      <c r="C138" s="53" t="s">
        <v>190</v>
      </c>
      <c r="D138" s="48">
        <v>3</v>
      </c>
      <c r="E138" s="52"/>
      <c r="F138" s="52"/>
      <c r="G138" s="52"/>
      <c r="H138" s="52"/>
      <c r="I138" s="52"/>
      <c r="J138" s="46" t="s">
        <v>35</v>
      </c>
      <c r="L138"/>
      <c r="M138"/>
    </row>
    <row r="139" spans="2:13" s="1" customFormat="1" x14ac:dyDescent="0.3">
      <c r="B139" s="76"/>
      <c r="C139" s="53" t="s">
        <v>191</v>
      </c>
      <c r="D139" s="48">
        <v>2</v>
      </c>
      <c r="E139" s="52"/>
      <c r="F139" s="52"/>
      <c r="G139" s="52"/>
      <c r="H139" s="52"/>
      <c r="I139" s="52"/>
      <c r="J139" s="46" t="s">
        <v>35</v>
      </c>
      <c r="L139"/>
      <c r="M139"/>
    </row>
    <row r="140" spans="2:13" s="1" customFormat="1" x14ac:dyDescent="0.3">
      <c r="B140" s="76"/>
      <c r="C140" s="53" t="s">
        <v>192</v>
      </c>
      <c r="D140" s="48">
        <v>2</v>
      </c>
      <c r="E140" s="52"/>
      <c r="F140" s="52"/>
      <c r="G140" s="52"/>
      <c r="H140" s="52"/>
      <c r="I140" s="52"/>
      <c r="J140" s="46" t="s">
        <v>35</v>
      </c>
      <c r="L140"/>
      <c r="M140"/>
    </row>
    <row r="141" spans="2:13" s="1" customFormat="1" x14ac:dyDescent="0.3">
      <c r="B141" s="76"/>
      <c r="C141" s="53" t="s">
        <v>193</v>
      </c>
      <c r="D141" s="48">
        <v>2</v>
      </c>
      <c r="E141" s="52"/>
      <c r="F141" s="52"/>
      <c r="G141" s="52"/>
      <c r="H141" s="52"/>
      <c r="I141" s="52"/>
      <c r="J141" s="46" t="s">
        <v>35</v>
      </c>
      <c r="L141"/>
      <c r="M141"/>
    </row>
    <row r="142" spans="2:13" s="1" customFormat="1" x14ac:dyDescent="0.3">
      <c r="B142" s="76"/>
      <c r="C142" s="53" t="s">
        <v>194</v>
      </c>
      <c r="D142" s="48">
        <v>2</v>
      </c>
      <c r="E142" s="52"/>
      <c r="F142" s="52"/>
      <c r="G142" s="52"/>
      <c r="H142" s="52"/>
      <c r="I142" s="52"/>
      <c r="J142" s="46" t="s">
        <v>35</v>
      </c>
      <c r="L142"/>
      <c r="M142"/>
    </row>
    <row r="143" spans="2:13" s="1" customFormat="1" x14ac:dyDescent="0.3">
      <c r="B143" s="76"/>
      <c r="C143" s="53" t="s">
        <v>195</v>
      </c>
      <c r="D143" s="48">
        <v>2</v>
      </c>
      <c r="E143" s="52"/>
      <c r="F143" s="52"/>
      <c r="G143" s="52"/>
      <c r="H143" s="52"/>
      <c r="I143" s="52"/>
      <c r="J143" s="46" t="s">
        <v>35</v>
      </c>
      <c r="L143"/>
      <c r="M143"/>
    </row>
    <row r="144" spans="2:13" s="1" customFormat="1" x14ac:dyDescent="0.3">
      <c r="B144" s="76"/>
      <c r="C144" s="53" t="s">
        <v>196</v>
      </c>
      <c r="D144" s="48">
        <v>2</v>
      </c>
      <c r="E144" s="52"/>
      <c r="F144" s="52"/>
      <c r="G144" s="52"/>
      <c r="H144" s="52"/>
      <c r="I144" s="52"/>
      <c r="J144" s="46" t="s">
        <v>35</v>
      </c>
      <c r="L144"/>
      <c r="M144"/>
    </row>
    <row r="145" spans="2:13" s="1" customFormat="1" x14ac:dyDescent="0.3">
      <c r="B145" s="76"/>
      <c r="C145" s="54" t="s">
        <v>197</v>
      </c>
      <c r="D145" s="48">
        <v>10</v>
      </c>
      <c r="E145" s="52"/>
      <c r="F145" s="52"/>
      <c r="G145" s="52"/>
      <c r="H145" s="52"/>
      <c r="I145" s="52"/>
      <c r="J145" s="46" t="s">
        <v>82</v>
      </c>
      <c r="L145"/>
      <c r="M145"/>
    </row>
    <row r="146" spans="2:13" s="1" customFormat="1" x14ac:dyDescent="0.3">
      <c r="B146" s="76"/>
      <c r="C146" s="53" t="s">
        <v>198</v>
      </c>
      <c r="D146" s="48">
        <v>8</v>
      </c>
      <c r="E146" s="52"/>
      <c r="F146" s="52"/>
      <c r="G146" s="52"/>
      <c r="H146" s="52"/>
      <c r="I146" s="52"/>
      <c r="J146" s="46" t="s">
        <v>35</v>
      </c>
      <c r="L146"/>
      <c r="M146"/>
    </row>
    <row r="147" spans="2:13" s="1" customFormat="1" x14ac:dyDescent="0.3">
      <c r="B147" s="76"/>
      <c r="C147" s="53"/>
      <c r="D147" s="48"/>
      <c r="E147" s="52"/>
      <c r="F147" s="52"/>
      <c r="G147" s="52"/>
      <c r="H147" s="52"/>
      <c r="I147" s="52"/>
      <c r="J147" s="46"/>
      <c r="L147"/>
      <c r="M147"/>
    </row>
    <row r="148" spans="2:13" s="1" customFormat="1" x14ac:dyDescent="0.3">
      <c r="B148" s="77" t="s">
        <v>227</v>
      </c>
      <c r="C148" s="62" t="s">
        <v>53</v>
      </c>
      <c r="D148" s="48"/>
      <c r="E148" s="48"/>
      <c r="F148" s="48"/>
      <c r="G148" s="48"/>
      <c r="H148" s="48"/>
      <c r="I148" s="48"/>
      <c r="J148" s="49"/>
      <c r="L148"/>
      <c r="M148"/>
    </row>
    <row r="149" spans="2:13" s="1" customFormat="1" ht="15" customHeight="1" x14ac:dyDescent="0.3">
      <c r="B149" s="75" t="s">
        <v>226</v>
      </c>
      <c r="C149" s="69" t="s">
        <v>83</v>
      </c>
      <c r="D149" s="70"/>
      <c r="E149" s="70"/>
      <c r="F149" s="70"/>
      <c r="G149" s="70"/>
      <c r="H149" s="70"/>
      <c r="I149" s="62">
        <f>SUM(H150)*$E$66</f>
        <v>1</v>
      </c>
      <c r="J149" s="59" t="str">
        <f>+J150</f>
        <v>GBL</v>
      </c>
      <c r="L149"/>
      <c r="M149"/>
    </row>
    <row r="150" spans="2:13" s="1" customFormat="1" x14ac:dyDescent="0.3">
      <c r="B150" s="76"/>
      <c r="C150" s="53" t="s">
        <v>84</v>
      </c>
      <c r="D150" s="48">
        <v>1</v>
      </c>
      <c r="E150" s="52"/>
      <c r="F150" s="52"/>
      <c r="G150" s="52"/>
      <c r="H150" s="52">
        <f>+D150</f>
        <v>1</v>
      </c>
      <c r="I150" s="52"/>
      <c r="J150" s="46" t="s">
        <v>4</v>
      </c>
      <c r="L150"/>
      <c r="M150"/>
    </row>
    <row r="151" spans="2:13" s="1" customFormat="1" x14ac:dyDescent="0.3">
      <c r="B151" s="76"/>
      <c r="C151" s="53"/>
      <c r="D151" s="48"/>
      <c r="E151" s="52"/>
      <c r="F151" s="52"/>
      <c r="G151" s="52"/>
      <c r="H151" s="52"/>
      <c r="I151" s="52"/>
      <c r="J151" s="46"/>
      <c r="L151"/>
      <c r="M151"/>
    </row>
    <row r="152" spans="2:13" s="1" customFormat="1" x14ac:dyDescent="0.3">
      <c r="B152" s="76"/>
      <c r="C152" s="53" t="s">
        <v>199</v>
      </c>
      <c r="D152" s="48">
        <v>1</v>
      </c>
      <c r="E152" s="52"/>
      <c r="F152" s="52"/>
      <c r="G152" s="52"/>
      <c r="H152" s="52"/>
      <c r="I152" s="52"/>
      <c r="J152" s="46" t="s">
        <v>35</v>
      </c>
      <c r="L152"/>
      <c r="M152"/>
    </row>
    <row r="153" spans="2:13" s="1" customFormat="1" x14ac:dyDescent="0.3">
      <c r="B153" s="76"/>
      <c r="C153" s="53" t="s">
        <v>200</v>
      </c>
      <c r="D153" s="48">
        <v>10</v>
      </c>
      <c r="E153" s="52"/>
      <c r="F153" s="52"/>
      <c r="G153" s="52"/>
      <c r="H153" s="52"/>
      <c r="I153" s="52"/>
      <c r="J153" s="46" t="s">
        <v>35</v>
      </c>
      <c r="L153"/>
      <c r="M153"/>
    </row>
    <row r="154" spans="2:13" s="1" customFormat="1" x14ac:dyDescent="0.3">
      <c r="B154" s="76"/>
      <c r="C154" s="53" t="s">
        <v>201</v>
      </c>
      <c r="D154" s="48">
        <v>11</v>
      </c>
      <c r="E154" s="52"/>
      <c r="F154" s="52"/>
      <c r="G154" s="52"/>
      <c r="H154" s="52"/>
      <c r="I154" s="52"/>
      <c r="J154" s="46" t="s">
        <v>35</v>
      </c>
      <c r="L154"/>
      <c r="M154"/>
    </row>
    <row r="155" spans="2:13" s="1" customFormat="1" x14ac:dyDescent="0.3">
      <c r="B155" s="76"/>
      <c r="C155" s="53" t="s">
        <v>202</v>
      </c>
      <c r="D155" s="48">
        <v>6</v>
      </c>
      <c r="E155" s="52"/>
      <c r="F155" s="52"/>
      <c r="G155" s="52"/>
      <c r="H155" s="52"/>
      <c r="I155" s="52"/>
      <c r="J155" s="46" t="s">
        <v>35</v>
      </c>
      <c r="L155"/>
      <c r="M155"/>
    </row>
    <row r="156" spans="2:13" s="1" customFormat="1" x14ac:dyDescent="0.3">
      <c r="B156" s="76"/>
      <c r="C156" s="53" t="s">
        <v>203</v>
      </c>
      <c r="D156" s="48">
        <v>3</v>
      </c>
      <c r="E156" s="52"/>
      <c r="F156" s="52"/>
      <c r="G156" s="52"/>
      <c r="H156" s="52"/>
      <c r="I156" s="52"/>
      <c r="J156" s="46" t="s">
        <v>35</v>
      </c>
      <c r="L156"/>
      <c r="M156"/>
    </row>
    <row r="157" spans="2:13" s="1" customFormat="1" x14ac:dyDescent="0.3">
      <c r="B157" s="76"/>
      <c r="C157" s="53" t="s">
        <v>204</v>
      </c>
      <c r="D157" s="48">
        <v>1</v>
      </c>
      <c r="E157" s="52"/>
      <c r="F157" s="52"/>
      <c r="G157" s="52"/>
      <c r="H157" s="52"/>
      <c r="I157" s="52"/>
      <c r="J157" s="46" t="s">
        <v>35</v>
      </c>
      <c r="L157"/>
      <c r="M157"/>
    </row>
    <row r="158" spans="2:13" s="1" customFormat="1" x14ac:dyDescent="0.3">
      <c r="B158" s="76"/>
      <c r="C158" s="53" t="s">
        <v>205</v>
      </c>
      <c r="D158" s="48">
        <v>2</v>
      </c>
      <c r="E158" s="52"/>
      <c r="F158" s="52"/>
      <c r="G158" s="52"/>
      <c r="H158" s="52"/>
      <c r="I158" s="52"/>
      <c r="J158" s="46" t="s">
        <v>35</v>
      </c>
      <c r="L158"/>
      <c r="M158"/>
    </row>
    <row r="159" spans="2:13" s="1" customFormat="1" x14ac:dyDescent="0.3">
      <c r="B159" s="76"/>
      <c r="C159" s="53" t="s">
        <v>206</v>
      </c>
      <c r="D159" s="48">
        <v>1</v>
      </c>
      <c r="E159" s="52"/>
      <c r="F159" s="52"/>
      <c r="G159" s="52"/>
      <c r="H159" s="52"/>
      <c r="I159" s="52"/>
      <c r="J159" s="46" t="s">
        <v>35</v>
      </c>
      <c r="L159"/>
      <c r="M159"/>
    </row>
    <row r="160" spans="2:13" s="1" customFormat="1" x14ac:dyDescent="0.3">
      <c r="B160" s="76"/>
      <c r="C160" s="53" t="s">
        <v>207</v>
      </c>
      <c r="D160" s="48">
        <v>2</v>
      </c>
      <c r="E160" s="52"/>
      <c r="F160" s="52"/>
      <c r="G160" s="52"/>
      <c r="H160" s="52"/>
      <c r="I160" s="52"/>
      <c r="J160" s="46" t="s">
        <v>35</v>
      </c>
      <c r="L160"/>
      <c r="M160"/>
    </row>
    <row r="161" spans="2:13" s="1" customFormat="1" x14ac:dyDescent="0.3">
      <c r="B161" s="76"/>
      <c r="C161" s="53" t="s">
        <v>208</v>
      </c>
      <c r="D161" s="48">
        <v>1</v>
      </c>
      <c r="E161" s="52"/>
      <c r="F161" s="52"/>
      <c r="G161" s="52"/>
      <c r="H161" s="52"/>
      <c r="I161" s="52"/>
      <c r="J161" s="46" t="s">
        <v>82</v>
      </c>
      <c r="L161"/>
      <c r="M161"/>
    </row>
    <row r="162" spans="2:13" s="1" customFormat="1" x14ac:dyDescent="0.3">
      <c r="B162" s="76"/>
      <c r="C162" s="53" t="s">
        <v>161</v>
      </c>
      <c r="D162" s="48">
        <v>1</v>
      </c>
      <c r="E162" s="52"/>
      <c r="F162" s="52"/>
      <c r="G162" s="52"/>
      <c r="H162" s="52"/>
      <c r="I162" s="52"/>
      <c r="J162" s="46" t="s">
        <v>35</v>
      </c>
      <c r="L162"/>
      <c r="M162"/>
    </row>
    <row r="163" spans="2:13" s="1" customFormat="1" x14ac:dyDescent="0.3">
      <c r="B163" s="76"/>
      <c r="C163" s="53"/>
      <c r="D163" s="48"/>
      <c r="E163" s="52"/>
      <c r="F163" s="52"/>
      <c r="G163" s="52"/>
      <c r="H163" s="52"/>
      <c r="I163" s="52"/>
      <c r="J163" s="46"/>
      <c r="L163"/>
      <c r="M163"/>
    </row>
    <row r="164" spans="2:13" s="1" customFormat="1" x14ac:dyDescent="0.3">
      <c r="B164" s="71" t="s">
        <v>228</v>
      </c>
      <c r="C164" s="71" t="s">
        <v>20</v>
      </c>
      <c r="D164" s="45"/>
      <c r="E164" s="45"/>
      <c r="F164" s="45"/>
      <c r="G164" s="45"/>
      <c r="H164" s="45"/>
      <c r="I164" s="45"/>
      <c r="J164" s="46"/>
      <c r="L164"/>
      <c r="M164"/>
    </row>
    <row r="165" spans="2:13" s="1" customFormat="1" x14ac:dyDescent="0.3">
      <c r="B165" s="75" t="s">
        <v>229</v>
      </c>
      <c r="C165" s="45" t="s">
        <v>95</v>
      </c>
      <c r="D165" s="45"/>
      <c r="E165" s="45"/>
      <c r="F165" s="45"/>
      <c r="G165" s="45"/>
      <c r="H165" s="45"/>
      <c r="I165" s="62">
        <f>SUM(H166)*$E$66</f>
        <v>1</v>
      </c>
      <c r="J165" s="59" t="str">
        <f>+J166</f>
        <v>und</v>
      </c>
      <c r="L165"/>
      <c r="M165"/>
    </row>
    <row r="166" spans="2:13" s="1" customFormat="1" x14ac:dyDescent="0.3">
      <c r="B166" s="75"/>
      <c r="C166" s="44" t="s">
        <v>212</v>
      </c>
      <c r="D166" s="45">
        <v>1</v>
      </c>
      <c r="E166" s="45"/>
      <c r="F166" s="45"/>
      <c r="G166" s="45"/>
      <c r="H166" s="45">
        <f>+D166</f>
        <v>1</v>
      </c>
      <c r="I166" s="45"/>
      <c r="J166" s="46" t="s">
        <v>35</v>
      </c>
      <c r="L166"/>
      <c r="M166"/>
    </row>
    <row r="167" spans="2:13" s="1" customFormat="1" x14ac:dyDescent="0.3">
      <c r="B167" s="75" t="s">
        <v>230</v>
      </c>
      <c r="C167" s="45" t="s">
        <v>209</v>
      </c>
      <c r="D167" s="45"/>
      <c r="E167" s="45"/>
      <c r="F167" s="45"/>
      <c r="G167" s="45"/>
      <c r="H167" s="45"/>
      <c r="I167" s="62">
        <f>SUM(H168:H169)*$E$66</f>
        <v>2</v>
      </c>
      <c r="J167" s="59" t="str">
        <f>+J168</f>
        <v>und</v>
      </c>
      <c r="L167"/>
      <c r="M167"/>
    </row>
    <row r="168" spans="2:13" s="1" customFormat="1" x14ac:dyDescent="0.3">
      <c r="B168" s="75"/>
      <c r="C168" s="44" t="s">
        <v>210</v>
      </c>
      <c r="D168" s="45">
        <v>1</v>
      </c>
      <c r="E168" s="45"/>
      <c r="F168" s="45"/>
      <c r="G168" s="45"/>
      <c r="H168" s="45">
        <f>+D168</f>
        <v>1</v>
      </c>
      <c r="I168" s="45"/>
      <c r="J168" s="46" t="s">
        <v>35</v>
      </c>
      <c r="L168"/>
      <c r="M168"/>
    </row>
    <row r="169" spans="2:13" s="1" customFormat="1" x14ac:dyDescent="0.3">
      <c r="B169" s="75"/>
      <c r="C169" s="44" t="s">
        <v>211</v>
      </c>
      <c r="D169" s="45">
        <v>1</v>
      </c>
      <c r="E169" s="45"/>
      <c r="F169" s="45"/>
      <c r="G169" s="45"/>
      <c r="H169" s="45">
        <f>+D169</f>
        <v>1</v>
      </c>
      <c r="I169" s="45"/>
      <c r="J169" s="46" t="s">
        <v>35</v>
      </c>
      <c r="L169"/>
      <c r="M169"/>
    </row>
    <row r="170" spans="2:13" s="1" customFormat="1" x14ac:dyDescent="0.3">
      <c r="B170" s="71" t="s">
        <v>231</v>
      </c>
      <c r="C170" s="71" t="s">
        <v>101</v>
      </c>
      <c r="D170" s="45"/>
      <c r="E170" s="45"/>
      <c r="F170" s="45"/>
      <c r="G170" s="45"/>
      <c r="H170" s="45"/>
      <c r="I170" s="45"/>
      <c r="J170" s="46"/>
      <c r="L170"/>
      <c r="M170"/>
    </row>
    <row r="171" spans="2:13" s="1" customFormat="1" x14ac:dyDescent="0.3">
      <c r="B171" s="75" t="s">
        <v>232</v>
      </c>
      <c r="C171" s="45" t="s">
        <v>108</v>
      </c>
      <c r="D171" s="45"/>
      <c r="E171" s="45"/>
      <c r="F171" s="45"/>
      <c r="G171" s="45"/>
      <c r="H171" s="45"/>
      <c r="I171" s="62">
        <f>SUM(H172)*$E$66</f>
        <v>1</v>
      </c>
      <c r="J171" s="59" t="str">
        <f>+J172</f>
        <v>und</v>
      </c>
      <c r="L171"/>
      <c r="M171"/>
    </row>
    <row r="172" spans="2:13" s="1" customFormat="1" x14ac:dyDescent="0.3">
      <c r="B172" s="75"/>
      <c r="C172" s="44" t="s">
        <v>100</v>
      </c>
      <c r="D172" s="45">
        <v>1</v>
      </c>
      <c r="E172" s="45"/>
      <c r="F172" s="45"/>
      <c r="G172" s="45"/>
      <c r="H172" s="45">
        <f>+D172</f>
        <v>1</v>
      </c>
      <c r="I172" s="45"/>
      <c r="J172" s="46" t="s">
        <v>35</v>
      </c>
      <c r="L172"/>
      <c r="M172"/>
    </row>
    <row r="173" spans="2:13" s="1" customFormat="1" x14ac:dyDescent="0.3">
      <c r="B173" s="71" t="s">
        <v>233</v>
      </c>
      <c r="C173" s="71" t="s">
        <v>103</v>
      </c>
      <c r="D173" s="45"/>
      <c r="E173" s="45"/>
      <c r="F173" s="45"/>
      <c r="G173" s="45"/>
      <c r="H173" s="45"/>
      <c r="I173" s="45"/>
      <c r="J173" s="46"/>
      <c r="L173"/>
      <c r="M173"/>
    </row>
    <row r="174" spans="2:13" s="1" customFormat="1" x14ac:dyDescent="0.3">
      <c r="B174" s="75" t="s">
        <v>234</v>
      </c>
      <c r="C174" s="45" t="s">
        <v>104</v>
      </c>
      <c r="D174" s="45"/>
      <c r="E174" s="45"/>
      <c r="F174" s="45"/>
      <c r="G174" s="45"/>
      <c r="H174" s="45"/>
      <c r="I174" s="62">
        <f>SUM(H175)*$E$66</f>
        <v>1</v>
      </c>
      <c r="J174" s="59" t="str">
        <f>+J175</f>
        <v>und</v>
      </c>
      <c r="L174"/>
      <c r="M174"/>
    </row>
    <row r="175" spans="2:13" s="1" customFormat="1" x14ac:dyDescent="0.3">
      <c r="B175" s="75"/>
      <c r="C175" s="44" t="s">
        <v>213</v>
      </c>
      <c r="D175" s="45">
        <v>1</v>
      </c>
      <c r="E175" s="45"/>
      <c r="F175" s="45"/>
      <c r="G175" s="45"/>
      <c r="H175" s="45">
        <f>+D175</f>
        <v>1</v>
      </c>
      <c r="I175" s="45"/>
      <c r="J175" s="46" t="s">
        <v>35</v>
      </c>
      <c r="L175"/>
      <c r="M175"/>
    </row>
    <row r="176" spans="2:13" s="1" customFormat="1" x14ac:dyDescent="0.3">
      <c r="B176" s="75"/>
      <c r="C176" s="44" t="s">
        <v>1</v>
      </c>
      <c r="D176" s="45">
        <v>1</v>
      </c>
      <c r="E176" s="45"/>
      <c r="F176" s="45">
        <v>0.6</v>
      </c>
      <c r="G176" s="45">
        <v>1.95</v>
      </c>
      <c r="H176" s="45"/>
      <c r="I176" s="45"/>
      <c r="J176" s="46"/>
      <c r="L176"/>
      <c r="M176"/>
    </row>
    <row r="177" spans="2:13" s="1" customFormat="1" x14ac:dyDescent="0.3">
      <c r="B177" s="71" t="s">
        <v>235</v>
      </c>
      <c r="C177" s="67" t="s">
        <v>110</v>
      </c>
      <c r="D177" s="45"/>
      <c r="E177" s="45"/>
      <c r="F177" s="45"/>
      <c r="G177" s="45"/>
      <c r="H177" s="45"/>
      <c r="I177" s="45"/>
      <c r="J177" s="46"/>
      <c r="L177"/>
      <c r="M177"/>
    </row>
    <row r="178" spans="2:13" s="1" customFormat="1" x14ac:dyDescent="0.3">
      <c r="B178" s="75" t="s">
        <v>236</v>
      </c>
      <c r="C178" s="45" t="s">
        <v>109</v>
      </c>
      <c r="D178" s="45"/>
      <c r="E178" s="45"/>
      <c r="F178" s="45"/>
      <c r="G178" s="45"/>
      <c r="H178" s="45"/>
      <c r="I178" s="62">
        <f>SUM(H179)*$E$66</f>
        <v>1</v>
      </c>
      <c r="J178" s="59" t="str">
        <f>+J179</f>
        <v>und</v>
      </c>
      <c r="L178"/>
      <c r="M178"/>
    </row>
    <row r="179" spans="2:13" s="1" customFormat="1" x14ac:dyDescent="0.3">
      <c r="B179" s="75"/>
      <c r="C179" s="44" t="s">
        <v>109</v>
      </c>
      <c r="D179" s="45">
        <v>1</v>
      </c>
      <c r="E179" s="45"/>
      <c r="F179" s="45"/>
      <c r="G179" s="45"/>
      <c r="H179" s="45">
        <f>+D179</f>
        <v>1</v>
      </c>
      <c r="I179" s="45"/>
      <c r="J179" s="46" t="s">
        <v>35</v>
      </c>
      <c r="L179"/>
      <c r="M179"/>
    </row>
    <row r="180" spans="2:13" s="1" customFormat="1" x14ac:dyDescent="0.3">
      <c r="B180" s="75" t="s">
        <v>237</v>
      </c>
      <c r="C180" s="45" t="s">
        <v>111</v>
      </c>
      <c r="D180" s="45"/>
      <c r="E180" s="45"/>
      <c r="F180" s="45"/>
      <c r="G180" s="45"/>
      <c r="H180" s="45"/>
      <c r="I180" s="62">
        <f>SUM(H181)*$E$66</f>
        <v>1</v>
      </c>
      <c r="J180" s="59" t="str">
        <f>+J181</f>
        <v>und</v>
      </c>
      <c r="L180"/>
      <c r="M180"/>
    </row>
    <row r="181" spans="2:13" s="1" customFormat="1" x14ac:dyDescent="0.3">
      <c r="B181" s="75"/>
      <c r="C181" s="44" t="s">
        <v>112</v>
      </c>
      <c r="D181" s="45">
        <v>1</v>
      </c>
      <c r="E181" s="45"/>
      <c r="F181" s="45"/>
      <c r="G181" s="45"/>
      <c r="H181" s="45">
        <f>+D181</f>
        <v>1</v>
      </c>
      <c r="I181" s="45"/>
      <c r="J181" s="46" t="s">
        <v>35</v>
      </c>
      <c r="L181"/>
      <c r="M181"/>
    </row>
    <row r="182" spans="2:13" s="1" customFormat="1" x14ac:dyDescent="0.3">
      <c r="B182" s="75"/>
      <c r="C182" s="44"/>
      <c r="D182" s="45"/>
      <c r="E182" s="45"/>
      <c r="F182" s="45"/>
      <c r="G182" s="45"/>
      <c r="H182" s="45"/>
      <c r="I182" s="45"/>
      <c r="J182" s="46"/>
      <c r="L182"/>
      <c r="M182"/>
    </row>
    <row r="183" spans="2:13" s="1" customFormat="1" x14ac:dyDescent="0.3">
      <c r="B183" s="71" t="s">
        <v>238</v>
      </c>
      <c r="C183" s="67" t="s">
        <v>21</v>
      </c>
      <c r="D183" s="45"/>
      <c r="E183" s="45"/>
      <c r="F183" s="45"/>
      <c r="G183" s="45"/>
      <c r="H183" s="45"/>
      <c r="I183" s="45"/>
      <c r="J183" s="46"/>
      <c r="L183"/>
      <c r="M183"/>
    </row>
    <row r="184" spans="2:13" s="1" customFormat="1" x14ac:dyDescent="0.3">
      <c r="B184" s="51" t="s">
        <v>239</v>
      </c>
      <c r="C184" s="52" t="s">
        <v>102</v>
      </c>
      <c r="D184" s="70"/>
      <c r="E184" s="70"/>
      <c r="F184" s="70"/>
      <c r="G184" s="70"/>
      <c r="H184" s="70"/>
      <c r="I184" s="62">
        <f>SUM(H185:H186)*$E$66</f>
        <v>30.311</v>
      </c>
      <c r="J184" s="59" t="str">
        <f>+J185</f>
        <v>m2</v>
      </c>
      <c r="L184"/>
      <c r="M184"/>
    </row>
    <row r="185" spans="2:13" s="1" customFormat="1" x14ac:dyDescent="0.3">
      <c r="B185" s="51"/>
      <c r="C185" s="47" t="s">
        <v>51</v>
      </c>
      <c r="D185" s="52">
        <f>+D119</f>
        <v>1</v>
      </c>
      <c r="E185" s="52">
        <f>+E119</f>
        <v>10.579999999999998</v>
      </c>
      <c r="F185" s="52"/>
      <c r="G185" s="52">
        <f>+G119</f>
        <v>1.95</v>
      </c>
      <c r="H185" s="52">
        <f>IF(AND(F185=0,G185=0),D185*E185,IF(AND(E185=0,G185=0),D185*F185,IF(AND(E185=0,F185=0),D185*G185,IF(AND(E185=0),D185*F185*G185,IF(AND(F185=0),D185*E185*G185,IF(AND(G185=0),D185*E185*F185,D185*E185*F185*G185))))))</f>
        <v>20.630999999999997</v>
      </c>
      <c r="I185" s="52"/>
      <c r="J185" s="49" t="str">
        <f>IF(AND(E185=0,F185&lt;&gt;0,G185&lt;&gt;0),"m2",IF(AND(F185=0,E185&lt;&gt;0,G185&lt;&gt;0),"m2",IF(AND(G185=0,E185&lt;&gt;0,F185&lt;&gt;0),"m2",IF(AND(F185=0,G185=0),"ml",IF(AND(E185=0,G185=0),"ml",IF(AND(E185=0,F185=0),"ml",IF(AND(E185&lt;&gt;0,F185&lt;&gt;0,G185&lt;&gt;0),"m3",0)))))))</f>
        <v>m2</v>
      </c>
      <c r="L185"/>
      <c r="M185"/>
    </row>
    <row r="186" spans="2:13" s="1" customFormat="1" x14ac:dyDescent="0.3">
      <c r="B186" s="51"/>
      <c r="C186" s="47" t="s">
        <v>43</v>
      </c>
      <c r="D186" s="52">
        <f>+D120</f>
        <v>4</v>
      </c>
      <c r="E186" s="52">
        <f>+E120</f>
        <v>2.2000000000000002</v>
      </c>
      <c r="F186" s="52">
        <f>+F120</f>
        <v>0</v>
      </c>
      <c r="G186" s="52">
        <f>+G120</f>
        <v>1.1000000000000001</v>
      </c>
      <c r="H186" s="52">
        <f>IF(AND(F186=0,G186=0),D186*E186,IF(AND(E186=0,G186=0),D186*F186,IF(AND(E186=0,F186=0),D186*G186,IF(AND(E186=0),D186*F186*G186,IF(AND(F186=0),D186*E186*G186,IF(AND(G186=0),D186*E186*F186,D186*E186*F186*G186))))))</f>
        <v>9.6800000000000015</v>
      </c>
      <c r="I186" s="52"/>
      <c r="J186" s="49" t="str">
        <f>IF(AND(E186=0,F186&lt;&gt;0,G186&lt;&gt;0),"m2",IF(AND(F186=0,E186&lt;&gt;0,G186&lt;&gt;0),"m2",IF(AND(G186=0,E186&lt;&gt;0,F186&lt;&gt;0),"m2",IF(AND(F186=0,G186=0),"ml",IF(AND(E186=0,G186=0),"ml",IF(AND(E186=0,F186=0),"ml",IF(AND(E186&lt;&gt;0,F186&lt;&gt;0,G186&lt;&gt;0),"m3",0)))))))</f>
        <v>m2</v>
      </c>
      <c r="L186"/>
      <c r="M186"/>
    </row>
    <row r="187" spans="2:13" s="1" customFormat="1" x14ac:dyDescent="0.3">
      <c r="B187" s="51"/>
      <c r="C187" s="47"/>
      <c r="D187" s="52"/>
      <c r="E187" s="52"/>
      <c r="F187" s="52"/>
      <c r="G187" s="52"/>
      <c r="H187" s="52"/>
      <c r="I187" s="52"/>
      <c r="J187" s="49"/>
      <c r="L187"/>
      <c r="M187"/>
    </row>
    <row r="188" spans="2:13" s="1" customFormat="1" x14ac:dyDescent="0.3">
      <c r="B188" s="51"/>
      <c r="C188" s="47"/>
      <c r="D188" s="52"/>
      <c r="E188" s="52"/>
      <c r="F188" s="52"/>
      <c r="G188" s="52"/>
      <c r="H188" s="52"/>
      <c r="I188" s="52"/>
      <c r="J188" s="49"/>
      <c r="L188"/>
      <c r="M188"/>
    </row>
    <row r="189" spans="2:13" s="1" customFormat="1" x14ac:dyDescent="0.3">
      <c r="B189" s="51"/>
      <c r="C189" s="47"/>
      <c r="D189" s="52"/>
      <c r="E189" s="52"/>
      <c r="F189" s="52"/>
      <c r="G189" s="52"/>
      <c r="H189" s="52"/>
      <c r="I189" s="52"/>
      <c r="J189" s="49"/>
      <c r="L189"/>
      <c r="M189"/>
    </row>
    <row r="190" spans="2:13" x14ac:dyDescent="0.3">
      <c r="B190" s="51"/>
      <c r="C190" s="47"/>
      <c r="D190" s="52"/>
      <c r="E190" s="52"/>
      <c r="F190" s="52"/>
      <c r="G190" s="52"/>
      <c r="H190" s="52"/>
      <c r="I190" s="52"/>
      <c r="J190" s="49"/>
    </row>
    <row r="191" spans="2:13" x14ac:dyDescent="0.3">
      <c r="B191" s="51"/>
      <c r="C191" s="47"/>
      <c r="D191" s="52"/>
      <c r="E191" s="52"/>
      <c r="F191" s="52"/>
      <c r="G191" s="52"/>
      <c r="H191" s="52"/>
      <c r="I191" s="52"/>
      <c r="J191" s="49"/>
    </row>
    <row r="192" spans="2:13" x14ac:dyDescent="0.3">
      <c r="B192" s="51"/>
      <c r="C192" s="47"/>
      <c r="D192" s="52"/>
      <c r="E192" s="52"/>
      <c r="F192" s="52"/>
      <c r="G192" s="52"/>
      <c r="H192" s="52"/>
      <c r="I192" s="52"/>
      <c r="J192" s="49"/>
    </row>
    <row r="193" spans="2:10" x14ac:dyDescent="0.3">
      <c r="B193" s="51"/>
      <c r="C193" s="47"/>
      <c r="D193" s="52"/>
      <c r="E193" s="52"/>
      <c r="F193" s="52"/>
      <c r="G193" s="52"/>
      <c r="H193" s="52"/>
      <c r="I193" s="52"/>
      <c r="J193" s="49"/>
    </row>
    <row r="194" spans="2:10" x14ac:dyDescent="0.3">
      <c r="B194" s="51"/>
      <c r="C194" s="47"/>
      <c r="D194" s="52"/>
      <c r="E194" s="52"/>
      <c r="F194" s="52"/>
      <c r="G194" s="52"/>
      <c r="H194" s="52"/>
      <c r="I194" s="52"/>
      <c r="J194" s="49"/>
    </row>
    <row r="195" spans="2:10" x14ac:dyDescent="0.3">
      <c r="B195" s="51"/>
      <c r="C195" s="47"/>
      <c r="D195" s="52"/>
      <c r="E195" s="52"/>
      <c r="F195" s="52"/>
      <c r="G195" s="52"/>
      <c r="H195" s="52"/>
      <c r="I195" s="52"/>
      <c r="J195" s="49"/>
    </row>
    <row r="196" spans="2:10" x14ac:dyDescent="0.3">
      <c r="B196" s="51"/>
      <c r="C196" s="47"/>
      <c r="D196" s="52"/>
      <c r="E196" s="52"/>
      <c r="F196" s="52"/>
      <c r="G196" s="52"/>
      <c r="H196" s="52"/>
      <c r="I196" s="52"/>
      <c r="J196" s="49"/>
    </row>
    <row r="197" spans="2:10" x14ac:dyDescent="0.3">
      <c r="B197" s="51"/>
      <c r="C197" s="47"/>
      <c r="D197" s="52"/>
      <c r="E197" s="52"/>
      <c r="F197" s="52"/>
      <c r="G197" s="52"/>
      <c r="H197" s="52"/>
      <c r="I197" s="52"/>
      <c r="J197" s="49"/>
    </row>
    <row r="198" spans="2:10" x14ac:dyDescent="0.3">
      <c r="B198" s="51"/>
      <c r="C198" s="47"/>
      <c r="D198" s="52"/>
      <c r="E198" s="52"/>
      <c r="F198" s="52"/>
      <c r="G198" s="52"/>
      <c r="H198" s="52"/>
      <c r="I198" s="52"/>
      <c r="J198" s="49"/>
    </row>
    <row r="199" spans="2:10" x14ac:dyDescent="0.3">
      <c r="B199" s="51"/>
      <c r="C199" s="47"/>
      <c r="D199" s="52"/>
      <c r="E199" s="52"/>
      <c r="F199" s="52"/>
      <c r="G199" s="52"/>
      <c r="H199" s="52"/>
      <c r="I199" s="52"/>
      <c r="J199" s="49"/>
    </row>
    <row r="200" spans="2:10" x14ac:dyDescent="0.3">
      <c r="B200" s="51"/>
      <c r="C200" s="47"/>
      <c r="D200" s="52"/>
      <c r="E200" s="52"/>
      <c r="F200" s="52"/>
      <c r="G200" s="52"/>
      <c r="H200" s="52"/>
      <c r="I200" s="52"/>
      <c r="J200" s="49"/>
    </row>
    <row r="201" spans="2:10" x14ac:dyDescent="0.3">
      <c r="B201" s="51"/>
      <c r="C201" s="47"/>
      <c r="D201" s="52"/>
      <c r="E201" s="52"/>
      <c r="F201" s="52"/>
      <c r="G201" s="52"/>
      <c r="H201" s="52"/>
      <c r="I201" s="52"/>
      <c r="J201" s="49"/>
    </row>
    <row r="202" spans="2:10" x14ac:dyDescent="0.3">
      <c r="B202" s="51"/>
      <c r="C202" s="47"/>
      <c r="D202" s="52"/>
      <c r="E202" s="52"/>
      <c r="F202" s="52"/>
      <c r="G202" s="52"/>
      <c r="H202" s="52"/>
      <c r="I202" s="52"/>
      <c r="J202" s="49"/>
    </row>
    <row r="203" spans="2:10" x14ac:dyDescent="0.3">
      <c r="B203" s="51"/>
      <c r="C203" s="47"/>
      <c r="D203" s="52"/>
      <c r="E203" s="52"/>
      <c r="F203" s="52"/>
      <c r="G203" s="52"/>
      <c r="H203" s="52"/>
      <c r="I203" s="52"/>
      <c r="J203" s="49"/>
    </row>
    <row r="204" spans="2:10" x14ac:dyDescent="0.3">
      <c r="B204" s="51"/>
      <c r="C204" s="47"/>
      <c r="D204" s="52"/>
      <c r="E204" s="52"/>
      <c r="F204" s="52"/>
      <c r="G204" s="52"/>
      <c r="H204" s="52"/>
      <c r="I204" s="52"/>
      <c r="J204" s="49"/>
    </row>
    <row r="205" spans="2:10" x14ac:dyDescent="0.3">
      <c r="B205" s="51"/>
      <c r="C205" s="47"/>
      <c r="D205" s="52"/>
      <c r="E205" s="52"/>
      <c r="F205" s="52"/>
      <c r="G205" s="52"/>
      <c r="H205" s="52"/>
      <c r="I205" s="52"/>
      <c r="J205" s="49"/>
    </row>
    <row r="206" spans="2:10" x14ac:dyDescent="0.3">
      <c r="B206" s="51"/>
      <c r="C206" s="47"/>
      <c r="D206" s="52"/>
      <c r="E206" s="52"/>
      <c r="F206" s="52"/>
      <c r="G206" s="52"/>
      <c r="H206" s="52"/>
      <c r="I206" s="52"/>
      <c r="J206" s="49"/>
    </row>
    <row r="207" spans="2:10" x14ac:dyDescent="0.3">
      <c r="B207" s="51"/>
      <c r="C207" s="47"/>
      <c r="D207" s="52"/>
      <c r="E207" s="52"/>
      <c r="F207" s="52"/>
      <c r="G207" s="52"/>
      <c r="H207" s="52"/>
      <c r="I207" s="52"/>
      <c r="J207" s="49"/>
    </row>
    <row r="208" spans="2:10" x14ac:dyDescent="0.3">
      <c r="B208" s="51"/>
      <c r="C208" s="47"/>
      <c r="D208" s="52"/>
      <c r="E208" s="52"/>
      <c r="F208" s="52"/>
      <c r="G208" s="52"/>
      <c r="H208" s="52"/>
      <c r="I208" s="52"/>
      <c r="J208" s="49"/>
    </row>
    <row r="209" spans="2:10" x14ac:dyDescent="0.3">
      <c r="B209" s="51"/>
      <c r="C209" s="47"/>
      <c r="D209" s="52"/>
      <c r="E209" s="52"/>
      <c r="F209" s="52"/>
      <c r="G209" s="52"/>
      <c r="H209" s="52"/>
      <c r="I209" s="52"/>
      <c r="J209" s="49"/>
    </row>
    <row r="210" spans="2:10" x14ac:dyDescent="0.3">
      <c r="B210" s="41"/>
      <c r="C210" s="42"/>
      <c r="D210" s="42"/>
      <c r="E210" s="42"/>
      <c r="F210" s="42"/>
      <c r="G210" s="42"/>
      <c r="H210" s="42"/>
      <c r="I210" s="42"/>
      <c r="J210" s="42"/>
    </row>
    <row r="211" spans="2:10" x14ac:dyDescent="0.3">
      <c r="C211" s="157" t="s">
        <v>153</v>
      </c>
      <c r="D211" s="157"/>
      <c r="E211" s="157"/>
      <c r="F211" s="157"/>
      <c r="G211" s="157"/>
      <c r="H211" s="157"/>
    </row>
    <row r="212" spans="2:10" x14ac:dyDescent="0.3">
      <c r="C212" s="157" t="s">
        <v>154</v>
      </c>
      <c r="D212" s="157"/>
      <c r="E212" s="157"/>
      <c r="F212" s="157"/>
      <c r="G212" s="157"/>
      <c r="H212" s="157"/>
    </row>
    <row r="213" spans="2:10" x14ac:dyDescent="0.3">
      <c r="C213" s="157" t="s">
        <v>155</v>
      </c>
      <c r="D213" s="157"/>
      <c r="E213" s="157"/>
      <c r="F213" s="157"/>
      <c r="G213" s="157"/>
      <c r="H213" s="157"/>
    </row>
    <row r="214" spans="2:10" x14ac:dyDescent="0.3">
      <c r="C214" s="158" t="s">
        <v>156</v>
      </c>
      <c r="D214" s="158"/>
      <c r="E214" s="158"/>
      <c r="F214" s="158"/>
      <c r="G214" s="158"/>
      <c r="H214" s="158"/>
    </row>
    <row r="215" spans="2:10" x14ac:dyDescent="0.3">
      <c r="C215" s="92"/>
      <c r="D215" s="92"/>
      <c r="E215" s="92"/>
      <c r="F215" s="92"/>
      <c r="G215" s="92"/>
      <c r="H215" s="92"/>
    </row>
    <row r="216" spans="2:10" x14ac:dyDescent="0.3">
      <c r="B216" s="165" t="s">
        <v>141</v>
      </c>
      <c r="C216" s="165"/>
      <c r="D216" s="165"/>
      <c r="E216" s="165"/>
      <c r="F216" s="165"/>
      <c r="G216" s="165"/>
      <c r="H216" s="165"/>
      <c r="I216" s="165"/>
      <c r="J216" s="165"/>
    </row>
    <row r="218" spans="2:10" x14ac:dyDescent="0.3">
      <c r="B218" s="165" t="s">
        <v>245</v>
      </c>
      <c r="C218" s="165"/>
      <c r="D218" s="165"/>
      <c r="E218" s="165"/>
      <c r="F218" s="165"/>
      <c r="G218" s="165"/>
      <c r="H218" s="165"/>
      <c r="I218" s="165"/>
      <c r="J218" s="165"/>
    </row>
    <row r="219" spans="2:10" ht="15" thickBot="1" x14ac:dyDescent="0.35">
      <c r="B219" s="91"/>
      <c r="C219" s="91"/>
      <c r="D219" s="91"/>
      <c r="E219" s="91"/>
      <c r="F219" s="91"/>
      <c r="G219" s="91"/>
      <c r="H219" s="91"/>
      <c r="I219" s="91"/>
      <c r="J219" s="91"/>
    </row>
    <row r="220" spans="2:10" ht="24.75" customHeight="1" x14ac:dyDescent="0.3">
      <c r="B220" s="152" t="s">
        <v>140</v>
      </c>
      <c r="C220" s="153"/>
      <c r="D220" s="153"/>
      <c r="E220" s="153"/>
      <c r="F220" s="153"/>
      <c r="G220" s="153"/>
      <c r="H220" s="153"/>
      <c r="I220" s="153"/>
      <c r="J220" s="154"/>
    </row>
    <row r="221" spans="2:10" x14ac:dyDescent="0.3">
      <c r="B221" s="4" t="s">
        <v>148</v>
      </c>
      <c r="C221" s="5" t="s">
        <v>149</v>
      </c>
      <c r="D221" s="5"/>
      <c r="E221" s="6"/>
      <c r="F221" s="7"/>
      <c r="G221" s="8" t="s">
        <v>22</v>
      </c>
      <c r="H221" s="155">
        <v>42879</v>
      </c>
      <c r="I221" s="155"/>
      <c r="J221" s="9"/>
    </row>
    <row r="222" spans="2:10" x14ac:dyDescent="0.3">
      <c r="B222" s="4" t="s">
        <v>146</v>
      </c>
      <c r="C222" s="5" t="s">
        <v>142</v>
      </c>
      <c r="D222" s="10"/>
      <c r="E222" s="10"/>
      <c r="F222" s="5"/>
      <c r="G222" s="11" t="s">
        <v>145</v>
      </c>
      <c r="H222" s="6" t="s">
        <v>142</v>
      </c>
      <c r="I222" s="12"/>
      <c r="J222" s="13"/>
    </row>
    <row r="223" spans="2:10" x14ac:dyDescent="0.3">
      <c r="B223" s="4" t="s">
        <v>147</v>
      </c>
      <c r="C223" s="5" t="s">
        <v>142</v>
      </c>
      <c r="D223" s="10"/>
      <c r="E223" s="10"/>
      <c r="F223" s="5"/>
      <c r="G223" s="11" t="s">
        <v>143</v>
      </c>
      <c r="H223" s="6" t="s">
        <v>144</v>
      </c>
      <c r="I223" s="12"/>
      <c r="J223" s="13"/>
    </row>
    <row r="224" spans="2:10" ht="15" thickBot="1" x14ac:dyDescent="0.35">
      <c r="B224" s="14" t="s">
        <v>159</v>
      </c>
      <c r="C224" s="15" t="s">
        <v>160</v>
      </c>
      <c r="D224" s="16"/>
      <c r="E224" s="16"/>
      <c r="F224" s="15"/>
      <c r="G224" s="17" t="s">
        <v>157</v>
      </c>
      <c r="H224" s="18" t="s">
        <v>158</v>
      </c>
      <c r="I224" s="19"/>
      <c r="J224" s="20"/>
    </row>
    <row r="225" spans="2:10" x14ac:dyDescent="0.3">
      <c r="B225" s="91"/>
      <c r="C225" s="91"/>
      <c r="D225" s="91"/>
      <c r="E225" s="91"/>
      <c r="F225" s="91"/>
      <c r="G225" s="91"/>
      <c r="H225" s="91"/>
      <c r="I225" s="91"/>
      <c r="J225" s="91"/>
    </row>
    <row r="226" spans="2:10" x14ac:dyDescent="0.3">
      <c r="B226" s="23" t="s">
        <v>7</v>
      </c>
      <c r="C226" s="24" t="s">
        <v>0</v>
      </c>
      <c r="D226" s="24" t="s">
        <v>23</v>
      </c>
      <c r="E226" s="24" t="s">
        <v>24</v>
      </c>
      <c r="F226" s="24" t="s">
        <v>2</v>
      </c>
      <c r="G226" s="24" t="s">
        <v>3</v>
      </c>
      <c r="H226" s="24" t="s">
        <v>25</v>
      </c>
      <c r="I226" s="24" t="s">
        <v>8</v>
      </c>
      <c r="J226" s="24" t="s">
        <v>9</v>
      </c>
    </row>
    <row r="227" spans="2:10" x14ac:dyDescent="0.3">
      <c r="B227" s="73">
        <v>4.04</v>
      </c>
      <c r="C227" s="55" t="s">
        <v>164</v>
      </c>
      <c r="D227" s="55"/>
      <c r="E227" s="56">
        <v>1</v>
      </c>
      <c r="F227" s="57"/>
      <c r="G227" s="58"/>
      <c r="H227" s="58"/>
      <c r="I227" s="43"/>
      <c r="J227" s="55"/>
    </row>
    <row r="228" spans="2:10" x14ac:dyDescent="0.3">
      <c r="B228" s="74" t="s">
        <v>165</v>
      </c>
      <c r="C228" s="60" t="s">
        <v>36</v>
      </c>
      <c r="D228" s="60"/>
      <c r="E228" s="59"/>
      <c r="F228" s="52"/>
      <c r="G228" s="52"/>
      <c r="H228" s="52"/>
      <c r="I228" s="52"/>
      <c r="J228" s="61"/>
    </row>
    <row r="229" spans="2:10" x14ac:dyDescent="0.3">
      <c r="B229" s="75" t="s">
        <v>166</v>
      </c>
      <c r="C229" s="48" t="s">
        <v>26</v>
      </c>
      <c r="D229" s="45"/>
      <c r="E229" s="45"/>
      <c r="F229" s="45"/>
      <c r="G229" s="45"/>
      <c r="H229" s="45"/>
      <c r="I229" s="62">
        <f>SUM(H230:H231)*$E$66</f>
        <v>23.001000000000001</v>
      </c>
      <c r="J229" s="63" t="str">
        <f>+J230</f>
        <v>m2</v>
      </c>
    </row>
    <row r="230" spans="2:10" x14ac:dyDescent="0.3">
      <c r="B230" s="75"/>
      <c r="C230" s="44" t="s">
        <v>150</v>
      </c>
      <c r="D230" s="45">
        <v>1</v>
      </c>
      <c r="E230" s="45">
        <v>7.1</v>
      </c>
      <c r="F230" s="45">
        <v>2.91</v>
      </c>
      <c r="G230" s="45"/>
      <c r="H230" s="45">
        <f>IF(AND(F230=0,G230=0),D230*E230,IF(AND(E230=0,G230=0),D230*F230,IF(AND(E230=0,F230=0),D230*G230,IF(AND(E230=0),D230*F230*G230,IF(AND(F230=0),D230*E230*G230,IF(AND(G230=0),D230*E230*F230,D230*E230*F230*G230))))))</f>
        <v>20.661000000000001</v>
      </c>
      <c r="I230" s="45"/>
      <c r="J230" s="46" t="str">
        <f>IF(AND(E230=0,F230&lt;&gt;0,G230&lt;&gt;0),"m2",IF(AND(F230=0,E230&lt;&gt;0,G230&lt;&gt;0),"m2",IF(AND(G230=0,E230&lt;&gt;0,F230&lt;&gt;0),"m2",IF(AND(F230=0,G230=0),"ml",IF(AND(E230=0,G230=0),"ml",IF(AND(E230=0,F230=0),"ml",IF(AND(E230&lt;&gt;0,F230&lt;&gt;0,G230&lt;&gt;0),"m3",0)))))))</f>
        <v>m2</v>
      </c>
    </row>
    <row r="231" spans="2:10" x14ac:dyDescent="0.3">
      <c r="B231" s="75"/>
      <c r="C231" s="44" t="s">
        <v>151</v>
      </c>
      <c r="D231" s="45">
        <v>2</v>
      </c>
      <c r="E231" s="45">
        <v>1.3</v>
      </c>
      <c r="F231" s="45">
        <v>0.9</v>
      </c>
      <c r="G231" s="45"/>
      <c r="H231" s="45">
        <f>IF(AND(F231=0,G231=0),D231*E231,IF(AND(E231=0,G231=0),D231*F231,IF(AND(E231=0,F231=0),D231*G231,IF(AND(E231=0),D231*F231*G231,IF(AND(F231=0),D231*E231*G231,IF(AND(G231=0),D231*E231*F231,D231*E231*F231*G231))))))</f>
        <v>2.3400000000000003</v>
      </c>
      <c r="I231" s="45"/>
      <c r="J231" s="46" t="str">
        <f>IF(AND(E231=0,F231&lt;&gt;0,G231&lt;&gt;0),"m2",IF(AND(F231=0,E231&lt;&gt;0,G231&lt;&gt;0),"m2",IF(AND(G231=0,E231&lt;&gt;0,F231&lt;&gt;0),"m2",IF(AND(F231=0,G231=0),"ml",IF(AND(E231=0,G231=0),"ml",IF(AND(E231=0,F231=0),"ml",IF(AND(E231&lt;&gt;0,F231&lt;&gt;0,G231&lt;&gt;0),"m3",0)))))))</f>
        <v>m2</v>
      </c>
    </row>
    <row r="232" spans="2:10" x14ac:dyDescent="0.3">
      <c r="B232" s="75"/>
      <c r="C232" s="44"/>
      <c r="D232" s="45"/>
      <c r="E232" s="45"/>
      <c r="F232" s="45"/>
      <c r="G232" s="45"/>
      <c r="H232" s="45"/>
      <c r="I232" s="45"/>
      <c r="J232" s="46"/>
    </row>
    <row r="233" spans="2:10" x14ac:dyDescent="0.3">
      <c r="B233" s="74" t="s">
        <v>168</v>
      </c>
      <c r="C233" s="60" t="s">
        <v>169</v>
      </c>
      <c r="D233" s="45"/>
      <c r="E233" s="45"/>
      <c r="F233" s="45"/>
      <c r="G233" s="45"/>
      <c r="H233" s="45"/>
      <c r="I233" s="45"/>
      <c r="J233" s="46"/>
    </row>
    <row r="234" spans="2:10" x14ac:dyDescent="0.3">
      <c r="B234" s="75" t="s">
        <v>214</v>
      </c>
      <c r="C234" s="48" t="s">
        <v>241</v>
      </c>
      <c r="D234" s="45"/>
      <c r="E234" s="45"/>
      <c r="F234" s="45"/>
      <c r="G234" s="45"/>
      <c r="H234" s="45"/>
      <c r="I234" s="62">
        <f>SUM(H235:H236)*$E$66</f>
        <v>56.058600000000006</v>
      </c>
      <c r="J234" s="63" t="str">
        <f>+J235</f>
        <v>m3</v>
      </c>
    </row>
    <row r="235" spans="2:10" x14ac:dyDescent="0.3">
      <c r="B235" s="75"/>
      <c r="C235" s="44" t="s">
        <v>150</v>
      </c>
      <c r="D235" s="45">
        <v>1</v>
      </c>
      <c r="E235" s="45">
        <f>+E230</f>
        <v>7.1</v>
      </c>
      <c r="F235" s="45">
        <f>+F230</f>
        <v>2.91</v>
      </c>
      <c r="G235" s="45">
        <v>2.6</v>
      </c>
      <c r="H235" s="45">
        <f>IF(AND(F235=0,G235=0),D235*E235,IF(AND(E235=0,G235=0),D235*F235,IF(AND(E235=0,F235=0),D235*G235,IF(AND(E235=0),D235*F235*G235,IF(AND(F235=0),D235*E235*G235,IF(AND(G235=0),D235*E235*F235,D235*E235*F235*G235))))))</f>
        <v>53.718600000000002</v>
      </c>
      <c r="I235" s="45"/>
      <c r="J235" s="46" t="str">
        <f>IF(AND(E235=0,F235&lt;&gt;0,G235&lt;&gt;0),"m2",IF(AND(F235=0,E235&lt;&gt;0,G235&lt;&gt;0),"m2",IF(AND(G235=0,E235&lt;&gt;0,F235&lt;&gt;0),"m2",IF(AND(F235=0,G235=0),"ml",IF(AND(E235=0,G235=0),"ml",IF(AND(E235=0,F235=0),"ml",IF(AND(E235&lt;&gt;0,F235&lt;&gt;0,G235&lt;&gt;0),"m3",0)))))))</f>
        <v>m3</v>
      </c>
    </row>
    <row r="236" spans="2:10" x14ac:dyDescent="0.3">
      <c r="B236" s="75"/>
      <c r="C236" s="44" t="s">
        <v>151</v>
      </c>
      <c r="D236" s="45">
        <v>2</v>
      </c>
      <c r="E236" s="45">
        <f>+E231</f>
        <v>1.3</v>
      </c>
      <c r="F236" s="45">
        <f>+F231</f>
        <v>0.9</v>
      </c>
      <c r="G236" s="45">
        <v>1</v>
      </c>
      <c r="H236" s="45">
        <f>IF(AND(F236=0,G236=0),D236*E236,IF(AND(E236=0,G236=0),D236*F236,IF(AND(E236=0,F236=0),D236*G236,IF(AND(E236=0),D236*F236*G236,IF(AND(F236=0),D236*E236*G236,IF(AND(G236=0),D236*E236*F236,D236*E236*F236*G236))))))</f>
        <v>2.3400000000000003</v>
      </c>
      <c r="I236" s="45"/>
      <c r="J236" s="46" t="str">
        <f>IF(AND(E236=0,F236&lt;&gt;0,G236&lt;&gt;0),"m2",IF(AND(F236=0,E236&lt;&gt;0,G236&lt;&gt;0),"m2",IF(AND(G236=0,E236&lt;&gt;0,F236&lt;&gt;0),"m2",IF(AND(F236=0,G236=0),"ml",IF(AND(E236=0,G236=0),"ml",IF(AND(E236=0,F236=0),"ml",IF(AND(E236&lt;&gt;0,F236&lt;&gt;0,G236&lt;&gt;0),"m3",0)))))))</f>
        <v>m3</v>
      </c>
    </row>
    <row r="237" spans="2:10" x14ac:dyDescent="0.3">
      <c r="B237" s="75"/>
      <c r="C237" s="44"/>
      <c r="D237" s="45"/>
      <c r="E237" s="45"/>
      <c r="F237" s="45"/>
      <c r="G237" s="45"/>
      <c r="H237" s="45"/>
      <c r="I237" s="45"/>
      <c r="J237" s="46"/>
    </row>
    <row r="238" spans="2:10" x14ac:dyDescent="0.3">
      <c r="B238" s="75" t="s">
        <v>240</v>
      </c>
      <c r="C238" s="48" t="s">
        <v>242</v>
      </c>
      <c r="D238" s="45"/>
      <c r="E238" s="45"/>
      <c r="F238" s="45"/>
      <c r="G238" s="45"/>
      <c r="H238" s="45"/>
      <c r="I238" s="62">
        <f>SUM(H239:H240)*$E$66</f>
        <v>23.001000000000001</v>
      </c>
      <c r="J238" s="63" t="str">
        <f>+J239</f>
        <v>m2</v>
      </c>
    </row>
    <row r="239" spans="2:10" x14ac:dyDescent="0.3">
      <c r="B239" s="75"/>
      <c r="C239" s="44" t="s">
        <v>150</v>
      </c>
      <c r="D239" s="45">
        <v>1</v>
      </c>
      <c r="E239" s="45">
        <f>+E235</f>
        <v>7.1</v>
      </c>
      <c r="F239" s="45">
        <f>+F235</f>
        <v>2.91</v>
      </c>
      <c r="G239" s="45"/>
      <c r="H239" s="45">
        <f>IF(AND(F239=0,G239=0),D239*E239,IF(AND(E239=0,G239=0),D239*F239,IF(AND(E239=0,F239=0),D239*G239,IF(AND(E239=0),D239*F239*G239,IF(AND(F239=0),D239*E239*G239,IF(AND(G239=0),D239*E239*F239,D239*E239*F239*G239))))))</f>
        <v>20.661000000000001</v>
      </c>
      <c r="I239" s="45"/>
      <c r="J239" s="46" t="str">
        <f>IF(AND(E239=0,F239&lt;&gt;0,G239&lt;&gt;0),"m2",IF(AND(F239=0,E239&lt;&gt;0,G239&lt;&gt;0),"m2",IF(AND(G239=0,E239&lt;&gt;0,F239&lt;&gt;0),"m2",IF(AND(F239=0,G239=0),"ml",IF(AND(E239=0,G239=0),"ml",IF(AND(E239=0,F239=0),"ml",IF(AND(E239&lt;&gt;0,F239&lt;&gt;0,G239&lt;&gt;0),"m3",0)))))))</f>
        <v>m2</v>
      </c>
    </row>
    <row r="240" spans="2:10" x14ac:dyDescent="0.3">
      <c r="B240" s="75"/>
      <c r="C240" s="44" t="s">
        <v>151</v>
      </c>
      <c r="D240" s="45">
        <v>2</v>
      </c>
      <c r="E240" s="45">
        <f>+E236</f>
        <v>1.3</v>
      </c>
      <c r="F240" s="45">
        <f>+F236</f>
        <v>0.9</v>
      </c>
      <c r="G240" s="45"/>
      <c r="H240" s="45">
        <f>IF(AND(F240=0,G240=0),D240*E240,IF(AND(E240=0,G240=0),D240*F240,IF(AND(E240=0,F240=0),D240*G240,IF(AND(E240=0),D240*F240*G240,IF(AND(F240=0),D240*E240*G240,IF(AND(G240=0),D240*E240*F240,D240*E240*F240*G240))))))</f>
        <v>2.3400000000000003</v>
      </c>
      <c r="I240" s="45"/>
      <c r="J240" s="46" t="str">
        <f>IF(AND(E240=0,F240&lt;&gt;0,G240&lt;&gt;0),"m2",IF(AND(F240=0,E240&lt;&gt;0,G240&lt;&gt;0),"m2",IF(AND(G240=0,E240&lt;&gt;0,F240&lt;&gt;0),"m2",IF(AND(F240=0,G240=0),"ml",IF(AND(E240=0,G240=0),"ml",IF(AND(E240=0,F240=0),"ml",IF(AND(E240&lt;&gt;0,F240&lt;&gt;0,G240&lt;&gt;0),"m3",0)))))))</f>
        <v>m2</v>
      </c>
    </row>
    <row r="241" spans="2:10" x14ac:dyDescent="0.3">
      <c r="B241" s="75"/>
      <c r="C241" s="44"/>
      <c r="D241" s="45"/>
      <c r="E241" s="45"/>
      <c r="F241" s="45"/>
      <c r="G241" s="45"/>
      <c r="H241" s="45"/>
      <c r="I241" s="45"/>
      <c r="J241" s="46"/>
    </row>
    <row r="242" spans="2:10" x14ac:dyDescent="0.3">
      <c r="B242" s="75" t="s">
        <v>244</v>
      </c>
      <c r="C242" s="48" t="s">
        <v>243</v>
      </c>
      <c r="D242" s="45"/>
      <c r="E242" s="45"/>
      <c r="F242" s="45"/>
      <c r="G242" s="45"/>
      <c r="H242" s="45"/>
      <c r="I242" s="62">
        <f>SUM(H243:H244)*$E$66</f>
        <v>70.073250000000002</v>
      </c>
      <c r="J242" s="63" t="str">
        <f>+J243</f>
        <v>m3</v>
      </c>
    </row>
    <row r="243" spans="2:10" x14ac:dyDescent="0.3">
      <c r="B243" s="75"/>
      <c r="C243" s="44" t="s">
        <v>150</v>
      </c>
      <c r="D243" s="45">
        <v>1.25</v>
      </c>
      <c r="E243" s="45">
        <f t="shared" ref="E243:G244" si="2">+E235</f>
        <v>7.1</v>
      </c>
      <c r="F243" s="45">
        <f t="shared" si="2"/>
        <v>2.91</v>
      </c>
      <c r="G243" s="45">
        <f t="shared" si="2"/>
        <v>2.6</v>
      </c>
      <c r="H243" s="45">
        <f>IF(AND(F243=0,G243=0),D243*E243,IF(AND(E243=0,G243=0),D243*F243,IF(AND(E243=0,F243=0),D243*G243,IF(AND(E243=0),D243*F243*G243,IF(AND(F243=0),D243*E243*G243,IF(AND(G243=0),D243*E243*F243,D243*E243*F243*G243))))))</f>
        <v>67.148250000000004</v>
      </c>
      <c r="I243" s="45"/>
      <c r="J243" s="46" t="str">
        <f>IF(AND(E243=0,F243&lt;&gt;0,G243&lt;&gt;0),"m2",IF(AND(F243=0,E243&lt;&gt;0,G243&lt;&gt;0),"m2",IF(AND(G243=0,E243&lt;&gt;0,F243&lt;&gt;0),"m2",IF(AND(F243=0,G243=0),"ml",IF(AND(E243=0,G243=0),"ml",IF(AND(E243=0,F243=0),"ml",IF(AND(E243&lt;&gt;0,F243&lt;&gt;0,G243&lt;&gt;0),"m3",0)))))))</f>
        <v>m3</v>
      </c>
    </row>
    <row r="244" spans="2:10" x14ac:dyDescent="0.3">
      <c r="B244" s="75"/>
      <c r="C244" s="44" t="s">
        <v>151</v>
      </c>
      <c r="D244" s="45">
        <f>1.25*2</f>
        <v>2.5</v>
      </c>
      <c r="E244" s="45">
        <f t="shared" si="2"/>
        <v>1.3</v>
      </c>
      <c r="F244" s="45">
        <f t="shared" si="2"/>
        <v>0.9</v>
      </c>
      <c r="G244" s="45">
        <f t="shared" si="2"/>
        <v>1</v>
      </c>
      <c r="H244" s="45">
        <f>IF(AND(F244=0,G244=0),D244*E244,IF(AND(E244=0,G244=0),D244*F244,IF(AND(E244=0,F244=0),D244*G244,IF(AND(E244=0),D244*F244*G244,IF(AND(F244=0),D244*E244*G244,IF(AND(G244=0),D244*E244*F244,D244*E244*F244*G244))))))</f>
        <v>2.9250000000000003</v>
      </c>
      <c r="I244" s="45"/>
      <c r="J244" s="46" t="str">
        <f>IF(AND(E244=0,F244&lt;&gt;0,G244&lt;&gt;0),"m2",IF(AND(F244=0,E244&lt;&gt;0,G244&lt;&gt;0),"m2",IF(AND(G244=0,E244&lt;&gt;0,F244&lt;&gt;0),"m2",IF(AND(F244=0,G244=0),"ml",IF(AND(E244=0,G244=0),"ml",IF(AND(E244=0,F244=0),"ml",IF(AND(E244&lt;&gt;0,F244&lt;&gt;0,G244&lt;&gt;0),"m3",0)))))))</f>
        <v>m3</v>
      </c>
    </row>
    <row r="245" spans="2:10" x14ac:dyDescent="0.3">
      <c r="B245" s="75"/>
      <c r="C245" s="44"/>
      <c r="D245" s="45"/>
      <c r="E245" s="45"/>
      <c r="F245" s="45"/>
      <c r="G245" s="45"/>
      <c r="H245" s="45"/>
      <c r="I245" s="45"/>
      <c r="J245" s="46"/>
    </row>
    <row r="246" spans="2:10" x14ac:dyDescent="0.3">
      <c r="B246" s="74" t="s">
        <v>215</v>
      </c>
      <c r="C246" s="62" t="s">
        <v>10</v>
      </c>
      <c r="D246" s="48"/>
      <c r="E246" s="48"/>
      <c r="F246" s="48"/>
      <c r="G246" s="48"/>
      <c r="H246" s="48"/>
      <c r="I246" s="48"/>
      <c r="J246" s="49"/>
    </row>
    <row r="247" spans="2:10" x14ac:dyDescent="0.3">
      <c r="B247" s="75" t="s">
        <v>216</v>
      </c>
      <c r="C247" s="48" t="s">
        <v>11</v>
      </c>
      <c r="D247" s="64"/>
      <c r="E247" s="64"/>
      <c r="F247" s="64"/>
      <c r="G247" s="64"/>
      <c r="H247" s="64"/>
      <c r="I247" s="62">
        <f>SUM(H248:H249)*$E$66</f>
        <v>4.1322000000000001</v>
      </c>
      <c r="J247" s="65" t="str">
        <f>+J249</f>
        <v>m3</v>
      </c>
    </row>
    <row r="248" spans="2:10" x14ac:dyDescent="0.3">
      <c r="B248" s="75"/>
      <c r="C248" s="47" t="s">
        <v>170</v>
      </c>
      <c r="D248" s="48">
        <v>1</v>
      </c>
      <c r="E248" s="48">
        <f>+E230</f>
        <v>7.1</v>
      </c>
      <c r="F248" s="48">
        <f>+F230</f>
        <v>2.91</v>
      </c>
      <c r="G248" s="48">
        <v>0.1</v>
      </c>
      <c r="H248" s="48">
        <f>IF(AND(F248=0,G248=0),D248*E248,IF(AND(E248=0,G248=0),D248*F248,IF(AND(E248=0,F248=0),D248*G248,IF(AND(E248=0),D248*F248*G248,IF(AND(F248=0),D248*E248*G248,IF(AND(G248=0),D248*E248*F248,D248*E248*F248*G248))))))</f>
        <v>2.0661</v>
      </c>
      <c r="I248" s="48"/>
      <c r="J248" s="49" t="str">
        <f>IF(AND(E248=0,F248&lt;&gt;0,G248&lt;&gt;0),"m2",IF(AND(F248=0,E248&lt;&gt;0,G248&lt;&gt;0),"m2",IF(AND(G248=0,E248&lt;&gt;0,F248&lt;&gt;0),"m2",IF(AND(F248=0,G248=0),"ml",IF(AND(E248=0,G248=0),"ml",IF(AND(E248=0,F248=0),"ml",IF(AND(E248&lt;&gt;0,F248&lt;&gt;0,G248&lt;&gt;0),"m3",0)))))))</f>
        <v>m3</v>
      </c>
    </row>
    <row r="249" spans="2:10" x14ac:dyDescent="0.3">
      <c r="B249" s="76"/>
      <c r="C249" s="47" t="s">
        <v>152</v>
      </c>
      <c r="D249" s="48">
        <v>1</v>
      </c>
      <c r="E249" s="48">
        <f>+E230</f>
        <v>7.1</v>
      </c>
      <c r="F249" s="48">
        <f>+F230</f>
        <v>2.91</v>
      </c>
      <c r="G249" s="48">
        <v>0.1</v>
      </c>
      <c r="H249" s="48">
        <f>IF(AND(F249=0,G249=0),D249*E249,IF(AND(E249=0,G249=0),D249*F249,IF(AND(E249=0,F249=0),D249*G249,IF(AND(E249=0),D249*F249*G249,IF(AND(F249=0),D249*E249*G249,IF(AND(G249=0),D249*E249*F249,D249*E249*F249*G249))))))</f>
        <v>2.0661</v>
      </c>
      <c r="I249" s="48"/>
      <c r="J249" s="49" t="str">
        <f>IF(AND(E249=0,F249&lt;&gt;0,G249&lt;&gt;0),"m2",IF(AND(F249=0,E249&lt;&gt;0,G249&lt;&gt;0),"m2",IF(AND(G249=0,E249&lt;&gt;0,F249&lt;&gt;0),"m2",IF(AND(F249=0,G249=0),"ml",IF(AND(E249=0,G249=0),"ml",IF(AND(E249=0,F249=0),"ml",IF(AND(E249&lt;&gt;0,F249&lt;&gt;0,G249&lt;&gt;0),"m3",0)))))))</f>
        <v>m3</v>
      </c>
    </row>
    <row r="250" spans="2:10" x14ac:dyDescent="0.3">
      <c r="B250" s="76"/>
      <c r="C250" s="47"/>
      <c r="D250" s="48"/>
      <c r="E250" s="48"/>
      <c r="F250" s="48"/>
      <c r="G250" s="48"/>
      <c r="H250" s="48"/>
      <c r="I250" s="48"/>
      <c r="J250" s="49"/>
    </row>
    <row r="251" spans="2:10" x14ac:dyDescent="0.3">
      <c r="B251" s="77" t="s">
        <v>217</v>
      </c>
      <c r="C251" s="62" t="s">
        <v>12</v>
      </c>
      <c r="D251" s="48"/>
      <c r="E251" s="48"/>
      <c r="F251" s="48"/>
      <c r="G251" s="48"/>
      <c r="H251" s="48"/>
      <c r="I251" s="48"/>
      <c r="J251" s="49"/>
    </row>
    <row r="252" spans="2:10" x14ac:dyDescent="0.3">
      <c r="B252" s="76" t="s">
        <v>218</v>
      </c>
      <c r="C252" s="48" t="s">
        <v>13</v>
      </c>
      <c r="D252" s="64"/>
      <c r="E252" s="64"/>
      <c r="F252" s="66"/>
      <c r="G252" s="64"/>
      <c r="H252" s="64"/>
      <c r="I252" s="62">
        <f>SUM(H253:H262)*$E$66</f>
        <v>23.736750000000001</v>
      </c>
      <c r="J252" s="65" t="str">
        <f>+J254</f>
        <v>m3</v>
      </c>
    </row>
    <row r="253" spans="2:10" x14ac:dyDescent="0.3">
      <c r="B253" s="76"/>
      <c r="C253" s="48" t="s">
        <v>38</v>
      </c>
      <c r="D253" s="64"/>
      <c r="E253" s="64"/>
      <c r="F253" s="64"/>
      <c r="G253" s="64"/>
      <c r="H253" s="64"/>
      <c r="I253" s="67"/>
      <c r="J253" s="65"/>
    </row>
    <row r="254" spans="2:10" x14ac:dyDescent="0.3">
      <c r="B254" s="76"/>
      <c r="C254" s="47" t="s">
        <v>176</v>
      </c>
      <c r="D254" s="48">
        <v>4</v>
      </c>
      <c r="E254" s="48">
        <f>+E231+F231</f>
        <v>2.2000000000000002</v>
      </c>
      <c r="F254" s="48">
        <v>0.15</v>
      </c>
      <c r="G254" s="48">
        <v>0.85</v>
      </c>
      <c r="H254" s="48">
        <f>IF(AND(F254=0,G254=0),D254*E254,IF(AND(E254=0,G254=0),D254*F254,IF(AND(E254=0,F254=0),D254*G254,IF(AND(E254=0),D254*F254*G254,IF(AND(F254=0),D254*E254*G254,IF(AND(G254=0),D254*E254*F254,D254*E254*F254*G254))))))</f>
        <v>1.1220000000000001</v>
      </c>
      <c r="I254" s="48"/>
      <c r="J254" s="49" t="str">
        <f>IF(AND(E254=0,F254&lt;&gt;0,G254&lt;&gt;0),"m2",IF(AND(F254=0,E254&lt;&gt;0,G254&lt;&gt;0),"m2",IF(AND(G254=0,E254&lt;&gt;0,F254&lt;&gt;0),"m2",IF(AND(F254=0,G254=0),"ml",IF(AND(E254=0,G254=0),"ml",IF(AND(E254=0,F254=0),"ml",IF(AND(E254&lt;&gt;0,F254&lt;&gt;0,G254&lt;&gt;0),"m3",0)))))))</f>
        <v>m3</v>
      </c>
    </row>
    <row r="255" spans="2:10" x14ac:dyDescent="0.3">
      <c r="B255" s="76"/>
      <c r="C255" s="47" t="s">
        <v>177</v>
      </c>
      <c r="D255" s="48">
        <v>4</v>
      </c>
      <c r="E255" s="48">
        <f>+E231+F231</f>
        <v>2.2000000000000002</v>
      </c>
      <c r="F255" s="48">
        <v>0.15</v>
      </c>
      <c r="G255" s="48">
        <v>0.85</v>
      </c>
      <c r="H255" s="48">
        <f>IF(AND(F255=0,G255=0),D255*E255,IF(AND(E255=0,G255=0),D255*F255,IF(AND(E255=0,F255=0),D255*G255,IF(AND(E255=0),D255*F255*G255,IF(AND(F255=0),D255*E255*G255,IF(AND(G255=0),D255*E255*F255,D255*E255*F255*G255))))))</f>
        <v>1.1220000000000001</v>
      </c>
      <c r="I255" s="48"/>
      <c r="J255" s="49" t="str">
        <f>IF(AND(E255=0,F255&lt;&gt;0,G255&lt;&gt;0),"m2",IF(AND(F255=0,E255&lt;&gt;0,G255&lt;&gt;0),"m2",IF(AND(G255=0,E255&lt;&gt;0,F255&lt;&gt;0),"m2",IF(AND(F255=0,G255=0),"ml",IF(AND(E255=0,G255=0),"ml",IF(AND(E255=0,F255=0),"ml",IF(AND(E255&lt;&gt;0,F255&lt;&gt;0,G255&lt;&gt;0),"m3",0)))))))</f>
        <v>m3</v>
      </c>
    </row>
    <row r="256" spans="2:10" x14ac:dyDescent="0.3">
      <c r="B256" s="76"/>
      <c r="C256" s="47" t="s">
        <v>171</v>
      </c>
      <c r="D256" s="48">
        <v>2</v>
      </c>
      <c r="E256" s="48">
        <f>+E231</f>
        <v>1.3</v>
      </c>
      <c r="F256" s="48">
        <f>+F231</f>
        <v>0.9</v>
      </c>
      <c r="G256" s="48">
        <v>0.15</v>
      </c>
      <c r="H256" s="48">
        <f>IF(AND(F256=0,G256=0),D256*E256,IF(AND(E256=0,G256=0),D256*F256,IF(AND(E256=0,F256=0),D256*G256,IF(AND(E256=0),D256*F256*G256,IF(AND(F256=0),D256*E256*G256,IF(AND(G256=0),D256*E256*F256,D256*E256*F256*G256))))))</f>
        <v>0.35100000000000003</v>
      </c>
      <c r="I256" s="48"/>
      <c r="J256" s="49" t="str">
        <f>IF(AND(E256=0,F256&lt;&gt;0,G256&lt;&gt;0),"m2",IF(AND(F256=0,E256&lt;&gt;0,G256&lt;&gt;0),"m2",IF(AND(G256=0,E256&lt;&gt;0,F256&lt;&gt;0),"m2",IF(AND(F256=0,G256=0),"ml",IF(AND(E256=0,G256=0),"ml",IF(AND(E256=0,F256=0),"ml",IF(AND(E256&lt;&gt;0,F256&lt;&gt;0,G256&lt;&gt;0),"m3",0)))))))</f>
        <v>m3</v>
      </c>
    </row>
    <row r="257" spans="2:10" x14ac:dyDescent="0.3">
      <c r="B257" s="76"/>
      <c r="C257" s="48" t="s">
        <v>27</v>
      </c>
      <c r="D257" s="48"/>
      <c r="E257" s="48"/>
      <c r="F257" s="48"/>
      <c r="G257" s="48"/>
      <c r="H257" s="48"/>
      <c r="I257" s="48"/>
      <c r="J257" s="49" t="str">
        <f>+J258</f>
        <v>m3</v>
      </c>
    </row>
    <row r="258" spans="2:10" x14ac:dyDescent="0.3">
      <c r="B258" s="76"/>
      <c r="C258" s="47" t="s">
        <v>41</v>
      </c>
      <c r="D258" s="48">
        <v>2</v>
      </c>
      <c r="E258" s="48">
        <f>+E230-0.2</f>
        <v>6.8999999999999995</v>
      </c>
      <c r="F258" s="48">
        <v>0.25</v>
      </c>
      <c r="G258" s="48">
        <v>2.25</v>
      </c>
      <c r="H258" s="48">
        <f>IF(AND(F258=0,G258=0),D258*E258,IF(AND(E258=0,G258=0),D258*F258,IF(AND(E258=0,F258=0),D258*G258,IF(AND(E258=0),D258*F258*G258,IF(AND(F258=0),D258*E258*G258,IF(AND(G258=0),D258*E258*F258,D258*E258*F258*G258))))))</f>
        <v>7.7624999999999993</v>
      </c>
      <c r="I258" s="48"/>
      <c r="J258" s="49" t="str">
        <f>IF(AND(E258=0,F258&lt;&gt;0,G258&lt;&gt;0),"m2",IF(AND(F258=0,E258&lt;&gt;0,G258&lt;&gt;0),"m2",IF(AND(G258=0,E258&lt;&gt;0,F258&lt;&gt;0),"m2",IF(AND(F258=0,G258=0),"ml",IF(AND(E258=0,G258=0),"ml",IF(AND(E258=0,F258=0),"ml",IF(AND(E258&lt;&gt;0,F258&lt;&gt;0,G258&lt;&gt;0),"m3",0)))))))</f>
        <v>m3</v>
      </c>
    </row>
    <row r="259" spans="2:10" x14ac:dyDescent="0.3">
      <c r="B259" s="76"/>
      <c r="C259" s="47" t="s">
        <v>173</v>
      </c>
      <c r="D259" s="48">
        <v>2</v>
      </c>
      <c r="E259" s="48">
        <f>+F230-0.2</f>
        <v>2.71</v>
      </c>
      <c r="F259" s="48">
        <v>0.25</v>
      </c>
      <c r="G259" s="48">
        <v>2.25</v>
      </c>
      <c r="H259" s="48">
        <f>IF(AND(F259=0,G259=0),D259*E259,IF(AND(E259=0,G259=0),D259*F259,IF(AND(E259=0,F259=0),D259*G259,IF(AND(E259=0),D259*F259*G259,IF(AND(F259=0),D259*E259*G259,IF(AND(G259=0),D259*E259*F259,D259*E259*F259*G259))))))</f>
        <v>3.0487500000000001</v>
      </c>
      <c r="I259" s="48"/>
      <c r="J259" s="49" t="str">
        <f>IF(AND(E259=0,F259&lt;&gt;0,G259&lt;&gt;0),"m2",IF(AND(F259=0,E259&lt;&gt;0,G259&lt;&gt;0),"m2",IF(AND(G259=0,E259&lt;&gt;0,F259&lt;&gt;0),"m2",IF(AND(F259=0,G259=0),"ml",IF(AND(E259=0,G259=0),"ml",IF(AND(E259=0,F259=0),"ml",IF(AND(E259&lt;&gt;0,F259&lt;&gt;0,G259&lt;&gt;0),"m3",0)))))))</f>
        <v>m3</v>
      </c>
    </row>
    <row r="260" spans="2:10" x14ac:dyDescent="0.3">
      <c r="B260" s="76"/>
      <c r="C260" s="48" t="s">
        <v>28</v>
      </c>
      <c r="D260" s="48"/>
      <c r="E260" s="48"/>
      <c r="F260" s="48"/>
      <c r="G260" s="48"/>
      <c r="H260" s="48"/>
      <c r="I260" s="48"/>
      <c r="J260" s="49" t="str">
        <f>+J261</f>
        <v>m3</v>
      </c>
    </row>
    <row r="261" spans="2:10" x14ac:dyDescent="0.3">
      <c r="B261" s="76"/>
      <c r="C261" s="47" t="s">
        <v>44</v>
      </c>
      <c r="D261" s="48">
        <v>1</v>
      </c>
      <c r="E261" s="48">
        <f>+E230</f>
        <v>7.1</v>
      </c>
      <c r="F261" s="48">
        <f>+F230</f>
        <v>2.91</v>
      </c>
      <c r="G261" s="48">
        <v>0.25</v>
      </c>
      <c r="H261" s="48">
        <f>IF(AND(F261=0,G261=0),D261*E261,IF(AND(E261=0,G261=0),D261*F261,IF(AND(E261=0,F261=0),D261*G261,IF(AND(E261=0),D261*F261*G261,IF(AND(F261=0),D261*E261*G261,IF(AND(G261=0),D261*E261*F261,D261*E261*F261*G261))))))</f>
        <v>5.1652500000000003</v>
      </c>
      <c r="I261" s="48"/>
      <c r="J261" s="49" t="str">
        <f>IF(AND(E261=0,F261&lt;&gt;0,G261&lt;&gt;0),"m2",IF(AND(F261=0,E261&lt;&gt;0,G261&lt;&gt;0),"m2",IF(AND(G261=0,E261&lt;&gt;0,F261&lt;&gt;0),"m2",IF(AND(F261=0,G261=0),"ml",IF(AND(E261=0,G261=0),"ml",IF(AND(E261=0,F261=0),"ml",IF(AND(E261&lt;&gt;0,F261&lt;&gt;0,G261&lt;&gt;0),"m3",0)))))))</f>
        <v>m3</v>
      </c>
    </row>
    <row r="262" spans="2:10" x14ac:dyDescent="0.3">
      <c r="B262" s="76"/>
      <c r="C262" s="47" t="s">
        <v>45</v>
      </c>
      <c r="D262" s="48">
        <v>1</v>
      </c>
      <c r="E262" s="48">
        <f>+E230</f>
        <v>7.1</v>
      </c>
      <c r="F262" s="48">
        <f>+F230</f>
        <v>2.91</v>
      </c>
      <c r="G262" s="48">
        <v>0.25</v>
      </c>
      <c r="H262" s="48">
        <f>IF(AND(F262=0,G262=0),D262*E262,IF(AND(E262=0,G262=0),D262*F262,IF(AND(E262=0,F262=0),D262*G262,IF(AND(E262=0),D262*F262*G262,IF(AND(F262=0),D262*E262*G262,IF(AND(G262=0),D262*E262*F262,D262*E262*F262*G262))))))</f>
        <v>5.1652500000000003</v>
      </c>
      <c r="I262" s="48"/>
      <c r="J262" s="49" t="str">
        <f>IF(AND(E262=0,F262&lt;&gt;0,G262&lt;&gt;0),"m2",IF(AND(F262=0,E262&lt;&gt;0,G262&lt;&gt;0),"m2",IF(AND(G262=0,E262&lt;&gt;0,F262&lt;&gt;0),"m2",IF(AND(F262=0,G262=0),"ml",IF(AND(E262=0,G262=0),"ml",IF(AND(E262=0,F262=0),"ml",IF(AND(E262&lt;&gt;0,F262&lt;&gt;0,G262&lt;&gt;0),"m3",0)))))))</f>
        <v>m3</v>
      </c>
    </row>
    <row r="263" spans="2:10" x14ac:dyDescent="0.3">
      <c r="B263" s="76" t="s">
        <v>219</v>
      </c>
      <c r="C263" s="48" t="s">
        <v>14</v>
      </c>
      <c r="D263" s="64"/>
      <c r="E263" s="64"/>
      <c r="F263" s="64"/>
      <c r="G263" s="64"/>
      <c r="H263" s="64"/>
      <c r="I263" s="62">
        <f>SUM(H264:H271)*$E$66</f>
        <v>140.58299999999997</v>
      </c>
      <c r="J263" s="65" t="str">
        <f>+J264</f>
        <v>m2</v>
      </c>
    </row>
    <row r="264" spans="2:10" x14ac:dyDescent="0.3">
      <c r="B264" s="76"/>
      <c r="C264" s="47" t="s">
        <v>51</v>
      </c>
      <c r="D264" s="48">
        <v>2</v>
      </c>
      <c r="E264" s="48">
        <f>+E258+E259</f>
        <v>9.61</v>
      </c>
      <c r="F264" s="48"/>
      <c r="G264" s="48">
        <f>+G258</f>
        <v>2.25</v>
      </c>
      <c r="H264" s="48">
        <f>IF(AND(F264=0,G264=0),D264*E264,IF(AND(E264=0,G264=0),D264*F264,IF(AND(E264=0,F264=0),D264*G264,IF(AND(E264=0),D264*F264*G264,IF(AND(F264=0),D264*E264*G264,IF(AND(G264=0),D264*E264*F264,D264*E264*F264*G264))))))</f>
        <v>43.244999999999997</v>
      </c>
      <c r="I264" s="48"/>
      <c r="J264" s="49" t="str">
        <f>IF(AND(E264=0,F264&lt;&gt;0,G264&lt;&gt;0),"m2",IF(AND(F264=0,E264&lt;&gt;0,G264&lt;&gt;0),"m2",IF(AND(G264=0,E264&lt;&gt;0,F264&lt;&gt;0),"m2",IF(AND(F264=0,G264=0),"ml",IF(AND(E264=0,G264=0),"ml",IF(AND(E264=0,F264=0),"ml",IF(AND(E264&lt;&gt;0,F264&lt;&gt;0,G264&lt;&gt;0),"m3",0)))))))</f>
        <v>m2</v>
      </c>
    </row>
    <row r="265" spans="2:10" x14ac:dyDescent="0.3">
      <c r="B265" s="76"/>
      <c r="C265" s="47" t="s">
        <v>50</v>
      </c>
      <c r="D265" s="48">
        <v>2</v>
      </c>
      <c r="E265" s="48">
        <f>+E258+E259-0.5</f>
        <v>9.11</v>
      </c>
      <c r="F265" s="48"/>
      <c r="G265" s="48">
        <f>+G264</f>
        <v>2.25</v>
      </c>
      <c r="H265" s="48">
        <f>IF(AND(F265=0,G265=0),D265*E265,IF(AND(E265=0,G265=0),D265*F265,IF(AND(E265=0,F265=0),D265*G265,IF(AND(E265=0),D265*F265*G265,IF(AND(F265=0),D265*E265*G265,IF(AND(G265=0),D265*E265*F265,D265*E265*F265*G265))))))</f>
        <v>40.994999999999997</v>
      </c>
      <c r="I265" s="48"/>
      <c r="J265" s="49" t="str">
        <f>IF(AND(E265=0,F265&lt;&gt;0,G265&lt;&gt;0),"m2",IF(AND(F265=0,E265&lt;&gt;0,G265&lt;&gt;0),"m2",IF(AND(G265=0,E265&lt;&gt;0,F265&lt;&gt;0),"m2",IF(AND(F265=0,G265=0),"ml",IF(AND(E265=0,G265=0),"ml",IF(AND(E265=0,F265=0),"ml",IF(AND(E265&lt;&gt;0,F265&lt;&gt;0,G265&lt;&gt;0),"m3",0)))))))</f>
        <v>m2</v>
      </c>
    </row>
    <row r="266" spans="2:10" x14ac:dyDescent="0.3">
      <c r="B266" s="76"/>
      <c r="C266" s="47" t="s">
        <v>174</v>
      </c>
      <c r="D266" s="48">
        <v>4</v>
      </c>
      <c r="E266" s="48">
        <f>+E231+F231</f>
        <v>2.2000000000000002</v>
      </c>
      <c r="F266" s="48"/>
      <c r="G266" s="48">
        <f>+G254</f>
        <v>0.85</v>
      </c>
      <c r="H266" s="48">
        <f>IF(AND(F266=0,G266=0),D266*E266,IF(AND(E266=0,G266=0),D266*F266,IF(AND(E266=0,F266=0),D266*G266,IF(AND(E266=0),D266*F266*G266,IF(AND(F266=0),D266*E266*G266,IF(AND(G266=0),D266*E266*F266,D266*E266*F266*G266))))))</f>
        <v>7.48</v>
      </c>
      <c r="I266" s="48"/>
      <c r="J266" s="49" t="str">
        <f>IF(AND(E266=0,F266&lt;&gt;0,G266&lt;&gt;0),"m2",IF(AND(F266=0,E266&lt;&gt;0,G266&lt;&gt;0),"m2",IF(AND(G266=0,E266&lt;&gt;0,F266&lt;&gt;0),"m2",IF(AND(F266=0,G266=0),"ml",IF(AND(E266=0,G266=0),"ml",IF(AND(E266=0,F266=0),"ml",IF(AND(E266&lt;&gt;0,F266&lt;&gt;0,G266&lt;&gt;0),"m3",0)))))))</f>
        <v>m2</v>
      </c>
    </row>
    <row r="267" spans="2:10" x14ac:dyDescent="0.3">
      <c r="B267" s="76"/>
      <c r="C267" s="47" t="s">
        <v>175</v>
      </c>
      <c r="D267" s="48">
        <v>4</v>
      </c>
      <c r="E267" s="48">
        <f>+E231+F231-0.3</f>
        <v>1.9000000000000001</v>
      </c>
      <c r="F267" s="48"/>
      <c r="G267" s="48">
        <f>+G266</f>
        <v>0.85</v>
      </c>
      <c r="H267" s="48">
        <f>IF(AND(F267=0,G267=0),D267*E267,IF(AND(E267=0,G267=0),D267*F267,IF(AND(E267=0,F267=0),D267*G267,IF(AND(E267=0),D267*F267*G267,IF(AND(F267=0),D267*E267*G267,IF(AND(G267=0),D267*E267*F267,D267*E267*F267*G267))))))</f>
        <v>6.46</v>
      </c>
      <c r="I267" s="48"/>
      <c r="J267" s="49" t="str">
        <f>IF(AND(E267=0,F267&lt;&gt;0,G267&lt;&gt;0),"m2",IF(AND(F267=0,E267&lt;&gt;0,G267&lt;&gt;0),"m2",IF(AND(G267=0,E267&lt;&gt;0,F267&lt;&gt;0),"m2",IF(AND(F267=0,G267=0),"ml",IF(AND(E267=0,G267=0),"ml",IF(AND(E267=0,F267=0),"ml",IF(AND(E267&lt;&gt;0,F267&lt;&gt;0,G267&lt;&gt;0),"m3",0)))))))</f>
        <v>m2</v>
      </c>
    </row>
    <row r="268" spans="2:10" x14ac:dyDescent="0.3">
      <c r="B268" s="76"/>
      <c r="C268" s="48" t="s">
        <v>30</v>
      </c>
      <c r="D268" s="48"/>
      <c r="E268" s="48"/>
      <c r="F268" s="48"/>
      <c r="G268" s="48"/>
      <c r="H268" s="48"/>
      <c r="I268" s="48"/>
      <c r="J268" s="49" t="str">
        <f>+J269</f>
        <v>m2</v>
      </c>
    </row>
    <row r="269" spans="2:10" x14ac:dyDescent="0.3">
      <c r="B269" s="76"/>
      <c r="C269" s="47" t="s">
        <v>44</v>
      </c>
      <c r="D269" s="48">
        <v>1</v>
      </c>
      <c r="E269" s="48">
        <f>+E258</f>
        <v>6.8999999999999995</v>
      </c>
      <c r="F269" s="48">
        <f>+E259</f>
        <v>2.71</v>
      </c>
      <c r="G269" s="48"/>
      <c r="H269" s="48">
        <f>IF(AND(F269=0,G269=0),D269*E269,IF(AND(E269=0,G269=0),D269*F269,IF(AND(E269=0,F269=0),D269*G269,IF(AND(E269=0),D269*F269*G269,IF(AND(F269=0),D269*E269*G269,IF(AND(G269=0),D269*E269*F269,D269*E269*F269*G269))))))</f>
        <v>18.698999999999998</v>
      </c>
      <c r="I269" s="48"/>
      <c r="J269" s="49" t="str">
        <f>IF(AND(E269=0,F269&lt;&gt;0,G269&lt;&gt;0),"m2",IF(AND(F269=0,E269&lt;&gt;0,G269&lt;&gt;0),"m2",IF(AND(G269=0,E269&lt;&gt;0,F269&lt;&gt;0),"m2",IF(AND(F269=0,G269=0),"ml",IF(AND(E269=0,G269=0),"ml",IF(AND(E269=0,F269=0),"ml",IF(AND(E269&lt;&gt;0,F269&lt;&gt;0,G269&lt;&gt;0),"m3",0)))))))</f>
        <v>m2</v>
      </c>
    </row>
    <row r="270" spans="2:10" x14ac:dyDescent="0.3">
      <c r="B270" s="76"/>
      <c r="C270" s="47" t="s">
        <v>172</v>
      </c>
      <c r="D270" s="48">
        <v>2</v>
      </c>
      <c r="E270" s="48">
        <f>+E261+F261</f>
        <v>10.01</v>
      </c>
      <c r="F270" s="48"/>
      <c r="G270" s="48">
        <v>0.25</v>
      </c>
      <c r="H270" s="48">
        <f>IF(AND(F270=0,G270=0),D270*E270,IF(AND(E270=0,G270=0),D270*F270,IF(AND(E270=0,F270=0),D270*G270,IF(AND(E270=0),D270*F270*G270,IF(AND(F270=0),D270*E270*G270,IF(AND(G270=0),D270*E270*F270,D270*E270*F270*G270))))))</f>
        <v>5.0049999999999999</v>
      </c>
      <c r="I270" s="48"/>
      <c r="J270" s="49" t="str">
        <f>IF(AND(E270=0,F270&lt;&gt;0,G270&lt;&gt;0),"m2",IF(AND(F270=0,E270&lt;&gt;0,G270&lt;&gt;0),"m2",IF(AND(G270=0,E270&lt;&gt;0,F270&lt;&gt;0),"m2",IF(AND(F270=0,G270=0),"ml",IF(AND(E270=0,G270=0),"ml",IF(AND(E270=0,F270=0),"ml",IF(AND(E270&lt;&gt;0,F270&lt;&gt;0,G270&lt;&gt;0),"m3",0)))))))</f>
        <v>m2</v>
      </c>
    </row>
    <row r="271" spans="2:10" x14ac:dyDescent="0.3">
      <c r="B271" s="76"/>
      <c r="C271" s="47" t="s">
        <v>45</v>
      </c>
      <c r="D271" s="48">
        <v>1</v>
      </c>
      <c r="E271" s="48">
        <f>+E258</f>
        <v>6.8999999999999995</v>
      </c>
      <c r="F271" s="48">
        <f>+E259</f>
        <v>2.71</v>
      </c>
      <c r="G271" s="48"/>
      <c r="H271" s="48">
        <f>IF(AND(F271=0,G271=0),D271*E271,IF(AND(E271=0,G271=0),D271*F271,IF(AND(E271=0,F271=0),D271*G271,IF(AND(E271=0),D271*F271*G271,IF(AND(F271=0),D271*E271*G271,IF(AND(G271=0),D271*E271*F271,D271*E271*F271*G271))))))</f>
        <v>18.698999999999998</v>
      </c>
      <c r="I271" s="48"/>
      <c r="J271" s="49" t="str">
        <f>IF(AND(E271=0,F271&lt;&gt;0,G271&lt;&gt;0),"m2",IF(AND(F271=0,E271&lt;&gt;0,G271&lt;&gt;0),"m2",IF(AND(G271=0,E271&lt;&gt;0,F271&lt;&gt;0),"m2",IF(AND(F271=0,G271=0),"ml",IF(AND(E271=0,G271=0),"ml",IF(AND(E271=0,F271=0),"ml",IF(AND(E271&lt;&gt;0,F271&lt;&gt;0,G271&lt;&gt;0),"m3",0)))))))</f>
        <v>m2</v>
      </c>
    </row>
    <row r="272" spans="2:10" x14ac:dyDescent="0.3">
      <c r="B272" s="76" t="s">
        <v>220</v>
      </c>
      <c r="C272" s="48" t="s">
        <v>15</v>
      </c>
      <c r="D272" s="64"/>
      <c r="E272" s="64"/>
      <c r="F272" s="64"/>
      <c r="G272" s="64"/>
      <c r="H272" s="64"/>
      <c r="I272" s="62">
        <f>SUM(H273:H274)*$E$66</f>
        <v>0</v>
      </c>
      <c r="J272" s="65" t="str">
        <f>+J273</f>
        <v>kg</v>
      </c>
    </row>
    <row r="273" spans="2:10" x14ac:dyDescent="0.3">
      <c r="B273" s="76"/>
      <c r="C273" s="47" t="s">
        <v>46</v>
      </c>
      <c r="D273" s="48">
        <v>1</v>
      </c>
      <c r="E273" s="50">
        <v>0</v>
      </c>
      <c r="F273" s="48"/>
      <c r="G273" s="48"/>
      <c r="H273" s="48">
        <f>IF(AND(F273=0,G273=0),D273*E273,IF(AND(E273=0,G273=0),D273*F273,IF(AND(E273=0,F273=0),D273*G273,IF(AND(E273=0),D273*F273*G273,IF(AND(F273=0),D273*E273*G273,IF(AND(G273=0),D273*E273*F273,D273*E273*F273*G273))))))</f>
        <v>0</v>
      </c>
      <c r="I273" s="48"/>
      <c r="J273" s="49" t="s">
        <v>31</v>
      </c>
    </row>
    <row r="274" spans="2:10" x14ac:dyDescent="0.3">
      <c r="B274" s="76"/>
      <c r="C274" s="47" t="s">
        <v>32</v>
      </c>
      <c r="D274" s="48">
        <v>1</v>
      </c>
      <c r="E274" s="50">
        <v>0</v>
      </c>
      <c r="F274" s="48"/>
      <c r="G274" s="48"/>
      <c r="H274" s="48">
        <f>IF(AND(F274=0,G274=0),D274*E274,IF(AND(E274=0,G274=0),D274*F274,IF(AND(E274=0,F274=0),D274*G274,IF(AND(E274=0),D274*F274*G274,IF(AND(F274=0),D274*E274*G274,IF(AND(G274=0),D274*E274*F274,D274*E274*F274*G274))))))</f>
        <v>0</v>
      </c>
      <c r="I274" s="48"/>
      <c r="J274" s="49" t="s">
        <v>31</v>
      </c>
    </row>
    <row r="275" spans="2:10" x14ac:dyDescent="0.3">
      <c r="B275" s="78" t="s">
        <v>221</v>
      </c>
      <c r="C275" s="68" t="s">
        <v>16</v>
      </c>
      <c r="D275" s="64"/>
      <c r="E275" s="64"/>
      <c r="F275" s="64"/>
      <c r="G275" s="64"/>
      <c r="H275" s="64"/>
      <c r="I275" s="64"/>
      <c r="J275" s="64"/>
    </row>
    <row r="276" spans="2:10" x14ac:dyDescent="0.3">
      <c r="B276" s="76" t="s">
        <v>222</v>
      </c>
      <c r="C276" s="48" t="s">
        <v>17</v>
      </c>
      <c r="D276" s="64"/>
      <c r="E276" s="64"/>
      <c r="F276" s="64"/>
      <c r="G276" s="64"/>
      <c r="H276" s="64"/>
      <c r="I276" s="62">
        <f>SUM(H277:H278)*$E$66</f>
        <v>59.693999999999996</v>
      </c>
      <c r="J276" s="65" t="str">
        <f>+J277</f>
        <v>m2</v>
      </c>
    </row>
    <row r="277" spans="2:10" x14ac:dyDescent="0.3">
      <c r="B277" s="76"/>
      <c r="C277" s="47" t="s">
        <v>50</v>
      </c>
      <c r="D277" s="48">
        <v>2</v>
      </c>
      <c r="E277" s="48">
        <f>+E265</f>
        <v>9.11</v>
      </c>
      <c r="F277" s="48"/>
      <c r="G277" s="48">
        <f>+G265</f>
        <v>2.25</v>
      </c>
      <c r="H277" s="48">
        <f>IF(AND(F277=0,G277=0),D277*E277,IF(AND(E277=0,G277=0),D277*F277,IF(AND(E277=0,F277=0),D277*G277,IF(AND(E277=0),D277*F277*G277,IF(AND(F277=0),D277*E277*G277,IF(AND(G277=0),D277*E277*F277,D277*E277*F277*G277))))))</f>
        <v>40.994999999999997</v>
      </c>
      <c r="I277" s="48"/>
      <c r="J277" s="49" t="str">
        <f>IF(AND(E277=0,F277&lt;&gt;0,G277&lt;&gt;0),"m2",IF(AND(F277=0,E277&lt;&gt;0,G277&lt;&gt;0),"m2",IF(AND(G277=0,E277&lt;&gt;0,F277&lt;&gt;0),"m2",IF(AND(F277=0,G277=0),"ml",IF(AND(E277=0,G277=0),"ml",IF(AND(E277=0,F277=0),"ml",IF(AND(E277&lt;&gt;0,F277&lt;&gt;0,G277&lt;&gt;0),"m3",0)))))))</f>
        <v>m2</v>
      </c>
    </row>
    <row r="278" spans="2:10" x14ac:dyDescent="0.3">
      <c r="B278" s="76"/>
      <c r="C278" s="47" t="s">
        <v>47</v>
      </c>
      <c r="D278" s="48">
        <v>1</v>
      </c>
      <c r="E278" s="48">
        <f>+E271</f>
        <v>6.8999999999999995</v>
      </c>
      <c r="F278" s="48">
        <f>+F271</f>
        <v>2.71</v>
      </c>
      <c r="G278" s="48"/>
      <c r="H278" s="48">
        <f>IF(AND(F278=0,G278=0),D278*E278,IF(AND(E278=0,G278=0),D278*F278,IF(AND(E278=0,F278=0),D278*G278,IF(AND(E278=0),D278*F278*G278,IF(AND(F278=0),D278*E278*G278,IF(AND(G278=0),D278*E278*F278,D278*E278*F278*G278))))))</f>
        <v>18.698999999999998</v>
      </c>
      <c r="I278" s="48"/>
      <c r="J278" s="49" t="str">
        <f>IF(AND(E278=0,F278&lt;&gt;0,G278&lt;&gt;0),"m2",IF(AND(F278=0,E278&lt;&gt;0,G278&lt;&gt;0),"m2",IF(AND(G278=0,E278&lt;&gt;0,F278&lt;&gt;0),"m2",IF(AND(F278=0,G278=0),"ml",IF(AND(E278=0,G278=0),"ml",IF(AND(E278=0,F278=0),"ml",IF(AND(E278&lt;&gt;0,F278&lt;&gt;0,G278&lt;&gt;0),"m3",0)))))))</f>
        <v>m2</v>
      </c>
    </row>
    <row r="279" spans="2:10" x14ac:dyDescent="0.3">
      <c r="B279" s="76" t="s">
        <v>223</v>
      </c>
      <c r="C279" s="48" t="s">
        <v>18</v>
      </c>
      <c r="D279" s="64"/>
      <c r="E279" s="64"/>
      <c r="F279" s="64"/>
      <c r="G279" s="64"/>
      <c r="H279" s="64"/>
      <c r="I279" s="62">
        <f>SUM(H280:H282)*$E$66</f>
        <v>35.5625</v>
      </c>
      <c r="J279" s="65" t="str">
        <f>+J280</f>
        <v>m2</v>
      </c>
    </row>
    <row r="280" spans="2:10" x14ac:dyDescent="0.3">
      <c r="B280" s="76"/>
      <c r="C280" s="47" t="s">
        <v>51</v>
      </c>
      <c r="D280" s="48">
        <v>1</v>
      </c>
      <c r="E280" s="48">
        <f>+E264</f>
        <v>9.61</v>
      </c>
      <c r="F280" s="48"/>
      <c r="G280" s="48">
        <f>+G264</f>
        <v>2.25</v>
      </c>
      <c r="H280" s="48">
        <f>IF(AND(F280=0,G280=0),D280*E280,IF(AND(E280=0,G280=0),D280*F280,IF(AND(E280=0,F280=0),D280*G280,IF(AND(E280=0),D280*F280*G280,IF(AND(F280=0),D280*E280*G280,IF(AND(G280=0),D280*E280*F280,D280*E280*F280*G280))))))</f>
        <v>21.622499999999999</v>
      </c>
      <c r="I280" s="48"/>
      <c r="J280" s="49" t="str">
        <f>IF(AND(E280=0,F280&lt;&gt;0,G280&lt;&gt;0),"m2",IF(AND(F280=0,E280&lt;&gt;0,G280&lt;&gt;0),"m2",IF(AND(G280=0,E280&lt;&gt;0,F280&lt;&gt;0),"m2",IF(AND(F280=0,G280=0),"ml",IF(AND(E280=0,G280=0),"ml",IF(AND(E280=0,F280=0),"ml",IF(AND(E280&lt;&gt;0,F280&lt;&gt;0,G280&lt;&gt;0),"m3",0)))))))</f>
        <v>m2</v>
      </c>
    </row>
    <row r="281" spans="2:10" x14ac:dyDescent="0.3">
      <c r="B281" s="76"/>
      <c r="C281" s="47" t="s">
        <v>43</v>
      </c>
      <c r="D281" s="48">
        <v>4</v>
      </c>
      <c r="E281" s="48">
        <f>+E254</f>
        <v>2.2000000000000002</v>
      </c>
      <c r="F281" s="48"/>
      <c r="G281" s="48">
        <f>+G254</f>
        <v>0.85</v>
      </c>
      <c r="H281" s="48">
        <f>IF(AND(F281=0,G281=0),D281*E281,IF(AND(E281=0,G281=0),D281*F281,IF(AND(E281=0,F281=0),D281*G281,IF(AND(E281=0),D281*F281*G281,IF(AND(F281=0),D281*E281*G281,IF(AND(G281=0),D281*E281*F281,D281*E281*F281*G281))))))</f>
        <v>7.48</v>
      </c>
      <c r="I281" s="48"/>
      <c r="J281" s="49" t="str">
        <f>IF(AND(E281=0,F281&lt;&gt;0,G281&lt;&gt;0),"m2",IF(AND(F281=0,E281&lt;&gt;0,G281&lt;&gt;0),"m2",IF(AND(G281=0,E281&lt;&gt;0,F281&lt;&gt;0),"m2",IF(AND(F281=0,G281=0),"ml",IF(AND(E281=0,G281=0),"ml",IF(AND(E281=0,F281=0),"ml",IF(AND(E281&lt;&gt;0,F281&lt;&gt;0,G281&lt;&gt;0),"m3",0)))))))</f>
        <v>m2</v>
      </c>
    </row>
    <row r="282" spans="2:10" x14ac:dyDescent="0.3">
      <c r="B282" s="76"/>
      <c r="C282" s="47" t="s">
        <v>29</v>
      </c>
      <c r="D282" s="48">
        <v>4</v>
      </c>
      <c r="E282" s="48">
        <f>+E267</f>
        <v>1.9000000000000001</v>
      </c>
      <c r="F282" s="48"/>
      <c r="G282" s="48">
        <f>+G255</f>
        <v>0.85</v>
      </c>
      <c r="H282" s="48">
        <f>IF(AND(F282=0,G282=0),D282*E282,IF(AND(E282=0,G282=0),D282*F282,IF(AND(E282=0,F282=0),D282*G282,IF(AND(E282=0),D282*F282*G282,IF(AND(F282=0),D282*E282*G282,IF(AND(G282=0),D282*E282*F282,D282*E282*F282*G282))))))</f>
        <v>6.46</v>
      </c>
      <c r="I282" s="48"/>
      <c r="J282" s="49" t="str">
        <f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m2</v>
      </c>
    </row>
    <row r="283" spans="2:10" x14ac:dyDescent="0.3">
      <c r="B283" s="77" t="s">
        <v>225</v>
      </c>
      <c r="C283" s="62" t="s">
        <v>19</v>
      </c>
      <c r="D283" s="48"/>
      <c r="E283" s="48"/>
      <c r="F283" s="48"/>
      <c r="G283" s="48"/>
      <c r="H283" s="48"/>
      <c r="I283" s="48"/>
      <c r="J283" s="49"/>
    </row>
    <row r="284" spans="2:10" x14ac:dyDescent="0.3">
      <c r="B284" s="76" t="s">
        <v>224</v>
      </c>
      <c r="C284" s="69" t="s">
        <v>55</v>
      </c>
      <c r="D284" s="70"/>
      <c r="E284" s="70"/>
      <c r="F284" s="70"/>
      <c r="G284" s="70"/>
      <c r="H284" s="70"/>
      <c r="I284" s="62">
        <f>SUM(H285)*$E$66</f>
        <v>1</v>
      </c>
      <c r="J284" s="59" t="str">
        <f>+J285</f>
        <v>GLB</v>
      </c>
    </row>
    <row r="285" spans="2:10" x14ac:dyDescent="0.3">
      <c r="B285" s="76"/>
      <c r="C285" s="51" t="s">
        <v>84</v>
      </c>
      <c r="D285" s="48">
        <v>1</v>
      </c>
      <c r="E285" s="52"/>
      <c r="F285" s="52"/>
      <c r="G285" s="52"/>
      <c r="H285" s="52">
        <f>+D285</f>
        <v>1</v>
      </c>
      <c r="I285" s="52"/>
      <c r="J285" s="46" t="s">
        <v>57</v>
      </c>
    </row>
    <row r="286" spans="2:10" x14ac:dyDescent="0.3">
      <c r="B286" s="76"/>
      <c r="C286" s="51"/>
      <c r="D286" s="48"/>
      <c r="E286" s="52"/>
      <c r="F286" s="52"/>
      <c r="G286" s="52"/>
      <c r="H286" s="52"/>
      <c r="I286" s="52"/>
      <c r="J286" s="46"/>
    </row>
    <row r="287" spans="2:10" x14ac:dyDescent="0.3">
      <c r="B287" s="76"/>
      <c r="C287" s="53" t="s">
        <v>178</v>
      </c>
      <c r="D287" s="48">
        <v>1</v>
      </c>
      <c r="E287" s="52"/>
      <c r="F287" s="52"/>
      <c r="G287" s="52"/>
      <c r="H287" s="52"/>
      <c r="I287" s="52"/>
      <c r="J287" s="46" t="s">
        <v>35</v>
      </c>
    </row>
    <row r="288" spans="2:10" x14ac:dyDescent="0.3">
      <c r="B288" s="76"/>
      <c r="C288" s="53" t="s">
        <v>179</v>
      </c>
      <c r="D288" s="48">
        <v>2</v>
      </c>
      <c r="E288" s="52"/>
      <c r="F288" s="52"/>
      <c r="G288" s="52"/>
      <c r="H288" s="52"/>
      <c r="I288" s="52"/>
      <c r="J288" s="46" t="s">
        <v>35</v>
      </c>
    </row>
    <row r="289" spans="2:10" x14ac:dyDescent="0.3">
      <c r="B289" s="76"/>
      <c r="C289" s="53" t="s">
        <v>180</v>
      </c>
      <c r="D289" s="48">
        <v>2</v>
      </c>
      <c r="E289" s="52"/>
      <c r="F289" s="52"/>
      <c r="G289" s="52"/>
      <c r="H289" s="52"/>
      <c r="I289" s="52"/>
      <c r="J289" s="46" t="s">
        <v>35</v>
      </c>
    </row>
    <row r="290" spans="2:10" x14ac:dyDescent="0.3">
      <c r="B290" s="76"/>
      <c r="C290" s="53" t="s">
        <v>181</v>
      </c>
      <c r="D290" s="48">
        <v>2</v>
      </c>
      <c r="E290" s="52"/>
      <c r="F290" s="52"/>
      <c r="G290" s="52"/>
      <c r="H290" s="52"/>
      <c r="I290" s="52"/>
      <c r="J290" s="46" t="s">
        <v>35</v>
      </c>
    </row>
    <row r="291" spans="2:10" x14ac:dyDescent="0.3">
      <c r="B291" s="76"/>
      <c r="C291" s="53" t="s">
        <v>182</v>
      </c>
      <c r="D291" s="48">
        <v>2</v>
      </c>
      <c r="E291" s="52"/>
      <c r="F291" s="52"/>
      <c r="G291" s="52"/>
      <c r="H291" s="52"/>
      <c r="I291" s="52"/>
      <c r="J291" s="46" t="s">
        <v>35</v>
      </c>
    </row>
    <row r="292" spans="2:10" x14ac:dyDescent="0.3">
      <c r="B292" s="76"/>
      <c r="C292" s="53" t="s">
        <v>183</v>
      </c>
      <c r="D292" s="48">
        <v>1</v>
      </c>
      <c r="E292" s="52"/>
      <c r="F292" s="52"/>
      <c r="G292" s="52"/>
      <c r="H292" s="52"/>
      <c r="I292" s="52"/>
      <c r="J292" s="46" t="s">
        <v>35</v>
      </c>
    </row>
    <row r="293" spans="2:10" x14ac:dyDescent="0.3">
      <c r="B293" s="76"/>
      <c r="C293" s="53" t="s">
        <v>184</v>
      </c>
      <c r="D293" s="48">
        <v>1</v>
      </c>
      <c r="E293" s="52"/>
      <c r="F293" s="52"/>
      <c r="G293" s="52"/>
      <c r="H293" s="52"/>
      <c r="I293" s="52"/>
      <c r="J293" s="46" t="s">
        <v>35</v>
      </c>
    </row>
    <row r="294" spans="2:10" x14ac:dyDescent="0.3">
      <c r="B294" s="76"/>
      <c r="C294" s="53" t="s">
        <v>185</v>
      </c>
      <c r="D294" s="48">
        <v>2</v>
      </c>
      <c r="E294" s="52"/>
      <c r="F294" s="52"/>
      <c r="G294" s="52"/>
      <c r="H294" s="52"/>
      <c r="I294" s="52"/>
      <c r="J294" s="46" t="s">
        <v>35</v>
      </c>
    </row>
    <row r="295" spans="2:10" x14ac:dyDescent="0.3">
      <c r="B295" s="76"/>
      <c r="C295" s="53" t="s">
        <v>186</v>
      </c>
      <c r="D295" s="48">
        <v>10</v>
      </c>
      <c r="E295" s="52"/>
      <c r="F295" s="52"/>
      <c r="G295" s="52"/>
      <c r="H295" s="52"/>
      <c r="I295" s="52"/>
      <c r="J295" s="46" t="s">
        <v>82</v>
      </c>
    </row>
    <row r="296" spans="2:10" x14ac:dyDescent="0.3">
      <c r="B296" s="76"/>
      <c r="C296" s="53" t="s">
        <v>187</v>
      </c>
      <c r="D296" s="48">
        <v>2</v>
      </c>
      <c r="E296" s="52"/>
      <c r="F296" s="52"/>
      <c r="G296" s="52"/>
      <c r="H296" s="52"/>
      <c r="I296" s="52"/>
      <c r="J296" s="46" t="s">
        <v>35</v>
      </c>
    </row>
    <row r="297" spans="2:10" x14ac:dyDescent="0.3">
      <c r="B297" s="76"/>
      <c r="C297" s="53" t="s">
        <v>188</v>
      </c>
      <c r="D297" s="48">
        <v>2</v>
      </c>
      <c r="E297" s="52"/>
      <c r="F297" s="52"/>
      <c r="G297" s="52"/>
      <c r="H297" s="52"/>
      <c r="I297" s="52"/>
      <c r="J297" s="46" t="s">
        <v>35</v>
      </c>
    </row>
    <row r="298" spans="2:10" x14ac:dyDescent="0.3">
      <c r="B298" s="76"/>
      <c r="C298" s="53" t="s">
        <v>189</v>
      </c>
      <c r="D298" s="48">
        <v>2</v>
      </c>
      <c r="E298" s="52"/>
      <c r="F298" s="52"/>
      <c r="G298" s="52"/>
      <c r="H298" s="52"/>
      <c r="I298" s="52"/>
      <c r="J298" s="46" t="s">
        <v>35</v>
      </c>
    </row>
    <row r="299" spans="2:10" x14ac:dyDescent="0.3">
      <c r="B299" s="76"/>
      <c r="C299" s="53" t="s">
        <v>190</v>
      </c>
      <c r="D299" s="48">
        <v>3</v>
      </c>
      <c r="E299" s="52"/>
      <c r="F299" s="52"/>
      <c r="G299" s="52"/>
      <c r="H299" s="52"/>
      <c r="I299" s="52"/>
      <c r="J299" s="46" t="s">
        <v>35</v>
      </c>
    </row>
    <row r="300" spans="2:10" x14ac:dyDescent="0.3">
      <c r="B300" s="76"/>
      <c r="C300" s="53" t="s">
        <v>191</v>
      </c>
      <c r="D300" s="48">
        <v>2</v>
      </c>
      <c r="E300" s="52"/>
      <c r="F300" s="52"/>
      <c r="G300" s="52"/>
      <c r="H300" s="52"/>
      <c r="I300" s="52"/>
      <c r="J300" s="46" t="s">
        <v>35</v>
      </c>
    </row>
    <row r="301" spans="2:10" x14ac:dyDescent="0.3">
      <c r="B301" s="76"/>
      <c r="C301" s="53" t="s">
        <v>192</v>
      </c>
      <c r="D301" s="48">
        <v>2</v>
      </c>
      <c r="E301" s="52"/>
      <c r="F301" s="52"/>
      <c r="G301" s="52"/>
      <c r="H301" s="52"/>
      <c r="I301" s="52"/>
      <c r="J301" s="46" t="s">
        <v>35</v>
      </c>
    </row>
    <row r="302" spans="2:10" x14ac:dyDescent="0.3">
      <c r="B302" s="76"/>
      <c r="C302" s="53" t="s">
        <v>193</v>
      </c>
      <c r="D302" s="48">
        <v>2</v>
      </c>
      <c r="E302" s="52"/>
      <c r="F302" s="52"/>
      <c r="G302" s="52"/>
      <c r="H302" s="52"/>
      <c r="I302" s="52"/>
      <c r="J302" s="46" t="s">
        <v>35</v>
      </c>
    </row>
    <row r="303" spans="2:10" x14ac:dyDescent="0.3">
      <c r="B303" s="76"/>
      <c r="C303" s="53" t="s">
        <v>194</v>
      </c>
      <c r="D303" s="48">
        <v>2</v>
      </c>
      <c r="E303" s="52"/>
      <c r="F303" s="52"/>
      <c r="G303" s="52"/>
      <c r="H303" s="52"/>
      <c r="I303" s="52"/>
      <c r="J303" s="46" t="s">
        <v>35</v>
      </c>
    </row>
    <row r="304" spans="2:10" x14ac:dyDescent="0.3">
      <c r="B304" s="76"/>
      <c r="C304" s="53" t="s">
        <v>195</v>
      </c>
      <c r="D304" s="48">
        <v>2</v>
      </c>
      <c r="E304" s="52"/>
      <c r="F304" s="52"/>
      <c r="G304" s="52"/>
      <c r="H304" s="52"/>
      <c r="I304" s="52"/>
      <c r="J304" s="46" t="s">
        <v>35</v>
      </c>
    </row>
    <row r="305" spans="2:10" x14ac:dyDescent="0.3">
      <c r="B305" s="76"/>
      <c r="C305" s="53" t="s">
        <v>196</v>
      </c>
      <c r="D305" s="48">
        <v>2</v>
      </c>
      <c r="E305" s="52"/>
      <c r="F305" s="52"/>
      <c r="G305" s="52"/>
      <c r="H305" s="52"/>
      <c r="I305" s="52"/>
      <c r="J305" s="46" t="s">
        <v>35</v>
      </c>
    </row>
    <row r="306" spans="2:10" x14ac:dyDescent="0.3">
      <c r="B306" s="76"/>
      <c r="C306" s="54" t="s">
        <v>197</v>
      </c>
      <c r="D306" s="48">
        <v>10</v>
      </c>
      <c r="E306" s="52"/>
      <c r="F306" s="52"/>
      <c r="G306" s="52"/>
      <c r="H306" s="52"/>
      <c r="I306" s="52"/>
      <c r="J306" s="46" t="s">
        <v>82</v>
      </c>
    </row>
    <row r="307" spans="2:10" x14ac:dyDescent="0.3">
      <c r="B307" s="76"/>
      <c r="C307" s="53" t="s">
        <v>198</v>
      </c>
      <c r="D307" s="48">
        <v>8</v>
      </c>
      <c r="E307" s="52"/>
      <c r="F307" s="52"/>
      <c r="G307" s="52"/>
      <c r="H307" s="52"/>
      <c r="I307" s="52"/>
      <c r="J307" s="46" t="s">
        <v>35</v>
      </c>
    </row>
    <row r="308" spans="2:10" x14ac:dyDescent="0.3">
      <c r="B308" s="76"/>
      <c r="C308" s="53"/>
      <c r="D308" s="48"/>
      <c r="E308" s="52"/>
      <c r="F308" s="52"/>
      <c r="G308" s="52"/>
      <c r="H308" s="52"/>
      <c r="I308" s="52"/>
      <c r="J308" s="46"/>
    </row>
    <row r="309" spans="2:10" x14ac:dyDescent="0.3">
      <c r="B309" s="77" t="s">
        <v>227</v>
      </c>
      <c r="C309" s="62" t="s">
        <v>53</v>
      </c>
      <c r="D309" s="48"/>
      <c r="E309" s="48"/>
      <c r="F309" s="48"/>
      <c r="G309" s="48"/>
      <c r="H309" s="48"/>
      <c r="I309" s="48"/>
      <c r="J309" s="49"/>
    </row>
    <row r="310" spans="2:10" x14ac:dyDescent="0.3">
      <c r="B310" s="75" t="s">
        <v>226</v>
      </c>
      <c r="C310" s="69" t="s">
        <v>83</v>
      </c>
      <c r="D310" s="70"/>
      <c r="E310" s="70"/>
      <c r="F310" s="70"/>
      <c r="G310" s="70"/>
      <c r="H310" s="70"/>
      <c r="I310" s="62">
        <f>SUM(H311)*$E$66</f>
        <v>1</v>
      </c>
      <c r="J310" s="59" t="str">
        <f>+J311</f>
        <v>GBL</v>
      </c>
    </row>
    <row r="311" spans="2:10" x14ac:dyDescent="0.3">
      <c r="B311" s="76"/>
      <c r="C311" s="53" t="s">
        <v>84</v>
      </c>
      <c r="D311" s="48">
        <v>1</v>
      </c>
      <c r="E311" s="52"/>
      <c r="F311" s="52"/>
      <c r="G311" s="52"/>
      <c r="H311" s="52">
        <f>+D311</f>
        <v>1</v>
      </c>
      <c r="I311" s="52"/>
      <c r="J311" s="46" t="s">
        <v>4</v>
      </c>
    </row>
    <row r="312" spans="2:10" x14ac:dyDescent="0.3">
      <c r="B312" s="76"/>
      <c r="C312" s="53"/>
      <c r="D312" s="48"/>
      <c r="E312" s="52"/>
      <c r="F312" s="52"/>
      <c r="G312" s="52"/>
      <c r="H312" s="52"/>
      <c r="I312" s="52"/>
      <c r="J312" s="46"/>
    </row>
    <row r="313" spans="2:10" x14ac:dyDescent="0.3">
      <c r="B313" s="76"/>
      <c r="C313" s="53" t="s">
        <v>199</v>
      </c>
      <c r="D313" s="48">
        <v>1</v>
      </c>
      <c r="E313" s="52"/>
      <c r="F313" s="52"/>
      <c r="G313" s="52"/>
      <c r="H313" s="52"/>
      <c r="I313" s="52"/>
      <c r="J313" s="46" t="s">
        <v>35</v>
      </c>
    </row>
    <row r="314" spans="2:10" x14ac:dyDescent="0.3">
      <c r="B314" s="76"/>
      <c r="C314" s="53" t="s">
        <v>200</v>
      </c>
      <c r="D314" s="48">
        <v>10</v>
      </c>
      <c r="E314" s="52"/>
      <c r="F314" s="52"/>
      <c r="G314" s="52"/>
      <c r="H314" s="52"/>
      <c r="I314" s="52"/>
      <c r="J314" s="46" t="s">
        <v>35</v>
      </c>
    </row>
    <row r="315" spans="2:10" x14ac:dyDescent="0.3">
      <c r="B315" s="76"/>
      <c r="C315" s="53" t="s">
        <v>201</v>
      </c>
      <c r="D315" s="48">
        <v>11</v>
      </c>
      <c r="E315" s="52"/>
      <c r="F315" s="52"/>
      <c r="G315" s="52"/>
      <c r="H315" s="52"/>
      <c r="I315" s="52"/>
      <c r="J315" s="46" t="s">
        <v>35</v>
      </c>
    </row>
    <row r="316" spans="2:10" x14ac:dyDescent="0.3">
      <c r="B316" s="76"/>
      <c r="C316" s="53" t="s">
        <v>202</v>
      </c>
      <c r="D316" s="48">
        <v>6</v>
      </c>
      <c r="E316" s="52"/>
      <c r="F316" s="52"/>
      <c r="G316" s="52"/>
      <c r="H316" s="52"/>
      <c r="I316" s="52"/>
      <c r="J316" s="46" t="s">
        <v>35</v>
      </c>
    </row>
    <row r="317" spans="2:10" x14ac:dyDescent="0.3">
      <c r="B317" s="76"/>
      <c r="C317" s="53" t="s">
        <v>203</v>
      </c>
      <c r="D317" s="48">
        <v>3</v>
      </c>
      <c r="E317" s="52"/>
      <c r="F317" s="52"/>
      <c r="G317" s="52"/>
      <c r="H317" s="52"/>
      <c r="I317" s="52"/>
      <c r="J317" s="46" t="s">
        <v>35</v>
      </c>
    </row>
    <row r="318" spans="2:10" x14ac:dyDescent="0.3">
      <c r="B318" s="76"/>
      <c r="C318" s="53" t="s">
        <v>204</v>
      </c>
      <c r="D318" s="48">
        <v>1</v>
      </c>
      <c r="E318" s="52"/>
      <c r="F318" s="52"/>
      <c r="G318" s="52"/>
      <c r="H318" s="52"/>
      <c r="I318" s="52"/>
      <c r="J318" s="46" t="s">
        <v>35</v>
      </c>
    </row>
    <row r="319" spans="2:10" x14ac:dyDescent="0.3">
      <c r="B319" s="76"/>
      <c r="C319" s="53" t="s">
        <v>205</v>
      </c>
      <c r="D319" s="48">
        <v>2</v>
      </c>
      <c r="E319" s="52"/>
      <c r="F319" s="52"/>
      <c r="G319" s="52"/>
      <c r="H319" s="52"/>
      <c r="I319" s="52"/>
      <c r="J319" s="46" t="s">
        <v>35</v>
      </c>
    </row>
    <row r="320" spans="2:10" x14ac:dyDescent="0.3">
      <c r="B320" s="76"/>
      <c r="C320" s="53" t="s">
        <v>206</v>
      </c>
      <c r="D320" s="48">
        <v>1</v>
      </c>
      <c r="E320" s="52"/>
      <c r="F320" s="52"/>
      <c r="G320" s="52"/>
      <c r="H320" s="52"/>
      <c r="I320" s="52"/>
      <c r="J320" s="46" t="s">
        <v>35</v>
      </c>
    </row>
    <row r="321" spans="2:10" x14ac:dyDescent="0.3">
      <c r="B321" s="76"/>
      <c r="C321" s="53" t="s">
        <v>207</v>
      </c>
      <c r="D321" s="48">
        <v>2</v>
      </c>
      <c r="E321" s="52"/>
      <c r="F321" s="52"/>
      <c r="G321" s="52"/>
      <c r="H321" s="52"/>
      <c r="I321" s="52"/>
      <c r="J321" s="46" t="s">
        <v>35</v>
      </c>
    </row>
    <row r="322" spans="2:10" x14ac:dyDescent="0.3">
      <c r="B322" s="76"/>
      <c r="C322" s="53" t="s">
        <v>208</v>
      </c>
      <c r="D322" s="48">
        <v>1</v>
      </c>
      <c r="E322" s="52"/>
      <c r="F322" s="52"/>
      <c r="G322" s="52"/>
      <c r="H322" s="52"/>
      <c r="I322" s="52"/>
      <c r="J322" s="46" t="s">
        <v>82</v>
      </c>
    </row>
    <row r="323" spans="2:10" x14ac:dyDescent="0.3">
      <c r="B323" s="76"/>
      <c r="C323" s="53" t="s">
        <v>161</v>
      </c>
      <c r="D323" s="48">
        <v>1</v>
      </c>
      <c r="E323" s="52"/>
      <c r="F323" s="52"/>
      <c r="G323" s="52"/>
      <c r="H323" s="52"/>
      <c r="I323" s="52"/>
      <c r="J323" s="46" t="s">
        <v>35</v>
      </c>
    </row>
    <row r="324" spans="2:10" x14ac:dyDescent="0.3">
      <c r="B324" s="76"/>
      <c r="C324" s="53"/>
      <c r="D324" s="48"/>
      <c r="E324" s="52"/>
      <c r="F324" s="52"/>
      <c r="G324" s="52"/>
      <c r="H324" s="52"/>
      <c r="I324" s="52"/>
      <c r="J324" s="46"/>
    </row>
    <row r="325" spans="2:10" x14ac:dyDescent="0.3">
      <c r="B325" s="71" t="s">
        <v>228</v>
      </c>
      <c r="C325" s="71" t="s">
        <v>20</v>
      </c>
      <c r="D325" s="45"/>
      <c r="E325" s="45"/>
      <c r="F325" s="45"/>
      <c r="G325" s="45"/>
      <c r="H325" s="45"/>
      <c r="I325" s="45"/>
      <c r="J325" s="46"/>
    </row>
    <row r="326" spans="2:10" x14ac:dyDescent="0.3">
      <c r="B326" s="75" t="s">
        <v>229</v>
      </c>
      <c r="C326" s="45" t="s">
        <v>95</v>
      </c>
      <c r="D326" s="45"/>
      <c r="E326" s="45"/>
      <c r="F326" s="45"/>
      <c r="G326" s="45"/>
      <c r="H326" s="45"/>
      <c r="I326" s="62">
        <f>SUM(H327)*$E$66</f>
        <v>1</v>
      </c>
      <c r="J326" s="59" t="str">
        <f>+J327</f>
        <v>und</v>
      </c>
    </row>
    <row r="327" spans="2:10" x14ac:dyDescent="0.3">
      <c r="B327" s="75"/>
      <c r="C327" s="44" t="s">
        <v>212</v>
      </c>
      <c r="D327" s="45">
        <v>1</v>
      </c>
      <c r="E327" s="45"/>
      <c r="F327" s="45"/>
      <c r="G327" s="45"/>
      <c r="H327" s="45">
        <f>+D327</f>
        <v>1</v>
      </c>
      <c r="I327" s="45"/>
      <c r="J327" s="46" t="s">
        <v>35</v>
      </c>
    </row>
    <row r="328" spans="2:10" x14ac:dyDescent="0.3">
      <c r="B328" s="75" t="s">
        <v>230</v>
      </c>
      <c r="C328" s="45" t="s">
        <v>209</v>
      </c>
      <c r="D328" s="45"/>
      <c r="E328" s="45"/>
      <c r="F328" s="45"/>
      <c r="G328" s="45"/>
      <c r="H328" s="45"/>
      <c r="I328" s="62">
        <f>SUM(H329:H330)*$E$66</f>
        <v>2</v>
      </c>
      <c r="J328" s="59" t="str">
        <f>+J329</f>
        <v>und</v>
      </c>
    </row>
    <row r="329" spans="2:10" x14ac:dyDescent="0.3">
      <c r="B329" s="75"/>
      <c r="C329" s="44" t="s">
        <v>210</v>
      </c>
      <c r="D329" s="45">
        <v>1</v>
      </c>
      <c r="E329" s="45"/>
      <c r="F329" s="45"/>
      <c r="G329" s="45"/>
      <c r="H329" s="45">
        <f>+D329</f>
        <v>1</v>
      </c>
      <c r="I329" s="45"/>
      <c r="J329" s="46" t="s">
        <v>35</v>
      </c>
    </row>
    <row r="330" spans="2:10" x14ac:dyDescent="0.3">
      <c r="B330" s="75"/>
      <c r="C330" s="44" t="s">
        <v>211</v>
      </c>
      <c r="D330" s="45">
        <v>1</v>
      </c>
      <c r="E330" s="45"/>
      <c r="F330" s="45"/>
      <c r="G330" s="45"/>
      <c r="H330" s="45">
        <f>+D330</f>
        <v>1</v>
      </c>
      <c r="I330" s="45"/>
      <c r="J330" s="46" t="s">
        <v>35</v>
      </c>
    </row>
    <row r="331" spans="2:10" x14ac:dyDescent="0.3">
      <c r="B331" s="71" t="s">
        <v>231</v>
      </c>
      <c r="C331" s="71" t="s">
        <v>101</v>
      </c>
      <c r="D331" s="45"/>
      <c r="E331" s="45"/>
      <c r="F331" s="45"/>
      <c r="G331" s="45"/>
      <c r="H331" s="45"/>
      <c r="I331" s="45"/>
      <c r="J331" s="46"/>
    </row>
    <row r="332" spans="2:10" x14ac:dyDescent="0.3">
      <c r="B332" s="75" t="s">
        <v>232</v>
      </c>
      <c r="C332" s="45" t="s">
        <v>108</v>
      </c>
      <c r="D332" s="45"/>
      <c r="E332" s="45"/>
      <c r="F332" s="45"/>
      <c r="G332" s="45"/>
      <c r="H332" s="45"/>
      <c r="I332" s="62">
        <f>SUM(H333)*$E$66</f>
        <v>1</v>
      </c>
      <c r="J332" s="59" t="str">
        <f>+J333</f>
        <v>und</v>
      </c>
    </row>
    <row r="333" spans="2:10" x14ac:dyDescent="0.3">
      <c r="B333" s="75"/>
      <c r="C333" s="44" t="s">
        <v>100</v>
      </c>
      <c r="D333" s="45">
        <v>1</v>
      </c>
      <c r="E333" s="45"/>
      <c r="F333" s="45"/>
      <c r="G333" s="45"/>
      <c r="H333" s="45">
        <f>+D333</f>
        <v>1</v>
      </c>
      <c r="I333" s="45"/>
      <c r="J333" s="46" t="s">
        <v>35</v>
      </c>
    </row>
    <row r="334" spans="2:10" x14ac:dyDescent="0.3">
      <c r="B334" s="71" t="s">
        <v>233</v>
      </c>
      <c r="C334" s="71" t="s">
        <v>103</v>
      </c>
      <c r="D334" s="45"/>
      <c r="E334" s="45"/>
      <c r="F334" s="45"/>
      <c r="G334" s="45"/>
      <c r="H334" s="45"/>
      <c r="I334" s="45"/>
      <c r="J334" s="46"/>
    </row>
    <row r="335" spans="2:10" x14ac:dyDescent="0.3">
      <c r="B335" s="75" t="s">
        <v>234</v>
      </c>
      <c r="C335" s="45" t="s">
        <v>104</v>
      </c>
      <c r="D335" s="45"/>
      <c r="E335" s="45"/>
      <c r="F335" s="45"/>
      <c r="G335" s="45"/>
      <c r="H335" s="45"/>
      <c r="I335" s="62">
        <f>SUM(H336)*$E$66</f>
        <v>1</v>
      </c>
      <c r="J335" s="59" t="str">
        <f>+J336</f>
        <v>und</v>
      </c>
    </row>
    <row r="336" spans="2:10" x14ac:dyDescent="0.3">
      <c r="B336" s="75"/>
      <c r="C336" s="44" t="s">
        <v>213</v>
      </c>
      <c r="D336" s="45">
        <v>1</v>
      </c>
      <c r="E336" s="45"/>
      <c r="F336" s="45"/>
      <c r="G336" s="45"/>
      <c r="H336" s="45">
        <f>+D336</f>
        <v>1</v>
      </c>
      <c r="I336" s="45"/>
      <c r="J336" s="46" t="s">
        <v>35</v>
      </c>
    </row>
    <row r="337" spans="2:10" x14ac:dyDescent="0.3">
      <c r="B337" s="75"/>
      <c r="C337" s="44" t="s">
        <v>1</v>
      </c>
      <c r="D337" s="45">
        <v>1</v>
      </c>
      <c r="E337" s="45"/>
      <c r="F337" s="45">
        <v>0.6</v>
      </c>
      <c r="G337" s="45">
        <v>1.95</v>
      </c>
      <c r="H337" s="45"/>
      <c r="I337" s="45"/>
      <c r="J337" s="46"/>
    </row>
    <row r="338" spans="2:10" x14ac:dyDescent="0.3">
      <c r="B338" s="71" t="s">
        <v>235</v>
      </c>
      <c r="C338" s="67" t="s">
        <v>110</v>
      </c>
      <c r="D338" s="45"/>
      <c r="E338" s="45"/>
      <c r="F338" s="45"/>
      <c r="G338" s="45"/>
      <c r="H338" s="45"/>
      <c r="I338" s="45"/>
      <c r="J338" s="46"/>
    </row>
    <row r="339" spans="2:10" x14ac:dyDescent="0.3">
      <c r="B339" s="75" t="s">
        <v>236</v>
      </c>
      <c r="C339" s="45" t="s">
        <v>109</v>
      </c>
      <c r="D339" s="45"/>
      <c r="E339" s="45"/>
      <c r="F339" s="45"/>
      <c r="G339" s="45"/>
      <c r="H339" s="45"/>
      <c r="I339" s="62">
        <f>SUM(H340)*$E$66</f>
        <v>1</v>
      </c>
      <c r="J339" s="59" t="str">
        <f>+J340</f>
        <v>und</v>
      </c>
    </row>
    <row r="340" spans="2:10" x14ac:dyDescent="0.3">
      <c r="B340" s="75"/>
      <c r="C340" s="44" t="s">
        <v>109</v>
      </c>
      <c r="D340" s="45">
        <v>1</v>
      </c>
      <c r="E340" s="45"/>
      <c r="F340" s="45"/>
      <c r="G340" s="45"/>
      <c r="H340" s="45">
        <f>+D340</f>
        <v>1</v>
      </c>
      <c r="I340" s="45"/>
      <c r="J340" s="46" t="s">
        <v>35</v>
      </c>
    </row>
    <row r="341" spans="2:10" x14ac:dyDescent="0.3">
      <c r="B341" s="75" t="s">
        <v>237</v>
      </c>
      <c r="C341" s="45" t="s">
        <v>111</v>
      </c>
      <c r="D341" s="45"/>
      <c r="E341" s="45"/>
      <c r="F341" s="45"/>
      <c r="G341" s="45"/>
      <c r="H341" s="45"/>
      <c r="I341" s="62">
        <f>SUM(H342)*$E$66</f>
        <v>1</v>
      </c>
      <c r="J341" s="59" t="str">
        <f>+J342</f>
        <v>und</v>
      </c>
    </row>
    <row r="342" spans="2:10" x14ac:dyDescent="0.3">
      <c r="B342" s="75"/>
      <c r="C342" s="44" t="s">
        <v>112</v>
      </c>
      <c r="D342" s="45">
        <v>1</v>
      </c>
      <c r="E342" s="45"/>
      <c r="F342" s="45"/>
      <c r="G342" s="45"/>
      <c r="H342" s="45">
        <f>+D342</f>
        <v>1</v>
      </c>
      <c r="I342" s="45"/>
      <c r="J342" s="46" t="s">
        <v>35</v>
      </c>
    </row>
    <row r="343" spans="2:10" x14ac:dyDescent="0.3">
      <c r="B343" s="75"/>
      <c r="C343" s="44"/>
      <c r="D343" s="45"/>
      <c r="E343" s="45"/>
      <c r="F343" s="45"/>
      <c r="G343" s="45"/>
      <c r="H343" s="45"/>
      <c r="I343" s="45"/>
      <c r="J343" s="46"/>
    </row>
    <row r="344" spans="2:10" x14ac:dyDescent="0.3">
      <c r="B344" s="71" t="s">
        <v>238</v>
      </c>
      <c r="C344" s="67" t="s">
        <v>21</v>
      </c>
      <c r="D344" s="45"/>
      <c r="E344" s="45"/>
      <c r="F344" s="45"/>
      <c r="G344" s="45"/>
      <c r="H344" s="45"/>
      <c r="I344" s="45"/>
      <c r="J344" s="46"/>
    </row>
    <row r="345" spans="2:10" x14ac:dyDescent="0.3">
      <c r="B345" s="51" t="s">
        <v>239</v>
      </c>
      <c r="C345" s="52" t="s">
        <v>102</v>
      </c>
      <c r="D345" s="70"/>
      <c r="E345" s="70"/>
      <c r="F345" s="70"/>
      <c r="G345" s="70"/>
      <c r="H345" s="70"/>
      <c r="I345" s="62">
        <f>SUM(H346:H347)*$E$66</f>
        <v>29.102499999999999</v>
      </c>
      <c r="J345" s="59" t="str">
        <f>+J346</f>
        <v>m2</v>
      </c>
    </row>
    <row r="346" spans="2:10" x14ac:dyDescent="0.3">
      <c r="B346" s="51"/>
      <c r="C346" s="47" t="s">
        <v>51</v>
      </c>
      <c r="D346" s="52">
        <f>+D280</f>
        <v>1</v>
      </c>
      <c r="E346" s="52">
        <f>+E280</f>
        <v>9.61</v>
      </c>
      <c r="F346" s="52"/>
      <c r="G346" s="52">
        <f>+G280</f>
        <v>2.25</v>
      </c>
      <c r="H346" s="52">
        <f>IF(AND(F346=0,G346=0),D346*E346,IF(AND(E346=0,G346=0),D346*F346,IF(AND(E346=0,F346=0),D346*G346,IF(AND(E346=0),D346*F346*G346,IF(AND(F346=0),D346*E346*G346,IF(AND(G346=0),D346*E346*F346,D346*E346*F346*G346))))))</f>
        <v>21.622499999999999</v>
      </c>
      <c r="I346" s="52"/>
      <c r="J346" s="49" t="str">
        <f>IF(AND(E346=0,F346&lt;&gt;0,G346&lt;&gt;0),"m2",IF(AND(F346=0,E346&lt;&gt;0,G346&lt;&gt;0),"m2",IF(AND(G346=0,E346&lt;&gt;0,F346&lt;&gt;0),"m2",IF(AND(F346=0,G346=0),"ml",IF(AND(E346=0,G346=0),"ml",IF(AND(E346=0,F346=0),"ml",IF(AND(E346&lt;&gt;0,F346&lt;&gt;0,G346&lt;&gt;0),"m3",0)))))))</f>
        <v>m2</v>
      </c>
    </row>
    <row r="347" spans="2:10" x14ac:dyDescent="0.3">
      <c r="B347" s="51"/>
      <c r="C347" s="47" t="s">
        <v>43</v>
      </c>
      <c r="D347" s="52">
        <f>+D281</f>
        <v>4</v>
      </c>
      <c r="E347" s="52">
        <f>+E281</f>
        <v>2.2000000000000002</v>
      </c>
      <c r="F347" s="52">
        <f>+F281</f>
        <v>0</v>
      </c>
      <c r="G347" s="52">
        <f>+G281</f>
        <v>0.85</v>
      </c>
      <c r="H347" s="52">
        <f>IF(AND(F347=0,G347=0),D347*E347,IF(AND(E347=0,G347=0),D347*F347,IF(AND(E347=0,F347=0),D347*G347,IF(AND(E347=0),D347*F347*G347,IF(AND(F347=0),D347*E347*G347,IF(AND(G347=0),D347*E347*F347,D347*E347*F347*G347))))))</f>
        <v>7.48</v>
      </c>
      <c r="I347" s="52"/>
      <c r="J347" s="49" t="str">
        <f>IF(AND(E347=0,F347&lt;&gt;0,G347&lt;&gt;0),"m2",IF(AND(F347=0,E347&lt;&gt;0,G347&lt;&gt;0),"m2",IF(AND(G347=0,E347&lt;&gt;0,F347&lt;&gt;0),"m2",IF(AND(F347=0,G347=0),"ml",IF(AND(E347=0,G347=0),"ml",IF(AND(E347=0,F347=0),"ml",IF(AND(E347&lt;&gt;0,F347&lt;&gt;0,G347&lt;&gt;0),"m3",0)))))))</f>
        <v>m2</v>
      </c>
    </row>
    <row r="348" spans="2:10" x14ac:dyDescent="0.3">
      <c r="B348" s="51"/>
      <c r="C348" s="47"/>
      <c r="D348" s="52"/>
      <c r="E348" s="52"/>
      <c r="F348" s="52"/>
      <c r="G348" s="52"/>
      <c r="H348" s="52"/>
      <c r="I348" s="52"/>
      <c r="J348" s="49"/>
    </row>
    <row r="349" spans="2:10" x14ac:dyDescent="0.3">
      <c r="B349" s="51"/>
      <c r="C349" s="47"/>
      <c r="D349" s="52"/>
      <c r="E349" s="52"/>
      <c r="F349" s="52"/>
      <c r="G349" s="52"/>
      <c r="H349" s="52"/>
      <c r="I349" s="52"/>
      <c r="J349" s="49"/>
    </row>
    <row r="350" spans="2:10" x14ac:dyDescent="0.3">
      <c r="B350" s="51"/>
      <c r="C350" s="47"/>
      <c r="D350" s="52"/>
      <c r="E350" s="52"/>
      <c r="F350" s="52"/>
      <c r="G350" s="52"/>
      <c r="H350" s="52"/>
      <c r="I350" s="52"/>
      <c r="J350" s="49"/>
    </row>
    <row r="351" spans="2:10" x14ac:dyDescent="0.3">
      <c r="B351" s="51"/>
      <c r="C351" s="47"/>
      <c r="D351" s="52"/>
      <c r="E351" s="52"/>
      <c r="F351" s="52"/>
      <c r="G351" s="52"/>
      <c r="H351" s="52"/>
      <c r="I351" s="52"/>
      <c r="J351" s="49"/>
    </row>
    <row r="352" spans="2:10" x14ac:dyDescent="0.3">
      <c r="B352" s="51"/>
      <c r="C352" s="47"/>
      <c r="D352" s="52"/>
      <c r="E352" s="52"/>
      <c r="F352" s="52"/>
      <c r="G352" s="52"/>
      <c r="H352" s="52"/>
      <c r="I352" s="52"/>
      <c r="J352" s="49"/>
    </row>
    <row r="353" spans="2:10" x14ac:dyDescent="0.3">
      <c r="B353" s="51"/>
      <c r="C353" s="47"/>
      <c r="D353" s="52"/>
      <c r="E353" s="52"/>
      <c r="F353" s="52"/>
      <c r="G353" s="52"/>
      <c r="H353" s="52"/>
      <c r="I353" s="52"/>
      <c r="J353" s="49"/>
    </row>
    <row r="354" spans="2:10" x14ac:dyDescent="0.3">
      <c r="B354" s="51"/>
      <c r="C354" s="47"/>
      <c r="D354" s="52"/>
      <c r="E354" s="52"/>
      <c r="F354" s="52"/>
      <c r="G354" s="52"/>
      <c r="H354" s="52"/>
      <c r="I354" s="52"/>
      <c r="J354" s="49"/>
    </row>
    <row r="355" spans="2:10" x14ac:dyDescent="0.3">
      <c r="B355" s="51"/>
      <c r="C355" s="47"/>
      <c r="D355" s="52"/>
      <c r="E355" s="52"/>
      <c r="F355" s="52"/>
      <c r="G355" s="52"/>
      <c r="H355" s="52"/>
      <c r="I355" s="52"/>
      <c r="J355" s="49"/>
    </row>
    <row r="356" spans="2:10" x14ac:dyDescent="0.3">
      <c r="B356" s="51"/>
      <c r="C356" s="47"/>
      <c r="D356" s="52"/>
      <c r="E356" s="52"/>
      <c r="F356" s="52"/>
      <c r="G356" s="52"/>
      <c r="H356" s="52"/>
      <c r="I356" s="52"/>
      <c r="J356" s="49"/>
    </row>
    <row r="357" spans="2:10" x14ac:dyDescent="0.3">
      <c r="B357" s="51"/>
      <c r="C357" s="47"/>
      <c r="D357" s="52"/>
      <c r="E357" s="52"/>
      <c r="F357" s="52"/>
      <c r="G357" s="52"/>
      <c r="H357" s="52"/>
      <c r="I357" s="52"/>
      <c r="J357" s="49"/>
    </row>
    <row r="358" spans="2:10" x14ac:dyDescent="0.3">
      <c r="B358" s="51"/>
      <c r="C358" s="47"/>
      <c r="D358" s="52"/>
      <c r="E358" s="52"/>
      <c r="F358" s="52"/>
      <c r="G358" s="52"/>
      <c r="H358" s="52"/>
      <c r="I358" s="52"/>
      <c r="J358" s="49"/>
    </row>
    <row r="359" spans="2:10" x14ac:dyDescent="0.3">
      <c r="B359" s="51"/>
      <c r="C359" s="47"/>
      <c r="D359" s="52"/>
      <c r="E359" s="52"/>
      <c r="F359" s="52"/>
      <c r="G359" s="52"/>
      <c r="H359" s="52"/>
      <c r="I359" s="52"/>
      <c r="J359" s="49"/>
    </row>
    <row r="360" spans="2:10" x14ac:dyDescent="0.3">
      <c r="B360" s="51"/>
      <c r="C360" s="47"/>
      <c r="D360" s="52"/>
      <c r="E360" s="52"/>
      <c r="F360" s="52"/>
      <c r="G360" s="52"/>
      <c r="H360" s="52"/>
      <c r="I360" s="52"/>
      <c r="J360" s="49"/>
    </row>
    <row r="361" spans="2:10" x14ac:dyDescent="0.3">
      <c r="B361" s="51"/>
      <c r="C361" s="47"/>
      <c r="D361" s="52"/>
      <c r="E361" s="52"/>
      <c r="F361" s="52"/>
      <c r="G361" s="52"/>
      <c r="H361" s="52"/>
      <c r="I361" s="52"/>
      <c r="J361" s="49"/>
    </row>
    <row r="362" spans="2:10" x14ac:dyDescent="0.3">
      <c r="B362" s="51"/>
      <c r="C362" s="47"/>
      <c r="D362" s="52"/>
      <c r="E362" s="52"/>
      <c r="F362" s="52"/>
      <c r="G362" s="52"/>
      <c r="H362" s="52"/>
      <c r="I362" s="52"/>
      <c r="J362" s="49"/>
    </row>
    <row r="363" spans="2:10" x14ac:dyDescent="0.3">
      <c r="B363" s="51"/>
      <c r="C363" s="47"/>
      <c r="D363" s="52"/>
      <c r="E363" s="52"/>
      <c r="F363" s="52"/>
      <c r="G363" s="52"/>
      <c r="H363" s="52"/>
      <c r="I363" s="52"/>
      <c r="J363" s="49"/>
    </row>
    <row r="364" spans="2:10" x14ac:dyDescent="0.3">
      <c r="B364" s="51"/>
      <c r="C364" s="47"/>
      <c r="D364" s="52"/>
      <c r="E364" s="52"/>
      <c r="F364" s="52"/>
      <c r="G364" s="52"/>
      <c r="H364" s="52"/>
      <c r="I364" s="52"/>
      <c r="J364" s="49"/>
    </row>
    <row r="365" spans="2:10" x14ac:dyDescent="0.3">
      <c r="B365" s="51"/>
      <c r="C365" s="47"/>
      <c r="D365" s="52"/>
      <c r="E365" s="52"/>
      <c r="F365" s="52"/>
      <c r="G365" s="52"/>
      <c r="H365" s="52"/>
      <c r="I365" s="52"/>
      <c r="J365" s="49"/>
    </row>
    <row r="366" spans="2:10" x14ac:dyDescent="0.3">
      <c r="B366" s="51"/>
      <c r="C366" s="47"/>
      <c r="D366" s="52"/>
      <c r="E366" s="52"/>
      <c r="F366" s="52"/>
      <c r="G366" s="52"/>
      <c r="H366" s="52"/>
      <c r="I366" s="52"/>
      <c r="J366" s="49"/>
    </row>
    <row r="367" spans="2:10" x14ac:dyDescent="0.3">
      <c r="B367" s="51"/>
      <c r="C367" s="47"/>
      <c r="D367" s="52"/>
      <c r="E367" s="52"/>
      <c r="F367" s="52"/>
      <c r="G367" s="52"/>
      <c r="H367" s="52"/>
      <c r="I367" s="52"/>
      <c r="J367" s="49"/>
    </row>
    <row r="368" spans="2:10" x14ac:dyDescent="0.3">
      <c r="B368" s="51"/>
      <c r="C368" s="47"/>
      <c r="D368" s="52"/>
      <c r="E368" s="52"/>
      <c r="F368" s="52"/>
      <c r="G368" s="52"/>
      <c r="H368" s="52"/>
      <c r="I368" s="52"/>
      <c r="J368" s="49"/>
    </row>
    <row r="369" spans="2:10" x14ac:dyDescent="0.3">
      <c r="B369" s="51"/>
      <c r="C369" s="47"/>
      <c r="D369" s="52"/>
      <c r="E369" s="52"/>
      <c r="F369" s="52"/>
      <c r="G369" s="52"/>
      <c r="H369" s="52"/>
      <c r="I369" s="52"/>
      <c r="J369" s="49"/>
    </row>
    <row r="370" spans="2:10" x14ac:dyDescent="0.3">
      <c r="B370" s="51"/>
      <c r="C370" s="47"/>
      <c r="D370" s="52"/>
      <c r="E370" s="52"/>
      <c r="F370" s="52"/>
      <c r="G370" s="52"/>
      <c r="H370" s="52"/>
      <c r="I370" s="52"/>
      <c r="J370" s="49"/>
    </row>
  </sheetData>
  <mergeCells count="24">
    <mergeCell ref="C51:H51"/>
    <mergeCell ref="C52:H52"/>
    <mergeCell ref="C53:H53"/>
    <mergeCell ref="C1:H1"/>
    <mergeCell ref="C2:H2"/>
    <mergeCell ref="C3:H3"/>
    <mergeCell ref="C4:H4"/>
    <mergeCell ref="B6:J6"/>
    <mergeCell ref="B216:J216"/>
    <mergeCell ref="B218:J218"/>
    <mergeCell ref="B220:J220"/>
    <mergeCell ref="H221:I221"/>
    <mergeCell ref="B8:J8"/>
    <mergeCell ref="C211:H211"/>
    <mergeCell ref="C212:H212"/>
    <mergeCell ref="C213:H213"/>
    <mergeCell ref="C214:H214"/>
    <mergeCell ref="B55:J55"/>
    <mergeCell ref="B57:J57"/>
    <mergeCell ref="B59:J59"/>
    <mergeCell ref="H60:I60"/>
    <mergeCell ref="B10:J10"/>
    <mergeCell ref="H11:I11"/>
    <mergeCell ref="C50:H50"/>
  </mergeCells>
  <pageMargins left="0.7" right="0.7" top="0.75" bottom="0.75" header="0.3" footer="0.3"/>
  <pageSetup paperSize="9" scale="62" orientation="portrait" r:id="rId1"/>
  <rowBreaks count="1" manualBreakCount="1">
    <brk id="48" min="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H50"/>
  <sheetViews>
    <sheetView view="pageBreakPreview" zoomScaleNormal="100" zoomScaleSheetLayoutView="100" workbookViewId="0">
      <selection activeCell="J8" sqref="J8"/>
    </sheetView>
  </sheetViews>
  <sheetFormatPr baseColWidth="10" defaultRowHeight="14.4" x14ac:dyDescent="0.3"/>
  <cols>
    <col min="1" max="1" width="6.44140625" style="123" customWidth="1"/>
    <col min="2" max="8" width="11.44140625" style="124"/>
  </cols>
  <sheetData>
    <row r="1" spans="1:8" x14ac:dyDescent="0.3">
      <c r="A1" s="176" t="s">
        <v>592</v>
      </c>
      <c r="B1" s="176"/>
      <c r="C1" s="176"/>
      <c r="D1" s="176"/>
      <c r="E1" s="176"/>
      <c r="F1" s="176"/>
      <c r="G1" s="176"/>
      <c r="H1" s="176"/>
    </row>
    <row r="3" spans="1:8" x14ac:dyDescent="0.3">
      <c r="A3" s="176" t="s">
        <v>565</v>
      </c>
      <c r="B3" s="176"/>
      <c r="C3" s="176"/>
      <c r="D3" s="176"/>
      <c r="E3" s="176"/>
      <c r="F3" s="176"/>
      <c r="G3" s="176"/>
      <c r="H3" s="176"/>
    </row>
    <row r="5" spans="1:8" ht="48.75" customHeight="1" x14ac:dyDescent="0.3">
      <c r="A5" s="182" t="s">
        <v>616</v>
      </c>
      <c r="B5" s="182"/>
      <c r="C5" s="181" t="s">
        <v>619</v>
      </c>
      <c r="D5" s="181"/>
      <c r="E5" s="181"/>
      <c r="F5" s="181"/>
      <c r="G5" s="181"/>
      <c r="H5" s="181"/>
    </row>
    <row r="6" spans="1:8" x14ac:dyDescent="0.3">
      <c r="A6" s="123" t="s">
        <v>617</v>
      </c>
    </row>
    <row r="7" spans="1:8" x14ac:dyDescent="0.3">
      <c r="A7" s="123" t="s">
        <v>620</v>
      </c>
      <c r="D7" s="124" t="s">
        <v>621</v>
      </c>
      <c r="F7" s="124" t="s">
        <v>622</v>
      </c>
    </row>
    <row r="8" spans="1:8" x14ac:dyDescent="0.3">
      <c r="A8" s="123" t="s">
        <v>618</v>
      </c>
    </row>
    <row r="11" spans="1:8" x14ac:dyDescent="0.3">
      <c r="A11" s="123" t="s">
        <v>593</v>
      </c>
      <c r="B11" s="177" t="s">
        <v>566</v>
      </c>
      <c r="C11" s="177"/>
      <c r="D11" s="177"/>
      <c r="E11" s="177"/>
      <c r="F11" s="177"/>
      <c r="G11" s="177"/>
      <c r="H11" s="177"/>
    </row>
    <row r="12" spans="1:8" ht="68.25" customHeight="1" x14ac:dyDescent="0.3">
      <c r="B12" s="177"/>
      <c r="C12" s="177"/>
      <c r="D12" s="177"/>
      <c r="E12" s="177"/>
      <c r="F12" s="177"/>
      <c r="G12" s="177"/>
      <c r="H12" s="177"/>
    </row>
    <row r="13" spans="1:8" x14ac:dyDescent="0.3">
      <c r="A13" s="123" t="s">
        <v>594</v>
      </c>
      <c r="B13" s="177" t="s">
        <v>567</v>
      </c>
      <c r="C13" s="177"/>
      <c r="D13" s="177"/>
      <c r="E13" s="177"/>
      <c r="F13" s="177"/>
      <c r="G13" s="177"/>
      <c r="H13" s="177"/>
    </row>
    <row r="14" spans="1:8" ht="54.75" customHeight="1" x14ac:dyDescent="0.3">
      <c r="B14" s="177"/>
      <c r="C14" s="177"/>
      <c r="D14" s="177"/>
      <c r="E14" s="177"/>
      <c r="F14" s="177"/>
      <c r="G14" s="177"/>
      <c r="H14" s="177"/>
    </row>
    <row r="15" spans="1:8" x14ac:dyDescent="0.3">
      <c r="A15" s="123" t="s">
        <v>595</v>
      </c>
      <c r="B15" s="177" t="s">
        <v>568</v>
      </c>
      <c r="C15" s="177"/>
      <c r="D15" s="177"/>
      <c r="E15" s="177"/>
      <c r="F15" s="177"/>
      <c r="G15" s="177"/>
      <c r="H15" s="177"/>
    </row>
    <row r="16" spans="1:8" x14ac:dyDescent="0.3">
      <c r="B16" s="128" t="s">
        <v>607</v>
      </c>
      <c r="C16" s="125"/>
      <c r="D16" s="177"/>
      <c r="E16" s="177"/>
      <c r="F16" s="177"/>
      <c r="G16" s="177"/>
      <c r="H16" s="177"/>
    </row>
    <row r="17" spans="1:8" x14ac:dyDescent="0.3">
      <c r="B17" s="128" t="s">
        <v>608</v>
      </c>
      <c r="C17" s="125"/>
      <c r="D17" s="177"/>
      <c r="E17" s="177"/>
      <c r="F17" s="177"/>
      <c r="G17" s="177"/>
      <c r="H17" s="177"/>
    </row>
    <row r="18" spans="1:8" x14ac:dyDescent="0.3">
      <c r="A18" s="123" t="s">
        <v>596</v>
      </c>
      <c r="B18" s="177" t="s">
        <v>569</v>
      </c>
      <c r="C18" s="177"/>
      <c r="D18" s="177"/>
      <c r="E18" s="177" t="s">
        <v>597</v>
      </c>
      <c r="F18" s="177"/>
      <c r="G18" s="177"/>
      <c r="H18" s="177"/>
    </row>
    <row r="19" spans="1:8" x14ac:dyDescent="0.3">
      <c r="B19" s="127" t="s">
        <v>570</v>
      </c>
      <c r="C19" s="177"/>
      <c r="D19" s="177"/>
      <c r="E19" s="126" t="s">
        <v>598</v>
      </c>
      <c r="F19" s="177"/>
      <c r="G19" s="177"/>
      <c r="H19" s="177"/>
    </row>
    <row r="20" spans="1:8" x14ac:dyDescent="0.3">
      <c r="B20" s="127"/>
      <c r="C20" s="177"/>
      <c r="D20" s="177"/>
      <c r="E20" s="126" t="s">
        <v>599</v>
      </c>
      <c r="F20" s="177"/>
      <c r="G20" s="177"/>
      <c r="H20" s="177"/>
    </row>
    <row r="21" spans="1:8" x14ac:dyDescent="0.3">
      <c r="B21" s="127" t="s">
        <v>571</v>
      </c>
      <c r="C21" s="177"/>
      <c r="D21" s="177"/>
      <c r="E21" s="126" t="s">
        <v>600</v>
      </c>
      <c r="F21" s="177"/>
      <c r="G21" s="177"/>
      <c r="H21" s="177"/>
    </row>
    <row r="22" spans="1:8" x14ac:dyDescent="0.3">
      <c r="A22" s="123" t="s">
        <v>601</v>
      </c>
      <c r="B22" s="177" t="s">
        <v>572</v>
      </c>
      <c r="C22" s="177"/>
      <c r="D22" s="177"/>
      <c r="E22" s="177"/>
      <c r="F22" s="177"/>
      <c r="G22" s="177"/>
      <c r="H22" s="177"/>
    </row>
    <row r="23" spans="1:8" ht="47.25" customHeight="1" x14ac:dyDescent="0.3">
      <c r="B23" s="177"/>
      <c r="C23" s="177"/>
      <c r="D23" s="177"/>
      <c r="E23" s="177"/>
      <c r="F23" s="177"/>
      <c r="G23" s="177"/>
      <c r="H23" s="177"/>
    </row>
    <row r="24" spans="1:8" x14ac:dyDescent="0.3">
      <c r="A24" s="123" t="s">
        <v>602</v>
      </c>
      <c r="B24" s="177" t="s">
        <v>580</v>
      </c>
      <c r="C24" s="177"/>
      <c r="D24" s="177"/>
      <c r="E24" s="177"/>
      <c r="F24" s="177"/>
      <c r="G24" s="177"/>
      <c r="H24" s="177"/>
    </row>
    <row r="25" spans="1:8" ht="64.5" customHeight="1" x14ac:dyDescent="0.3">
      <c r="B25" s="177"/>
      <c r="C25" s="177"/>
      <c r="D25" s="177"/>
      <c r="E25" s="177"/>
      <c r="F25" s="177"/>
      <c r="G25" s="177"/>
      <c r="H25" s="177"/>
    </row>
    <row r="26" spans="1:8" x14ac:dyDescent="0.3">
      <c r="B26" s="177" t="s">
        <v>573</v>
      </c>
      <c r="C26" s="177"/>
      <c r="D26" s="177"/>
      <c r="E26" s="177"/>
      <c r="F26" s="177"/>
      <c r="G26" s="177"/>
      <c r="H26" s="177"/>
    </row>
    <row r="27" spans="1:8" x14ac:dyDescent="0.3">
      <c r="B27" s="126" t="s">
        <v>603</v>
      </c>
      <c r="C27" s="126" t="s">
        <v>2</v>
      </c>
      <c r="D27" s="126" t="s">
        <v>3</v>
      </c>
      <c r="E27" s="126" t="s">
        <v>579</v>
      </c>
      <c r="F27" s="126" t="s">
        <v>581</v>
      </c>
      <c r="G27" s="126" t="s">
        <v>582</v>
      </c>
      <c r="H27" s="126" t="s">
        <v>583</v>
      </c>
    </row>
    <row r="28" spans="1:8" x14ac:dyDescent="0.3">
      <c r="B28" s="127" t="s">
        <v>574</v>
      </c>
      <c r="C28" s="126"/>
      <c r="D28" s="126"/>
      <c r="E28" s="126"/>
      <c r="F28" s="126"/>
      <c r="G28" s="126"/>
      <c r="H28" s="126"/>
    </row>
    <row r="29" spans="1:8" x14ac:dyDescent="0.3">
      <c r="B29" s="127" t="s">
        <v>575</v>
      </c>
      <c r="C29" s="126"/>
      <c r="D29" s="126"/>
      <c r="E29" s="126"/>
      <c r="F29" s="126"/>
      <c r="G29" s="126"/>
      <c r="H29" s="126"/>
    </row>
    <row r="30" spans="1:8" x14ac:dyDescent="0.3">
      <c r="B30" s="127" t="s">
        <v>576</v>
      </c>
      <c r="C30" s="126"/>
      <c r="D30" s="126"/>
      <c r="E30" s="126"/>
      <c r="F30" s="126"/>
      <c r="G30" s="126"/>
      <c r="H30" s="126"/>
    </row>
    <row r="31" spans="1:8" x14ac:dyDescent="0.3">
      <c r="B31" s="127" t="s">
        <v>577</v>
      </c>
      <c r="C31" s="126"/>
      <c r="D31" s="126"/>
      <c r="E31" s="126"/>
      <c r="F31" s="126"/>
      <c r="G31" s="126"/>
      <c r="H31" s="126"/>
    </row>
    <row r="32" spans="1:8" x14ac:dyDescent="0.3">
      <c r="B32" s="127" t="s">
        <v>578</v>
      </c>
      <c r="C32" s="126"/>
      <c r="D32" s="126"/>
      <c r="E32" s="126"/>
      <c r="F32" s="126"/>
      <c r="G32" s="126"/>
      <c r="H32" s="126"/>
    </row>
    <row r="33" spans="1:8" x14ac:dyDescent="0.3">
      <c r="A33" s="123" t="s">
        <v>604</v>
      </c>
      <c r="B33" s="177" t="s">
        <v>584</v>
      </c>
      <c r="C33" s="177"/>
      <c r="D33" s="177"/>
      <c r="E33" s="177"/>
      <c r="F33" s="177"/>
      <c r="G33" s="177"/>
      <c r="H33" s="177"/>
    </row>
    <row r="34" spans="1:8" x14ac:dyDescent="0.3">
      <c r="B34" s="177"/>
      <c r="C34" s="177"/>
      <c r="D34" s="177" t="s">
        <v>3</v>
      </c>
      <c r="E34" s="177"/>
      <c r="F34" s="177" t="s">
        <v>587</v>
      </c>
      <c r="G34" s="177"/>
      <c r="H34" s="177"/>
    </row>
    <row r="35" spans="1:8" x14ac:dyDescent="0.3">
      <c r="B35" s="184" t="s">
        <v>585</v>
      </c>
      <c r="C35" s="184"/>
      <c r="D35" s="177"/>
      <c r="E35" s="177"/>
      <c r="F35" s="177"/>
      <c r="G35" s="177"/>
      <c r="H35" s="177"/>
    </row>
    <row r="36" spans="1:8" x14ac:dyDescent="0.3">
      <c r="B36" s="184" t="s">
        <v>586</v>
      </c>
      <c r="C36" s="184"/>
      <c r="D36" s="177"/>
      <c r="E36" s="177"/>
      <c r="F36" s="177"/>
      <c r="G36" s="177"/>
      <c r="H36" s="177"/>
    </row>
    <row r="37" spans="1:8" x14ac:dyDescent="0.3">
      <c r="A37" s="123" t="s">
        <v>605</v>
      </c>
      <c r="B37" s="177" t="s">
        <v>588</v>
      </c>
      <c r="C37" s="177"/>
      <c r="D37" s="177"/>
      <c r="E37" s="177"/>
      <c r="F37" s="177"/>
      <c r="G37" s="177"/>
      <c r="H37" s="177"/>
    </row>
    <row r="38" spans="1:8" x14ac:dyDescent="0.3">
      <c r="B38" s="177"/>
      <c r="C38" s="177"/>
      <c r="D38" s="177" t="s">
        <v>3</v>
      </c>
      <c r="E38" s="177"/>
      <c r="F38" s="177" t="s">
        <v>587</v>
      </c>
      <c r="G38" s="177"/>
      <c r="H38" s="177"/>
    </row>
    <row r="39" spans="1:8" x14ac:dyDescent="0.3">
      <c r="B39" s="184" t="s">
        <v>585</v>
      </c>
      <c r="C39" s="184"/>
      <c r="D39" s="177"/>
      <c r="E39" s="177"/>
      <c r="F39" s="177"/>
      <c r="G39" s="177"/>
      <c r="H39" s="177"/>
    </row>
    <row r="40" spans="1:8" x14ac:dyDescent="0.3">
      <c r="B40" s="184" t="s">
        <v>586</v>
      </c>
      <c r="C40" s="184"/>
      <c r="D40" s="177"/>
      <c r="E40" s="177"/>
      <c r="F40" s="177"/>
      <c r="G40" s="177"/>
      <c r="H40" s="177"/>
    </row>
    <row r="41" spans="1:8" x14ac:dyDescent="0.3">
      <c r="A41" s="123" t="s">
        <v>606</v>
      </c>
      <c r="B41" s="177" t="s">
        <v>609</v>
      </c>
      <c r="C41" s="177"/>
      <c r="D41" s="177"/>
      <c r="E41" s="177"/>
      <c r="F41" s="177"/>
      <c r="G41" s="177"/>
      <c r="H41" s="177"/>
    </row>
    <row r="42" spans="1:8" ht="19.5" customHeight="1" x14ac:dyDescent="0.3">
      <c r="B42" s="127" t="s">
        <v>610</v>
      </c>
      <c r="C42" s="177"/>
      <c r="D42" s="177"/>
      <c r="E42" s="177"/>
      <c r="F42" s="177"/>
      <c r="G42" s="177"/>
      <c r="H42" s="177"/>
    </row>
    <row r="43" spans="1:8" ht="18" customHeight="1" x14ac:dyDescent="0.3">
      <c r="B43" s="127" t="s">
        <v>583</v>
      </c>
      <c r="C43" s="177"/>
      <c r="D43" s="177"/>
      <c r="E43" s="177"/>
      <c r="F43" s="177"/>
      <c r="G43" s="177"/>
      <c r="H43" s="177"/>
    </row>
    <row r="44" spans="1:8" x14ac:dyDescent="0.3">
      <c r="A44" s="123" t="s">
        <v>611</v>
      </c>
      <c r="B44" s="177" t="s">
        <v>589</v>
      </c>
      <c r="C44" s="177"/>
      <c r="D44" s="177"/>
      <c r="E44" s="177"/>
      <c r="F44" s="177"/>
      <c r="G44" s="177"/>
      <c r="H44" s="177"/>
    </row>
    <row r="45" spans="1:8" x14ac:dyDescent="0.3">
      <c r="B45" s="127" t="s">
        <v>590</v>
      </c>
      <c r="C45" s="177"/>
      <c r="D45" s="177"/>
      <c r="E45" s="177"/>
      <c r="F45" s="177"/>
      <c r="G45" s="177"/>
      <c r="H45" s="177"/>
    </row>
    <row r="46" spans="1:8" ht="62.25" customHeight="1" x14ac:dyDescent="0.3">
      <c r="B46" s="183"/>
      <c r="C46" s="183"/>
      <c r="D46" s="183"/>
      <c r="E46" s="183"/>
      <c r="F46" s="183"/>
      <c r="G46" s="183"/>
      <c r="H46" s="183"/>
    </row>
    <row r="47" spans="1:8" x14ac:dyDescent="0.3">
      <c r="A47" s="123" t="s">
        <v>612</v>
      </c>
      <c r="B47" s="177" t="s">
        <v>613</v>
      </c>
      <c r="C47" s="177"/>
      <c r="D47" s="177"/>
      <c r="E47" s="177"/>
      <c r="F47" s="177"/>
      <c r="G47" s="177"/>
      <c r="H47" s="177"/>
    </row>
    <row r="48" spans="1:8" ht="69" customHeight="1" x14ac:dyDescent="0.3">
      <c r="B48" s="122" t="s">
        <v>614</v>
      </c>
      <c r="C48" s="177"/>
      <c r="D48" s="177"/>
      <c r="E48" s="177"/>
      <c r="F48" s="177"/>
      <c r="G48" s="177"/>
      <c r="H48" s="177"/>
    </row>
    <row r="49" spans="1:8" x14ac:dyDescent="0.3">
      <c r="A49" s="123" t="s">
        <v>615</v>
      </c>
      <c r="B49" s="177" t="s">
        <v>591</v>
      </c>
      <c r="C49" s="177"/>
      <c r="D49" s="177"/>
      <c r="E49" s="177"/>
      <c r="F49" s="177"/>
      <c r="G49" s="177"/>
      <c r="H49" s="177"/>
    </row>
    <row r="50" spans="1:8" ht="79.5" customHeight="1" x14ac:dyDescent="0.3">
      <c r="B50" s="178"/>
      <c r="C50" s="179"/>
      <c r="D50" s="179"/>
      <c r="E50" s="179"/>
      <c r="F50" s="179"/>
      <c r="G50" s="179"/>
      <c r="H50" s="180"/>
    </row>
  </sheetData>
  <mergeCells count="54">
    <mergeCell ref="B11:H11"/>
    <mergeCell ref="B15:H15"/>
    <mergeCell ref="B18:D18"/>
    <mergeCell ref="E18:H18"/>
    <mergeCell ref="C19:D19"/>
    <mergeCell ref="D17:H17"/>
    <mergeCell ref="D16:H16"/>
    <mergeCell ref="B12:H12"/>
    <mergeCell ref="B14:H14"/>
    <mergeCell ref="B13:H13"/>
    <mergeCell ref="C20:D20"/>
    <mergeCell ref="F19:H19"/>
    <mergeCell ref="F20:H20"/>
    <mergeCell ref="F21:H21"/>
    <mergeCell ref="C21:D21"/>
    <mergeCell ref="B24:H24"/>
    <mergeCell ref="D34:E34"/>
    <mergeCell ref="F34:H34"/>
    <mergeCell ref="B22:H22"/>
    <mergeCell ref="B23:H23"/>
    <mergeCell ref="B25:H25"/>
    <mergeCell ref="B26:H26"/>
    <mergeCell ref="B33:H33"/>
    <mergeCell ref="B40:C40"/>
    <mergeCell ref="D40:E40"/>
    <mergeCell ref="F40:H40"/>
    <mergeCell ref="B35:C35"/>
    <mergeCell ref="B36:C36"/>
    <mergeCell ref="D35:E35"/>
    <mergeCell ref="D36:E36"/>
    <mergeCell ref="F35:H35"/>
    <mergeCell ref="F36:H36"/>
    <mergeCell ref="B38:C38"/>
    <mergeCell ref="D38:E38"/>
    <mergeCell ref="F38:H38"/>
    <mergeCell ref="B39:C39"/>
    <mergeCell ref="D39:E39"/>
    <mergeCell ref="F39:H39"/>
    <mergeCell ref="A1:H1"/>
    <mergeCell ref="A3:H3"/>
    <mergeCell ref="C48:H48"/>
    <mergeCell ref="B50:H50"/>
    <mergeCell ref="C5:H5"/>
    <mergeCell ref="A5:B5"/>
    <mergeCell ref="C45:H45"/>
    <mergeCell ref="B44:H44"/>
    <mergeCell ref="B47:H47"/>
    <mergeCell ref="B46:H46"/>
    <mergeCell ref="B49:H49"/>
    <mergeCell ref="B37:H37"/>
    <mergeCell ref="B41:H41"/>
    <mergeCell ref="C42:H42"/>
    <mergeCell ref="C43:H43"/>
    <mergeCell ref="B34:C3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11</vt:i4>
      </vt:variant>
    </vt:vector>
  </HeadingPairs>
  <TitlesOfParts>
    <vt:vector size="21" baseType="lpstr">
      <vt:lpstr>MET-I.S.</vt:lpstr>
      <vt:lpstr>MET-AGUA</vt:lpstr>
      <vt:lpstr>MET-DRENAJE</vt:lpstr>
      <vt:lpstr>MET-DRENAJE actual</vt:lpstr>
      <vt:lpstr>MET-DRENAJE pn</vt:lpstr>
      <vt:lpstr>MET-DESAGUE</vt:lpstr>
      <vt:lpstr>MET-T.E.</vt:lpstr>
      <vt:lpstr>MET-T.C. </vt:lpstr>
      <vt:lpstr>Hoja1</vt:lpstr>
      <vt:lpstr>Hoja2</vt:lpstr>
      <vt:lpstr>Hoja1!Área_de_impresión</vt:lpstr>
      <vt:lpstr>Hoja2!Área_de_impresión</vt:lpstr>
      <vt:lpstr>'MET-AGUA'!Área_de_impresión</vt:lpstr>
      <vt:lpstr>'MET-DRENAJE'!Área_de_impresión</vt:lpstr>
      <vt:lpstr>'MET-DRENAJE actual'!Área_de_impresión</vt:lpstr>
      <vt:lpstr>'MET-DRENAJE pn'!Área_de_impresión</vt:lpstr>
      <vt:lpstr>'MET-I.S.'!Área_de_impresión</vt:lpstr>
      <vt:lpstr>'MET-T.C. '!Área_de_impresión</vt:lpstr>
      <vt:lpstr>'MET-T.E.'!Área_de_impresión</vt:lpstr>
      <vt:lpstr>Hoja1!Títulos_a_imprimir</vt:lpstr>
      <vt:lpstr>'MET-I.S.'!Títulos_a_imprimir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 P. T. G.</cp:lastModifiedBy>
  <cp:lastPrinted>2017-10-23T22:44:07Z</cp:lastPrinted>
  <dcterms:created xsi:type="dcterms:W3CDTF">2017-05-18T21:02:36Z</dcterms:created>
  <dcterms:modified xsi:type="dcterms:W3CDTF">2022-06-09T23:56:33Z</dcterms:modified>
</cp:coreProperties>
</file>